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8952"/>
  </bookViews>
  <sheets>
    <sheet name="12,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'12,11'!$A$28:$O$505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апр" localSheetId="0" hidden="1">{#N/A,#N/A,FALSE,"Лист15"}</definedName>
    <definedName name="апр" hidden="1">{#N/A,#N/A,FALSE,"Лист15"}</definedName>
    <definedName name="апрель" localSheetId="0" hidden="1">{#N/A,#N/A,FALSE,"Лист15"}</definedName>
    <definedName name="апрель" hidden="1">{#N/A,#N/A,FALSE,"Лист15"}</definedName>
    <definedName name="ара" localSheetId="0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localSheetId="0" hidden="1">{#N/A,#N/A,FALSE,"Лист15"}</definedName>
    <definedName name="движение" hidden="1">{#N/A,#N/A,FALSE,"Лист15"}</definedName>
    <definedName name="кал" localSheetId="0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localSheetId="0" hidden="1">{#N/A,#N/A,FALSE,"Лист15"}</definedName>
    <definedName name="материалы" hidden="1">{#N/A,#N/A,FALSE,"Лист15"}</definedName>
    <definedName name="МКС" localSheetId="0" hidden="1">{#N/A,#N/A,FALSE,"Лист15"}</definedName>
    <definedName name="МКС" hidden="1">{#N/A,#N/A,FALSE,"Лист15"}</definedName>
    <definedName name="_xlnm.Print_Area" localSheetId="0">'12,11'!$A$9:$HU$505</definedName>
    <definedName name="Область_печати_ИМ" localSheetId="0">#REF!</definedName>
    <definedName name="Область_печати_ИМ">#REF!</definedName>
    <definedName name="пз">#REF!</definedName>
    <definedName name="ПЗ12">#REF!</definedName>
    <definedName name="пре" localSheetId="0" hidden="1">{#N/A,#N/A,FALSE,"Лист15"}</definedName>
    <definedName name="пре" hidden="1">{#N/A,#N/A,FALSE,"Лист15"}</definedName>
    <definedName name="про" localSheetId="0">#REF!</definedName>
    <definedName name="про">#REF!</definedName>
    <definedName name="пролграаммм" localSheetId="0" hidden="1">{#N/A,#N/A,FALSE,"Лист15"}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localSheetId="0" hidden="1">{#N/A,#N/A,FALSE,"Лист15"}</definedName>
    <definedName name="связ" hidden="1">{#N/A,#N/A,FALSE,"Лист15"}</definedName>
    <definedName name="связи" localSheetId="0" hidden="1">{#N/A,#N/A,FALSE,"Лист15"}</definedName>
    <definedName name="связи" hidden="1">{#N/A,#N/A,FALSE,"Лист15"}</definedName>
    <definedName name="связь1" localSheetId="0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24519" refMode="R1C1"/>
</workbook>
</file>

<file path=xl/calcChain.xml><?xml version="1.0" encoding="utf-8"?>
<calcChain xmlns="http://schemas.openxmlformats.org/spreadsheetml/2006/main">
  <c r="K377" i="1"/>
  <c r="L377"/>
  <c r="K373"/>
  <c r="L373"/>
  <c r="L503"/>
  <c r="K503"/>
  <c r="L502"/>
  <c r="K502"/>
  <c r="L501"/>
  <c r="K501"/>
  <c r="L500"/>
  <c r="K500"/>
  <c r="L499"/>
  <c r="K499"/>
  <c r="L498"/>
  <c r="K498"/>
  <c r="L497"/>
  <c r="K497"/>
  <c r="L496"/>
  <c r="K496"/>
  <c r="L495"/>
  <c r="K495"/>
  <c r="L494"/>
  <c r="K494"/>
  <c r="L493"/>
  <c r="K493"/>
  <c r="L492"/>
  <c r="K492"/>
  <c r="L491"/>
  <c r="K491"/>
  <c r="L490"/>
  <c r="K490"/>
  <c r="L489"/>
  <c r="K489"/>
  <c r="K488"/>
  <c r="L488" s="1"/>
  <c r="K487"/>
  <c r="L487" s="1"/>
  <c r="K486"/>
  <c r="L486" s="1"/>
  <c r="K485"/>
  <c r="L485" s="1"/>
  <c r="K484"/>
  <c r="L484" s="1"/>
  <c r="K483"/>
  <c r="L483" s="1"/>
  <c r="K482"/>
  <c r="L482" s="1"/>
  <c r="K481"/>
  <c r="L481" s="1"/>
  <c r="K480"/>
  <c r="L480" s="1"/>
  <c r="K479"/>
  <c r="L479" s="1"/>
  <c r="K478"/>
  <c r="L478" s="1"/>
  <c r="K477"/>
  <c r="L477" s="1"/>
  <c r="K476"/>
  <c r="L476" s="1"/>
  <c r="K475"/>
  <c r="L475" s="1"/>
  <c r="K474"/>
  <c r="L474" s="1"/>
  <c r="K473"/>
  <c r="L473" s="1"/>
  <c r="K472"/>
  <c r="L472" s="1"/>
  <c r="K471"/>
  <c r="L471" s="1"/>
  <c r="K470"/>
  <c r="L470" s="1"/>
  <c r="K469"/>
  <c r="L469" s="1"/>
  <c r="L468"/>
  <c r="K467"/>
  <c r="L467" s="1"/>
  <c r="K466"/>
  <c r="L466" s="1"/>
  <c r="K465"/>
  <c r="L465" s="1"/>
  <c r="K464"/>
  <c r="L464" s="1"/>
  <c r="L463"/>
  <c r="L462"/>
  <c r="L461"/>
  <c r="L460"/>
  <c r="L459"/>
  <c r="L458"/>
  <c r="L457"/>
  <c r="L456"/>
  <c r="K455"/>
  <c r="L455" s="1"/>
  <c r="K454"/>
  <c r="L454" s="1"/>
  <c r="K453"/>
  <c r="L453" s="1"/>
  <c r="K452"/>
  <c r="L452" s="1"/>
  <c r="K451"/>
  <c r="L451" s="1"/>
  <c r="K450"/>
  <c r="L450" s="1"/>
  <c r="K449"/>
  <c r="L449" s="1"/>
  <c r="K448"/>
  <c r="L448" s="1"/>
  <c r="K447"/>
  <c r="L447" s="1"/>
  <c r="K446"/>
  <c r="L446" s="1"/>
  <c r="K445"/>
  <c r="L445" s="1"/>
  <c r="K444"/>
  <c r="L444" s="1"/>
  <c r="K443"/>
  <c r="L443" s="1"/>
  <c r="K442"/>
  <c r="L442" s="1"/>
  <c r="K441"/>
  <c r="L441" s="1"/>
  <c r="K440"/>
  <c r="L440" s="1"/>
  <c r="K439"/>
  <c r="L439" s="1"/>
  <c r="K438"/>
  <c r="L438" s="1"/>
  <c r="K437"/>
  <c r="L437" s="1"/>
  <c r="K436"/>
  <c r="L436" s="1"/>
  <c r="K435"/>
  <c r="L435" s="1"/>
  <c r="K434"/>
  <c r="L434" s="1"/>
  <c r="K433"/>
  <c r="L433" s="1"/>
  <c r="K432"/>
  <c r="L432" s="1"/>
  <c r="K431"/>
  <c r="L431" s="1"/>
  <c r="K430"/>
  <c r="L430" s="1"/>
  <c r="K429"/>
  <c r="L429" s="1"/>
  <c r="K428"/>
  <c r="L428" s="1"/>
  <c r="K427"/>
  <c r="L427" s="1"/>
  <c r="K426"/>
  <c r="L426" s="1"/>
  <c r="K425"/>
  <c r="L425" s="1"/>
  <c r="K424"/>
  <c r="L424" s="1"/>
  <c r="K423"/>
  <c r="L423" s="1"/>
  <c r="K422"/>
  <c r="L422" s="1"/>
  <c r="K421"/>
  <c r="L421" s="1"/>
  <c r="K420"/>
  <c r="L420" s="1"/>
  <c r="K419"/>
  <c r="L419" s="1"/>
  <c r="K418"/>
  <c r="L418" s="1"/>
  <c r="K417"/>
  <c r="L417" s="1"/>
  <c r="K416"/>
  <c r="L416" s="1"/>
  <c r="K415"/>
  <c r="L415" s="1"/>
  <c r="K414"/>
  <c r="L414" s="1"/>
  <c r="K413"/>
  <c r="L413" s="1"/>
  <c r="K412"/>
  <c r="L412" s="1"/>
  <c r="K411"/>
  <c r="L411" s="1"/>
  <c r="K410"/>
  <c r="L410" s="1"/>
  <c r="K409"/>
  <c r="L409" s="1"/>
  <c r="K408"/>
  <c r="L408" s="1"/>
  <c r="K407"/>
  <c r="L407" s="1"/>
  <c r="K406"/>
  <c r="L406" s="1"/>
  <c r="K405"/>
  <c r="L405" s="1"/>
  <c r="K404"/>
  <c r="L404" s="1"/>
  <c r="K403"/>
  <c r="L403" s="1"/>
  <c r="K402"/>
  <c r="L402" s="1"/>
  <c r="K401"/>
  <c r="L401" s="1"/>
  <c r="K400"/>
  <c r="L400" s="1"/>
  <c r="K399"/>
  <c r="L399" s="1"/>
  <c r="K398"/>
  <c r="L398" s="1"/>
  <c r="K397"/>
  <c r="L397" s="1"/>
  <c r="K396"/>
  <c r="L396" s="1"/>
  <c r="L395"/>
  <c r="L394"/>
  <c r="L393"/>
  <c r="K392"/>
  <c r="L392" s="1"/>
  <c r="K391"/>
  <c r="L391" s="1"/>
  <c r="K390"/>
  <c r="L390" s="1"/>
  <c r="K389"/>
  <c r="L389" s="1"/>
  <c r="K388"/>
  <c r="L388" s="1"/>
  <c r="K387"/>
  <c r="L387" s="1"/>
  <c r="K386"/>
  <c r="L386" s="1"/>
  <c r="K385"/>
  <c r="L385" s="1"/>
  <c r="K384"/>
  <c r="L384" s="1"/>
  <c r="K383"/>
  <c r="L383" s="1"/>
  <c r="K382"/>
  <c r="L382" s="1"/>
  <c r="K381"/>
  <c r="L381" s="1"/>
  <c r="K380"/>
  <c r="L380" s="1"/>
  <c r="K379"/>
  <c r="L379" s="1"/>
  <c r="K378"/>
  <c r="L378" s="1"/>
  <c r="K376"/>
  <c r="L376" s="1"/>
  <c r="K375"/>
  <c r="L375" s="1"/>
  <c r="K374"/>
  <c r="L374" s="1"/>
  <c r="K372"/>
  <c r="L372" s="1"/>
  <c r="K371"/>
  <c r="L371" s="1"/>
  <c r="K370"/>
  <c r="L370" s="1"/>
  <c r="K369"/>
  <c r="L369" s="1"/>
  <c r="K368"/>
  <c r="L368" s="1"/>
  <c r="K367"/>
  <c r="L367" s="1"/>
  <c r="K366"/>
  <c r="L366" s="1"/>
  <c r="K365"/>
  <c r="L365" s="1"/>
  <c r="H364"/>
  <c r="K364" s="1"/>
  <c r="L364" s="1"/>
  <c r="K363"/>
  <c r="L363" s="1"/>
  <c r="K362"/>
  <c r="L362" s="1"/>
  <c r="K361"/>
  <c r="L361" s="1"/>
  <c r="K360"/>
  <c r="L360" s="1"/>
  <c r="K359"/>
  <c r="L359" s="1"/>
  <c r="K358"/>
  <c r="L358" s="1"/>
  <c r="K357"/>
  <c r="L357" s="1"/>
  <c r="K356"/>
  <c r="L356" s="1"/>
  <c r="K355"/>
  <c r="L355" s="1"/>
  <c r="K354"/>
  <c r="L354" s="1"/>
  <c r="K353"/>
  <c r="L353" s="1"/>
  <c r="K352"/>
  <c r="L352" s="1"/>
  <c r="K351"/>
  <c r="L351" s="1"/>
  <c r="K350"/>
  <c r="L350" s="1"/>
  <c r="H349"/>
  <c r="K349" s="1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35"/>
  <c r="L335" s="1"/>
  <c r="K334"/>
  <c r="L334" s="1"/>
  <c r="K333"/>
  <c r="L333" s="1"/>
  <c r="K332"/>
  <c r="L332" s="1"/>
  <c r="K331"/>
  <c r="L331" s="1"/>
  <c r="K330"/>
  <c r="L330" s="1"/>
  <c r="L329"/>
  <c r="K328"/>
  <c r="L328" s="1"/>
  <c r="K327"/>
  <c r="L327" s="1"/>
  <c r="K326"/>
  <c r="L326" s="1"/>
  <c r="K325"/>
  <c r="L325" s="1"/>
  <c r="K324"/>
  <c r="L324" s="1"/>
  <c r="K323"/>
  <c r="L323" s="1"/>
  <c r="K322"/>
  <c r="L322" s="1"/>
  <c r="K321"/>
  <c r="L321" s="1"/>
  <c r="K320"/>
  <c r="L320" s="1"/>
  <c r="K319"/>
  <c r="L319" s="1"/>
  <c r="K318"/>
  <c r="L318" s="1"/>
  <c r="K317"/>
  <c r="L317" s="1"/>
  <c r="K316"/>
  <c r="L316" s="1"/>
  <c r="K315"/>
  <c r="L315" s="1"/>
  <c r="K314"/>
  <c r="L314" s="1"/>
  <c r="K313"/>
  <c r="L313" s="1"/>
  <c r="K312"/>
  <c r="L312" s="1"/>
  <c r="K311"/>
  <c r="L311" s="1"/>
  <c r="K310"/>
  <c r="L310" s="1"/>
  <c r="K309"/>
  <c r="L309" s="1"/>
  <c r="K308"/>
  <c r="L308" s="1"/>
  <c r="K307"/>
  <c r="L307" s="1"/>
  <c r="K306"/>
  <c r="L306" s="1"/>
  <c r="K305"/>
  <c r="L305" s="1"/>
  <c r="K304"/>
  <c r="L304" s="1"/>
  <c r="K303"/>
  <c r="L303" s="1"/>
  <c r="K302"/>
  <c r="L302" s="1"/>
  <c r="K301"/>
  <c r="L301" s="1"/>
  <c r="K300"/>
  <c r="L300" s="1"/>
  <c r="K299"/>
  <c r="L299" s="1"/>
  <c r="K298"/>
  <c r="L298" s="1"/>
  <c r="K297"/>
  <c r="L297" s="1"/>
  <c r="K296"/>
  <c r="L296" s="1"/>
  <c r="K295"/>
  <c r="L295" s="1"/>
  <c r="K294"/>
  <c r="L294" s="1"/>
  <c r="K293"/>
  <c r="L293" s="1"/>
  <c r="K292"/>
  <c r="L292" s="1"/>
  <c r="K291"/>
  <c r="L291" s="1"/>
  <c r="K290"/>
  <c r="L290" s="1"/>
  <c r="K289"/>
  <c r="L289" s="1"/>
  <c r="K288"/>
  <c r="L288" s="1"/>
  <c r="K287"/>
  <c r="L287" s="1"/>
  <c r="K286"/>
  <c r="L286" s="1"/>
  <c r="K285"/>
  <c r="L285" s="1"/>
  <c r="K284"/>
  <c r="L284" s="1"/>
  <c r="K283"/>
  <c r="L283" s="1"/>
  <c r="K282"/>
  <c r="L282" s="1"/>
  <c r="K281"/>
  <c r="L281" s="1"/>
  <c r="K280"/>
  <c r="L280" s="1"/>
  <c r="K279"/>
  <c r="L279" s="1"/>
  <c r="K278"/>
  <c r="L278" s="1"/>
  <c r="K277"/>
  <c r="L277" s="1"/>
  <c r="K276"/>
  <c r="L276" s="1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3"/>
  <c r="L243" s="1"/>
  <c r="K242"/>
  <c r="L242" s="1"/>
  <c r="K241"/>
  <c r="L241" s="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K227"/>
  <c r="L227" s="1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1"/>
  <c r="L191" s="1"/>
  <c r="K190"/>
  <c r="L190" s="1"/>
  <c r="K189"/>
  <c r="L189" s="1"/>
  <c r="K188"/>
  <c r="L188" s="1"/>
  <c r="K187"/>
  <c r="L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40"/>
  <c r="L140" s="1"/>
  <c r="K139"/>
  <c r="L139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L125" s="1"/>
  <c r="K124"/>
  <c r="L124" s="1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L57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L38"/>
  <c r="H38"/>
  <c r="L37"/>
  <c r="H37"/>
  <c r="L36"/>
  <c r="H36"/>
  <c r="L35"/>
  <c r="H35"/>
  <c r="K34"/>
  <c r="L34" s="1"/>
  <c r="L33"/>
  <c r="L32"/>
  <c r="K32"/>
  <c r="L31"/>
  <c r="K31"/>
  <c r="L30"/>
  <c r="K30"/>
  <c r="L29"/>
  <c r="K29"/>
  <c r="L504" l="1"/>
  <c r="K504"/>
</calcChain>
</file>

<file path=xl/comments1.xml><?xml version="1.0" encoding="utf-8"?>
<comments xmlns="http://schemas.openxmlformats.org/spreadsheetml/2006/main">
  <authors>
    <author>Автор</author>
  </authors>
  <commentList>
    <comment ref="K5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,</t>
        </r>
        <r>
          <rPr>
            <sz val="12"/>
            <color indexed="81"/>
            <rFont val="Tahoma"/>
            <family val="2"/>
            <charset val="204"/>
          </rPr>
          <t xml:space="preserve"> </t>
        </r>
        <r>
          <rPr>
            <sz val="16"/>
            <color indexed="81"/>
            <rFont val="Tahoma"/>
            <family val="2"/>
            <charset val="204"/>
          </rPr>
          <t>в том числе 2010 г. 179100000, в 2011 г.-417900000</t>
        </r>
      </text>
    </comment>
    <comment ref="K1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,</t>
        </r>
        <r>
          <rPr>
            <sz val="16"/>
            <color indexed="81"/>
            <rFont val="Tahoma"/>
            <family val="2"/>
            <charset val="204"/>
          </rPr>
          <t xml:space="preserve"> в том числе 2010 г. -14652000, в 2011 г.-34188000</t>
        </r>
      </text>
    </comment>
    <comment ref="K406" authorId="0">
      <text>
        <r>
          <rPr>
            <b/>
            <sz val="16"/>
            <color indexed="81"/>
            <rFont val="Tahoma"/>
            <family val="2"/>
            <charset val="204"/>
          </rPr>
          <t>Автор:</t>
        </r>
        <r>
          <rPr>
            <sz val="16"/>
            <color indexed="81"/>
            <rFont val="Tahoma"/>
            <family val="2"/>
            <charset val="204"/>
          </rPr>
          <t xml:space="preserve">
из них на 2010 г.-15271509, на 2011 г.-35633521</t>
        </r>
      </text>
    </comment>
    <comment ref="K440" authorId="0">
      <text>
        <r>
          <rPr>
            <b/>
            <sz val="16"/>
            <color indexed="81"/>
            <rFont val="Tahoma"/>
            <family val="2"/>
            <charset val="204"/>
          </rPr>
          <t>Автор:</t>
        </r>
        <r>
          <rPr>
            <sz val="16"/>
            <color indexed="81"/>
            <rFont val="Tahoma"/>
            <family val="2"/>
            <charset val="204"/>
          </rPr>
          <t xml:space="preserve">
в том числе 2010 г.-37000000, 2011 г.-7400000. </t>
        </r>
      </text>
    </comment>
  </commentList>
</comments>
</file>

<file path=xl/sharedStrings.xml><?xml version="1.0" encoding="utf-8"?>
<sst xmlns="http://schemas.openxmlformats.org/spreadsheetml/2006/main" count="3101" uniqueCount="865">
  <si>
    <t>Утвержден</t>
  </si>
  <si>
    <t xml:space="preserve">приказом Президента  АО "Назарбаев Университет" </t>
  </si>
  <si>
    <t>от 19 февраля 2010 года № 25</t>
  </si>
  <si>
    <t xml:space="preserve">приказом Президента  АО "Новый университет Астаны" </t>
  </si>
  <si>
    <t xml:space="preserve">  к Приказу от 16 сентября  2010 г.  № 153</t>
  </si>
  <si>
    <t xml:space="preserve">План  закупок товаров, работ и услуг на 2010 год </t>
  </si>
  <si>
    <t>АО "Новый университет Астаны"</t>
  </si>
  <si>
    <t>Сатып алынатын тауарлардың, жұмыстар мен қызметтердің атауы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</si>
  <si>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</si>
  <si>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</si>
  <si>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</si>
  <si>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</si>
  <si>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</si>
  <si>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</si>
  <si>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</si>
  <si>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</si>
  <si>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</si>
  <si>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</si>
  <si>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</si>
  <si>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Дата подведения итогов и № протокола/решения</t>
  </si>
  <si>
    <t xml:space="preserve">Принтер лазерный  А4 </t>
  </si>
  <si>
    <t>запрос ценовых предложений</t>
  </si>
  <si>
    <t>Принтер лазерный  А4, сетевой</t>
  </si>
  <si>
    <t>шт</t>
  </si>
  <si>
    <t xml:space="preserve">15 календарных дней со дня вступления в силу договора </t>
  </si>
  <si>
    <t>г. Астана</t>
  </si>
  <si>
    <t>15.03-25.03</t>
  </si>
  <si>
    <t>26,03,10/3-009</t>
  </si>
  <si>
    <t xml:space="preserve">Принтер лазерный   </t>
  </si>
  <si>
    <t xml:space="preserve">Принтер лазерный  (А4;А3), цветной </t>
  </si>
  <si>
    <t xml:space="preserve">Принтер </t>
  </si>
  <si>
    <t>запрос ценовых предложении</t>
  </si>
  <si>
    <t>МФУ  , принтер/сканер/копир, формата A4</t>
  </si>
  <si>
    <t>шт.</t>
  </si>
  <si>
    <t xml:space="preserve"> 3 рабочих дня со дня вступления в силу договора </t>
  </si>
  <si>
    <t>г. Алматы</t>
  </si>
  <si>
    <t>16,03-26.03</t>
  </si>
  <si>
    <t>26,03,10/3-010</t>
  </si>
  <si>
    <t>Организационная техника</t>
  </si>
  <si>
    <t>открытый тендер</t>
  </si>
  <si>
    <t>Оргтехника: МФУ, принтеры, поточные сканеры</t>
  </si>
  <si>
    <t xml:space="preserve">45 календарных дней со дня вступления в силу договора </t>
  </si>
  <si>
    <t>Принтер</t>
  </si>
  <si>
    <t>Принтер лазерный  А4</t>
  </si>
  <si>
    <t xml:space="preserve">Монитор </t>
  </si>
  <si>
    <t>Жидкокристаллический, 19"</t>
  </si>
  <si>
    <t>11.03-19.03</t>
  </si>
  <si>
    <t>25,03,10/3-003</t>
  </si>
  <si>
    <t>Рабочая станция</t>
  </si>
  <si>
    <t xml:space="preserve">Системный блок Intel Core 2 Duo Quad, монитор 22" </t>
  </si>
  <si>
    <t>19.03-31.03</t>
  </si>
  <si>
    <t>01,04,10/3-020</t>
  </si>
  <si>
    <t xml:space="preserve">Системный блок Intel Core 2 Duo Quad, монитор 26" </t>
  </si>
  <si>
    <t>в соответствии с законодательством о государственных закупках</t>
  </si>
  <si>
    <t xml:space="preserve">Системный блок Intel Core 2 Duo Quad, монитор 19" </t>
  </si>
  <si>
    <t>14.04-21.04</t>
  </si>
  <si>
    <t>05,02,10/38261 (по гос.закуп);  22,04,10/3-029</t>
  </si>
  <si>
    <t>16.03-26.03</t>
  </si>
  <si>
    <t>30,03,10/3-018</t>
  </si>
  <si>
    <t>Персональные компьютеры и ноутбуки</t>
  </si>
  <si>
    <t xml:space="preserve">Персональные компьютеры </t>
  </si>
  <si>
    <t>Сервер</t>
  </si>
  <si>
    <t xml:space="preserve">Сервер 2U, для установки в 19 стойку </t>
  </si>
  <si>
    <t xml:space="preserve">30 календарных дней со дня вступления в силу договора </t>
  </si>
  <si>
    <t>Ноутбуки</t>
  </si>
  <si>
    <t>Ноутбуки (Notebook),Core2Duo2.0GHz/</t>
  </si>
  <si>
    <t>Источники бесперебойного питания</t>
  </si>
  <si>
    <t>Для сервера</t>
  </si>
  <si>
    <t>29,03,10/3-011 (Н.С.); 13,04,10/3-027 (Н.С.)</t>
  </si>
  <si>
    <t>SAC оснащение</t>
  </si>
  <si>
    <t>Мультимедийное  оборудование и программное обеспечение для центра самоподготовки</t>
  </si>
  <si>
    <t>комплект</t>
  </si>
  <si>
    <t xml:space="preserve">90 календарных дней со дня вступления в силу договора </t>
  </si>
  <si>
    <t xml:space="preserve">Микрофон со звуковой аппаратурой </t>
  </si>
  <si>
    <t>Микрофон со звуковой аппаратурой (крепящиеся к одежде)</t>
  </si>
  <si>
    <t xml:space="preserve">10 рабочих дней со дня вступления в силу договора </t>
  </si>
  <si>
    <t>Документ камера</t>
  </si>
  <si>
    <t>Устройство для отображения документов</t>
  </si>
  <si>
    <t>DVD проигрыватель</t>
  </si>
  <si>
    <t xml:space="preserve">5 рабочих дней со дня вступления в силу договора </t>
  </si>
  <si>
    <t xml:space="preserve">Шредер  </t>
  </si>
  <si>
    <t xml:space="preserve">Шредер, уничтожитель документов автоматический  </t>
  </si>
  <si>
    <t xml:space="preserve">Ламинатор </t>
  </si>
  <si>
    <t>Оборудование предназначенное для защиты  документов от механических воздействии</t>
  </si>
  <si>
    <t xml:space="preserve">Переплетная машина </t>
  </si>
  <si>
    <t>Машина для прошивания документов</t>
  </si>
  <si>
    <t>Станок для брошюрования</t>
  </si>
  <si>
    <t>Оснащение компьютерных лабораторий</t>
  </si>
  <si>
    <t xml:space="preserve">Мультимедийное  оборудование и программное обеспечение для компьютерных лабораторий </t>
  </si>
  <si>
    <t xml:space="preserve">60 календарных дней со дня вступления в силу договора </t>
  </si>
  <si>
    <t xml:space="preserve">Лингафонное оборудование и программное обеспечение </t>
  </si>
  <si>
    <t>Сеть беспроводной передачи данных</t>
  </si>
  <si>
    <t>Оборудование  для организации сети беспроводной передачи данных</t>
  </si>
  <si>
    <t xml:space="preserve">80 календарных дней со дня вступления в силу договора </t>
  </si>
  <si>
    <t>Вычислительная инфраструктура</t>
  </si>
  <si>
    <t>Серверное оборудование и соответствующее программное обеспечение для создания вычислительной инфраструктуры Университета</t>
  </si>
  <si>
    <t>Программное обеспечение</t>
  </si>
  <si>
    <t>ПО Adobe Acrobat на 3 лицензии</t>
  </si>
  <si>
    <t>единица</t>
  </si>
  <si>
    <t xml:space="preserve">15 рабочих дней со дня вступления в силу договора </t>
  </si>
  <si>
    <t>Сейф</t>
  </si>
  <si>
    <t>Сейф металлический, огнестойкий, замок электронный+ключ</t>
  </si>
  <si>
    <t>29,03,10/3-017</t>
  </si>
  <si>
    <t>Сейф металлический,огнестойкий,замок электронный+ключ</t>
  </si>
  <si>
    <t>Шкаф картотечный</t>
  </si>
  <si>
    <t xml:space="preserve">Шкаф картотечный, металлический, для  хранения документов </t>
  </si>
  <si>
    <t>04,06,10-11,06,10</t>
  </si>
  <si>
    <t>11,06,10/3-038</t>
  </si>
  <si>
    <t>11,06,10/3-039</t>
  </si>
  <si>
    <t>Шкаф металлический</t>
  </si>
  <si>
    <t xml:space="preserve">Шкаф металлический, для  хранения документов </t>
  </si>
  <si>
    <t>Шкаф металлический, несгораемый</t>
  </si>
  <si>
    <t>Шкаф металлический, несгораемый для хранения чертежей</t>
  </si>
  <si>
    <t>Стул</t>
  </si>
  <si>
    <t>Стул  офисный, гобеленовая обивка</t>
  </si>
  <si>
    <t>Проектор</t>
  </si>
  <si>
    <t>Комплект проектора с экраном</t>
  </si>
  <si>
    <t>30.03-06.04</t>
  </si>
  <si>
    <t>29,03,10/3-025 (Н.С.);  07,04,10/3-026</t>
  </si>
  <si>
    <t xml:space="preserve">Проектор </t>
  </si>
  <si>
    <t>Экран для проектора</t>
  </si>
  <si>
    <t>Телевизор</t>
  </si>
  <si>
    <t>Телевизор, диагональ не менее 107 см</t>
  </si>
  <si>
    <t>Телевизор жк, диагональ не менее 107 см</t>
  </si>
  <si>
    <t>Телевизор ЖК</t>
  </si>
  <si>
    <t>Цветной, жидкокристаллический экран, диагональ не менее 32 дюйма. Рабочее напряжение 220В</t>
  </si>
  <si>
    <t>г. Астана, по согласованию с заказчиком</t>
  </si>
  <si>
    <t xml:space="preserve">     DVD плеер</t>
  </si>
  <si>
    <t>Размеры не менее 360x35x200 мм, поддерживаемые носители DVD, DVD R, DVD RW, CD, CD-R, CD-RW, микрофонный вход караоке, USB разъем</t>
  </si>
  <si>
    <t>Тумба</t>
  </si>
  <si>
    <t>Тумба под телевизор, деревянная</t>
  </si>
  <si>
    <t>Тумба под телевизор</t>
  </si>
  <si>
    <t>Телефонный аппарат</t>
  </si>
  <si>
    <t>С определителем номера, полифония, спикерфон,  AOH</t>
  </si>
  <si>
    <t>12.03-25.03</t>
  </si>
  <si>
    <t>29,03,10/3-015</t>
  </si>
  <si>
    <t>Холодильник</t>
  </si>
  <si>
    <t>Холодильник однокамерный</t>
  </si>
  <si>
    <t>01,04,10/3-021</t>
  </si>
  <si>
    <t xml:space="preserve">Холодильник </t>
  </si>
  <si>
    <t>Двухкамерный. Класс А. Рабочее напряжение 220В</t>
  </si>
  <si>
    <t>Стиральная машина</t>
  </si>
  <si>
    <t>Класс А. Не менее 800 оборотов в минуту</t>
  </si>
  <si>
    <t>Микроволновая печь</t>
  </si>
  <si>
    <t>Класс А. Рабочее напряжение 220В</t>
  </si>
  <si>
    <t>Тостер</t>
  </si>
  <si>
    <t>Количество отделений не менее двух, термостат ступенчатый с переключателем не менее 5 позиций</t>
  </si>
  <si>
    <t>Пылесос</t>
  </si>
  <si>
    <t>Класс А. Мощность всасывания не менее 450 Вт</t>
  </si>
  <si>
    <t>Электрический чайник</t>
  </si>
  <si>
    <t>Рабочее напряжение 220В. Объем не менее 1.7л</t>
  </si>
  <si>
    <t>Электрический утюг</t>
  </si>
  <si>
    <t>Рабочее напряжение 220В.</t>
  </si>
  <si>
    <t>Обогреватели</t>
  </si>
  <si>
    <t>Обогреватели масляные, количество секций 11</t>
  </si>
  <si>
    <t>Зеркала</t>
  </si>
  <si>
    <t xml:space="preserve">Зеркала классические, настенные </t>
  </si>
  <si>
    <t xml:space="preserve">     Гладильная доска</t>
  </si>
  <si>
    <t>Максимальная высота не более 90см,  ширина доски не менее 38см, длинна не менее 120см</t>
  </si>
  <si>
    <t>Вешалка плечики</t>
  </si>
  <si>
    <t>Стандарт. Материал - пластмасс</t>
  </si>
  <si>
    <t>Ковер</t>
  </si>
  <si>
    <t>Размеры не менее 3х2м, фабричного изготовления,  с орнаментом, состав: не менее 70% шерсти.</t>
  </si>
  <si>
    <t>Коврик</t>
  </si>
  <si>
    <t>Для спальной комнаты, размер не менее 1,5м х 1м,  материал полушерстяной, фабричного изготовления</t>
  </si>
  <si>
    <t>Комплект ковриков</t>
  </si>
  <si>
    <t>Комплект ковриков из 2 шт. для санузлов</t>
  </si>
  <si>
    <t>Ванный набор</t>
  </si>
  <si>
    <t xml:space="preserve">     Набор посуды</t>
  </si>
  <si>
    <t>Набор посуды</t>
  </si>
  <si>
    <t>Постельные принадлежности</t>
  </si>
  <si>
    <t>Светильник потолочный для гостиной</t>
  </si>
  <si>
    <t>5-ти или 6-ти рожковый (ламповый),рабочее напряжение 220В</t>
  </si>
  <si>
    <t xml:space="preserve">     Светильник потолочный для кухни</t>
  </si>
  <si>
    <t>1 рожковый 3-х ламповый, рабочее напряжение 220В</t>
  </si>
  <si>
    <t>Светильник потолочный для спальни</t>
  </si>
  <si>
    <t>3-х рожковый. Рабочее напряжение 220В</t>
  </si>
  <si>
    <t>Светильник потолочный для коридора (холл)</t>
  </si>
  <si>
    <t>Диаметр не менее 300 мм.,1 рожковый.Рабочее напряжение 220В</t>
  </si>
  <si>
    <t>Комплект мебели для Вице-президента</t>
  </si>
  <si>
    <t>Комплект мебели для Вице-президента из 10 предметов</t>
  </si>
  <si>
    <t>Комплект   мебели для сотрудников</t>
  </si>
  <si>
    <t>Комплект мебели для сотрудников из 6 предметов</t>
  </si>
  <si>
    <t xml:space="preserve"> Комплект мебели для Вице-президента</t>
  </si>
  <si>
    <t>26.01-02.02.10</t>
  </si>
  <si>
    <t>02,02,10/25293</t>
  </si>
  <si>
    <t xml:space="preserve">Комплект мебели </t>
  </si>
  <si>
    <t>Комплект мебели для руководителя из 10 предметов</t>
  </si>
  <si>
    <t>5 рабочих дней со дня вступления в силу договора</t>
  </si>
  <si>
    <t>04.05-12.05</t>
  </si>
  <si>
    <t>12,05,10/3-033</t>
  </si>
  <si>
    <t>Комплект мебели для комнаты переговоров</t>
  </si>
  <si>
    <t>Комплект мебели для приемной</t>
  </si>
  <si>
    <t>Комплект мебели для приемной из 5-и предметов</t>
  </si>
  <si>
    <t>29,03,10/3-012</t>
  </si>
  <si>
    <t>Комплект мебели</t>
  </si>
  <si>
    <t>Мягкая мебель</t>
  </si>
  <si>
    <t>Мягкая мебель из 3 предметов</t>
  </si>
  <si>
    <t>Стол обеденный со стульями</t>
  </si>
  <si>
    <t>Стол раздвижной, цвет орех, стулья со спинками 4 шт.</t>
  </si>
  <si>
    <t>Прихожая</t>
  </si>
  <si>
    <t>Не менее 3-х  предметов, шкаф для одежды, вешалка, тумба для обуви</t>
  </si>
  <si>
    <t>Кровать двухъярусная</t>
  </si>
  <si>
    <t>Кровать металлическая двухъярусная</t>
  </si>
  <si>
    <t>Кресла</t>
  </si>
  <si>
    <t>Кресла для сотрудников с подлокотником,обивка гобелен,на колесиках</t>
  </si>
  <si>
    <t>Аналоговый</t>
  </si>
  <si>
    <t>Факсимильный аппарат</t>
  </si>
  <si>
    <t xml:space="preserve">Тумба </t>
  </si>
  <si>
    <t>Тумба приставная</t>
  </si>
  <si>
    <t>Стол</t>
  </si>
  <si>
    <t xml:space="preserve">Стол  угловой </t>
  </si>
  <si>
    <t>Юрта</t>
  </si>
  <si>
    <t>со дня вступления договора в силу по 15 июня 2010 г.</t>
  </si>
  <si>
    <t>02,02,10-25293</t>
  </si>
  <si>
    <t>Металлические шкафы</t>
  </si>
  <si>
    <t>Металлические шкафы для хранения документов</t>
  </si>
  <si>
    <t>Видеокамера</t>
  </si>
  <si>
    <t>Цифровая видеокамера</t>
  </si>
  <si>
    <t>Фотоаппарат</t>
  </si>
  <si>
    <t>Цифровой фотоаппарат</t>
  </si>
  <si>
    <t>Диктофон</t>
  </si>
  <si>
    <t>Цифровой диктофон</t>
  </si>
  <si>
    <t>Цветы</t>
  </si>
  <si>
    <t>Живые цветы в горшках</t>
  </si>
  <si>
    <t>Мебель и оборудование для учебного лабораторного комплекса</t>
  </si>
  <si>
    <t>Мебель и оборудование для учебных лабораторий биологии,химии  и физики по программе Foundation USL</t>
  </si>
  <si>
    <t>комплекс</t>
  </si>
  <si>
    <t>ПО MS Server EE</t>
  </si>
  <si>
    <t xml:space="preserve">10 календарных дней со дня вступления в силу договора </t>
  </si>
  <si>
    <t>ПО MS Server EE CAL</t>
  </si>
  <si>
    <t>Лицензия</t>
  </si>
  <si>
    <t xml:space="preserve">MS Server EE CAL </t>
  </si>
  <si>
    <t>19.03-01.04</t>
  </si>
  <si>
    <t>25,03,10/3-023 (Н.С.);     05,04,10/3-022</t>
  </si>
  <si>
    <t>ПО MS Office 2007</t>
  </si>
  <si>
    <t>ПО Операционная система Windows 7</t>
  </si>
  <si>
    <t>ПО 1С бухгалтерия 8.0 на 2 лицензии</t>
  </si>
  <si>
    <t xml:space="preserve">ПО 1С бухгалтерия 8.1 </t>
  </si>
  <si>
    <t xml:space="preserve">3 календарных дня со дня вступления в силу договора </t>
  </si>
  <si>
    <t>Программное обеспечение 1 С Предприятие 8.1</t>
  </si>
  <si>
    <t>Дополнительная многопользовательская лицензия на 5 рабочих мест</t>
  </si>
  <si>
    <t>Лицензии</t>
  </si>
  <si>
    <t xml:space="preserve">Лицензии для антивирусного ПО </t>
  </si>
  <si>
    <t>Система электронного документооборота</t>
  </si>
  <si>
    <t>с даты вступления в силу договора  по 31 декабря 2010 г.</t>
  </si>
  <si>
    <t>Англо-русский электронный словарь - ABBY Lingvo</t>
  </si>
  <si>
    <t>25,03,10/3-023 (Н.С.);     05,04,10/3-022 (Н.С.)</t>
  </si>
  <si>
    <t>Русско-казахский словарь</t>
  </si>
  <si>
    <t>Abobe Fine Reader (индивидуальная лицензия)</t>
  </si>
  <si>
    <t>Программное обеспечение Macromedia Dreamweaver инд. Лицензия</t>
  </si>
  <si>
    <t>ПО Primavera P6 PM на 10 лицензии</t>
  </si>
  <si>
    <t>в течении 60 рабочих дней со дня вступления в силу договора</t>
  </si>
  <si>
    <t>ПО Primavera СM на 7 лицензии</t>
  </si>
  <si>
    <t>ПО Corel Draw на 1 лицензию</t>
  </si>
  <si>
    <t>в течении 15 рабочих дней со дня вступления в силу договора</t>
  </si>
  <si>
    <t>ПО Auto Cad на 4 лицензии</t>
  </si>
  <si>
    <t xml:space="preserve">35 календарных дней со дня вступления в силу договора </t>
  </si>
  <si>
    <t>ПО Revit Architecture</t>
  </si>
  <si>
    <t>ПО АБС - 4</t>
  </si>
  <si>
    <t>Создание и информационное наполнение первой очереди научно образовательного портала университета</t>
  </si>
  <si>
    <t xml:space="preserve">90 календарных дней со дня вступления в силу договора( в течении 2010 и 2011 гг.)  </t>
  </si>
  <si>
    <t>Визитки</t>
  </si>
  <si>
    <t>Двухсторонние</t>
  </si>
  <si>
    <t>Вода</t>
  </si>
  <si>
    <t>Вода питьевая, в 19 л. бутылях</t>
  </si>
  <si>
    <t>2 рабочих дня по заявке</t>
  </si>
  <si>
    <t>29,03,10/3-014</t>
  </si>
  <si>
    <t>Диспенсер</t>
  </si>
  <si>
    <t>Диспенсер с функцией нагрева и охлаждения воды</t>
  </si>
  <si>
    <t>02,06,10/3-035 (Н.С.) ; 10,06,10/3-036 (Н.С.)</t>
  </si>
  <si>
    <t>02,02,10/23845</t>
  </si>
  <si>
    <t>Кабель USB</t>
  </si>
  <si>
    <t xml:space="preserve">Кабель USB 2.0 A-mini B 1.8m </t>
  </si>
  <si>
    <t>Кабель для сетей</t>
  </si>
  <si>
    <t>Кабель питания</t>
  </si>
  <si>
    <t>25,03,10/3-004</t>
  </si>
  <si>
    <t>Картридж</t>
  </si>
  <si>
    <t>Картридж для лазерного принтера</t>
  </si>
  <si>
    <t>Картридж для лазерного сетевого принтера</t>
  </si>
  <si>
    <t>Картридж для МФУ</t>
  </si>
  <si>
    <t>Картридж для цветного принтера</t>
  </si>
  <si>
    <t>Картридж для цветного принтера А3</t>
  </si>
  <si>
    <t>Корзина для мусора</t>
  </si>
  <si>
    <t xml:space="preserve">Корзина для мусора,  пластик </t>
  </si>
  <si>
    <t>Личная карточка по учету кадров</t>
  </si>
  <si>
    <t>02,02,10/24679</t>
  </si>
  <si>
    <t>Личный листок по учету кадров</t>
  </si>
  <si>
    <t>19,05,10/3-034 (Н.С.); 11,06,10/3-038</t>
  </si>
  <si>
    <t>Удлинитель</t>
  </si>
  <si>
    <t>Удлинитель 10 м</t>
  </si>
  <si>
    <t>Удлинитель 5 м</t>
  </si>
  <si>
    <t xml:space="preserve"> Коннектор разъем вилка RJ-45 </t>
  </si>
  <si>
    <t xml:space="preserve"> Коннектор разъем вилка RJ-45 под однож UTP кабель Кат 5Е, 50m" gold</t>
  </si>
  <si>
    <t>Чайник</t>
  </si>
  <si>
    <t>Чайник электрический</t>
  </si>
  <si>
    <t>Часы</t>
  </si>
  <si>
    <t>Часы настенные</t>
  </si>
  <si>
    <t>Switch</t>
  </si>
  <si>
    <t>Switch 24 ports</t>
  </si>
  <si>
    <t>Файервол</t>
  </si>
  <si>
    <t>Сетевой экран</t>
  </si>
  <si>
    <t>30 января-5 февраля</t>
  </si>
  <si>
    <t>05,02,10/38224</t>
  </si>
  <si>
    <t>Доска</t>
  </si>
  <si>
    <t>Доска маркерно-магнитная</t>
  </si>
  <si>
    <t>Жалюзи</t>
  </si>
  <si>
    <t>Вертикальные для офисных помещении</t>
  </si>
  <si>
    <t>м2</t>
  </si>
  <si>
    <t>3 рабочих дней со дня вступления в силу договора</t>
  </si>
  <si>
    <t>Жалюзи вертикальные, тканевые</t>
  </si>
  <si>
    <t>кв.м</t>
  </si>
  <si>
    <t>Печати</t>
  </si>
  <si>
    <t>Печать круглая</t>
  </si>
  <si>
    <t>29,03,10/3-013</t>
  </si>
  <si>
    <t>Штампы</t>
  </si>
  <si>
    <t>Штампы прямоугольная</t>
  </si>
  <si>
    <t>Вспомогательные расходные материалы</t>
  </si>
  <si>
    <t xml:space="preserve">Глазная пипетка
наждачная бумага
полистирольные чашки
</t>
  </si>
  <si>
    <t>161-0-1</t>
  </si>
  <si>
    <t>Фильтровальная и индикаторная бумага</t>
  </si>
  <si>
    <t xml:space="preserve">г. Астана,
пр. Кабанбай Батыра, 53.
</t>
  </si>
  <si>
    <t>161-0-2</t>
  </si>
  <si>
    <t>Жидкие и твердые углеводороды</t>
  </si>
  <si>
    <t xml:space="preserve">Алканы
циклоалканы и ароматические соединения
</t>
  </si>
  <si>
    <t>161-0-3</t>
  </si>
  <si>
    <t>Прекурсоры</t>
  </si>
  <si>
    <t>Прекурсоры и оксид марганца</t>
  </si>
  <si>
    <t>161-0-4</t>
  </si>
  <si>
    <t>Соединение йода, брома и графит</t>
  </si>
  <si>
    <t>161-0-5</t>
  </si>
  <si>
    <t>Карбоксильные кислоты, альдегиды, кетоны и спирты</t>
  </si>
  <si>
    <t>161-0-6</t>
  </si>
  <si>
    <t>Оксиды и гидроксиды щелочных и щелочноземельных металлов</t>
  </si>
  <si>
    <t>161-0-7</t>
  </si>
  <si>
    <t>Этанол</t>
  </si>
  <si>
    <t>Этанол (этиловый спирт)</t>
  </si>
  <si>
    <t>161-0-8</t>
  </si>
  <si>
    <t>Галогенсодержащие углеводороды</t>
  </si>
  <si>
    <t>161-0-9</t>
  </si>
  <si>
    <t>Хлорсодержащие соединения</t>
  </si>
  <si>
    <t>161-0-10</t>
  </si>
  <si>
    <t>Цинковая амальгама</t>
  </si>
  <si>
    <t>161-0-11</t>
  </si>
  <si>
    <t>Ядовитые соединения</t>
  </si>
  <si>
    <t xml:space="preserve">Фенол
метанол
трихлорид фосфора
пентахлорид фосфора
</t>
  </si>
  <si>
    <t>161-0-12</t>
  </si>
  <si>
    <t>Индикаторы и реагенты по анализу</t>
  </si>
  <si>
    <t>161-0-13</t>
  </si>
  <si>
    <t>Металлы</t>
  </si>
  <si>
    <t>Образцы металлов</t>
  </si>
  <si>
    <t>161-0-14</t>
  </si>
  <si>
    <t>Фарм препараты</t>
  </si>
  <si>
    <t>161-0-15</t>
  </si>
  <si>
    <t>Органические кислоты</t>
  </si>
  <si>
    <t>Органические кислоты с двумя карбоксильными группами</t>
  </si>
  <si>
    <t>161-0-16</t>
  </si>
  <si>
    <t>Неорганические соли и аммиачные соединения</t>
  </si>
  <si>
    <t>161-0-17</t>
  </si>
  <si>
    <t>Неметаллы и оксиды неметаллов</t>
  </si>
  <si>
    <t>161-0-18</t>
  </si>
  <si>
    <t>Органические соли и эфиры</t>
  </si>
  <si>
    <t>161-0-19</t>
  </si>
  <si>
    <t xml:space="preserve">Диоксид серы </t>
  </si>
  <si>
    <t>Диоксид серы (цилиндр)</t>
  </si>
  <si>
    <t>161-1</t>
  </si>
  <si>
    <t>Базовые препараты по биологии</t>
  </si>
  <si>
    <t>161-1-1</t>
  </si>
  <si>
    <t>Реагенты для тестирования пищи и микроскопии</t>
  </si>
  <si>
    <t>161-1-2</t>
  </si>
  <si>
    <t>Древовидное растение с листьями (buddleia</t>
  </si>
  <si>
    <t>161-2</t>
  </si>
  <si>
    <t xml:space="preserve">Расходные материалы по зоологии и ветеринарии </t>
  </si>
  <si>
    <t>Расходные материалы по зоологии и ветеринарии (образцы крыс в вакуумных упаковках)</t>
  </si>
  <si>
    <t>Баллоны с сжиженным газом</t>
  </si>
  <si>
    <t xml:space="preserve">Специальная  одежда </t>
  </si>
  <si>
    <t xml:space="preserve">Специальная  одежда, лабораторная </t>
  </si>
  <si>
    <t>Нефтепродукты</t>
  </si>
  <si>
    <t>литр</t>
  </si>
  <si>
    <t>со дня вступления договора в силу по 31 декабря 2010 г.</t>
  </si>
  <si>
    <t>Дизельное топливо</t>
  </si>
  <si>
    <t>со дня вступления  в силу договора по 31 декабря 2010 г., по заявкам Заказчика</t>
  </si>
  <si>
    <t>АО "Назарбаев Университет", г. Астана, пр. Кабанбай батыра.</t>
  </si>
  <si>
    <t>Антистеплер</t>
  </si>
  <si>
    <t>Бумага  для записей</t>
  </si>
  <si>
    <t>Бумага для записей в пачке</t>
  </si>
  <si>
    <t>Бумага А3</t>
  </si>
  <si>
    <t>Бумага формата А3, белая, в пачке по 500 листов</t>
  </si>
  <si>
    <t>Бумага А4</t>
  </si>
  <si>
    <t>Бумага формата А4, белая в пачке по 500 листов</t>
  </si>
  <si>
    <t>11.05-18.05</t>
  </si>
  <si>
    <t>19,05,10/3-034</t>
  </si>
  <si>
    <t>пачка</t>
  </si>
  <si>
    <t>Бумага для заметок</t>
  </si>
  <si>
    <t>Бумага для заметок в пачке</t>
  </si>
  <si>
    <t>Бумага  для заметок</t>
  </si>
  <si>
    <t>Бумага для заметок на липкой основе</t>
  </si>
  <si>
    <t>Визитница</t>
  </si>
  <si>
    <t>Визитница кожзаменитель</t>
  </si>
  <si>
    <t>Гвозди</t>
  </si>
  <si>
    <t>Гвозди канцелярские в пачке</t>
  </si>
  <si>
    <t>Гребешки</t>
  </si>
  <si>
    <t>Губка</t>
  </si>
  <si>
    <t>Губка для маркерной доски, магнит</t>
  </si>
  <si>
    <t>Губка для маркерной доски</t>
  </si>
  <si>
    <t>Дырокол</t>
  </si>
  <si>
    <t>Папки для файлов</t>
  </si>
  <si>
    <t>Журнал учета входящих документов</t>
  </si>
  <si>
    <t>Журнал учета входящих документов в твердом переплете</t>
  </si>
  <si>
    <t>Журнал учета исходящих документов</t>
  </si>
  <si>
    <t>Журнал учета исходящих документов в твердом переплете</t>
  </si>
  <si>
    <t>Зажим</t>
  </si>
  <si>
    <t>Упаковка зажимов из 12 шт. на 19 мм.</t>
  </si>
  <si>
    <t>Упаковка зажимов из 12 шт. на 25 мм.</t>
  </si>
  <si>
    <t xml:space="preserve">19,05,10/3-034 </t>
  </si>
  <si>
    <t>Упаковка зажимов из12 шт. на 32 мм.</t>
  </si>
  <si>
    <t>Упаковка зажимов из 12 шт. на 15 мм.</t>
  </si>
  <si>
    <t>Закладка - постик</t>
  </si>
  <si>
    <t>Цветные</t>
  </si>
  <si>
    <t>Канцелярская книга в клетку</t>
  </si>
  <si>
    <t>Канцелярская книга в линейку</t>
  </si>
  <si>
    <t>02,02,10/24679 (Н,С, по гос.закуп);    19,05,10/3-034 (Н.С.); 11,06,10/3-038</t>
  </si>
  <si>
    <t>Карандаш</t>
  </si>
  <si>
    <t xml:space="preserve">Карандаш простой, твердо-мягкий, с ластиком, корпус деревянный </t>
  </si>
  <si>
    <t>02,02,10/24679 (Н,С, по гос.закуп. продлен);   12,02,10/70463 (Н.С. По гос.закуп);    19,05,10/3-034 (Н.С.); 11,06,10/3-038</t>
  </si>
  <si>
    <t>Клей</t>
  </si>
  <si>
    <t>Клей карандаш, быстросохнущий</t>
  </si>
  <si>
    <t>Ластик</t>
  </si>
  <si>
    <t>Ластик белый-стерка</t>
  </si>
  <si>
    <t>Стаканы</t>
  </si>
  <si>
    <t>Стакан канцелярский, прямоугольной формы, полистирол</t>
  </si>
  <si>
    <t>Шило</t>
  </si>
  <si>
    <t>Шило канцелярское</t>
  </si>
  <si>
    <t>Линейка</t>
  </si>
  <si>
    <t>Линейка 30 см.</t>
  </si>
  <si>
    <t>Линейка 50 см.</t>
  </si>
  <si>
    <t>Лоток</t>
  </si>
  <si>
    <t>Лоток  вертикальный</t>
  </si>
  <si>
    <t>Лоток  горизонтальный</t>
  </si>
  <si>
    <t>Магнит</t>
  </si>
  <si>
    <t xml:space="preserve">Набор из 6 магнитов </t>
  </si>
  <si>
    <t xml:space="preserve">Набор из 10 магнитов </t>
  </si>
  <si>
    <t>Увлажнители</t>
  </si>
  <si>
    <t>Увлажнители для пальцев, пластик</t>
  </si>
  <si>
    <t>Маркер</t>
  </si>
  <si>
    <t>Набор маркерный  из 4 цветов</t>
  </si>
  <si>
    <t>Маркер для доски</t>
  </si>
  <si>
    <t>Мастика</t>
  </si>
  <si>
    <t>Мастика синяя</t>
  </si>
  <si>
    <t xml:space="preserve">Папка </t>
  </si>
  <si>
    <t>Подвесная</t>
  </si>
  <si>
    <t>Ежедневник</t>
  </si>
  <si>
    <t>Настольный ежедневник</t>
  </si>
  <si>
    <t>Настольный набор</t>
  </si>
  <si>
    <t xml:space="preserve">Набор настольный </t>
  </si>
  <si>
    <t>Ножницы</t>
  </si>
  <si>
    <t>Ножницы, материал: металл; размер: 21см</t>
  </si>
  <si>
    <t>Большие</t>
  </si>
  <si>
    <t>Папка - бегунок</t>
  </si>
  <si>
    <t>Папка - бегунок ламинированная для документов</t>
  </si>
  <si>
    <t>Папка адресная</t>
  </si>
  <si>
    <t>Папка адресная (на подпись)</t>
  </si>
  <si>
    <t>Папка с зажимом</t>
  </si>
  <si>
    <t>Папка с файлами</t>
  </si>
  <si>
    <t>Папка на 30 файлов</t>
  </si>
  <si>
    <t>Папка на 10 файлов</t>
  </si>
  <si>
    <t>Папка-регистратор</t>
  </si>
  <si>
    <t>Папка-регистратор  7,5 см</t>
  </si>
  <si>
    <t>Папка-регистратор  8 см</t>
  </si>
  <si>
    <t>Папка-регистратор 5 см</t>
  </si>
  <si>
    <t>Пленка для ламинирования</t>
  </si>
  <si>
    <t>Пленка для ламинирования, А4</t>
  </si>
  <si>
    <t>Пленка для ламинирования, А5</t>
  </si>
  <si>
    <t>Пленка для ламинирования, А6</t>
  </si>
  <si>
    <t>Разделитель страниц</t>
  </si>
  <si>
    <t>Разделитель страниц от А до Я</t>
  </si>
  <si>
    <t>Ручка</t>
  </si>
  <si>
    <t>Ручка шариковая</t>
  </si>
  <si>
    <t>Ручка гелиевая</t>
  </si>
  <si>
    <t>Скобы</t>
  </si>
  <si>
    <t>Скобы № 10</t>
  </si>
  <si>
    <t>Скобы №24</t>
  </si>
  <si>
    <t>Скобы №26</t>
  </si>
  <si>
    <t>Скоросшиватели</t>
  </si>
  <si>
    <t>Скоросшиватели пластиковые</t>
  </si>
  <si>
    <t>Скотч большой</t>
  </si>
  <si>
    <t>Скотч большой, 48 ммх100м</t>
  </si>
  <si>
    <t>Скотч маленький</t>
  </si>
  <si>
    <t>Скотч маленький, 15 ммх20м</t>
  </si>
  <si>
    <t>Скотч средний</t>
  </si>
  <si>
    <t>Скрепки большие</t>
  </si>
  <si>
    <t>Упаковка скрепок  больших, металлические</t>
  </si>
  <si>
    <t>Скрепки маленькие</t>
  </si>
  <si>
    <t>Упаковка скрепок маленьких, металлические</t>
  </si>
  <si>
    <t>Скрепки цветные</t>
  </si>
  <si>
    <t>Упаковка скрепок цветных</t>
  </si>
  <si>
    <t xml:space="preserve">шт. </t>
  </si>
  <si>
    <t>Степлер</t>
  </si>
  <si>
    <t>Степлер с металлическим механизмом, сшивает открытым, закрытым и обивочным способом; сшивает до 30 л.</t>
  </si>
  <si>
    <t>Объем скрепления 25-100л, цельнометаллический механизм подачи скоб</t>
  </si>
  <si>
    <t>Степлер средний</t>
  </si>
  <si>
    <t>Стикер</t>
  </si>
  <si>
    <t xml:space="preserve">Упаковка стикеров из  5 цветов, бумажные </t>
  </si>
  <si>
    <t xml:space="preserve">Упаковка стикеров из 5 цветов, прозрачные </t>
  </si>
  <si>
    <t>Точилка</t>
  </si>
  <si>
    <t>Файл</t>
  </si>
  <si>
    <t>Файл прозрачный</t>
  </si>
  <si>
    <t>Портрет Президента РК</t>
  </si>
  <si>
    <t xml:space="preserve">Ящик д/ключей </t>
  </si>
  <si>
    <t>Ящик д/ключей не менее 320 шт</t>
  </si>
  <si>
    <t xml:space="preserve">20 рабочих дней со дня вступления в силу договора </t>
  </si>
  <si>
    <t>Ящик д/ключей не менее 160 шт</t>
  </si>
  <si>
    <t>Соль поваренная пищевая</t>
  </si>
  <si>
    <t>кг</t>
  </si>
  <si>
    <t>в течение 7 рабочих дней со дня вступления в силу договора</t>
  </si>
  <si>
    <t>г.Астана, по согласованию с заказчиком</t>
  </si>
  <si>
    <t>Аренда помещения</t>
  </si>
  <si>
    <t>Аренда служебного помещения</t>
  </si>
  <si>
    <t>услуга</t>
  </si>
  <si>
    <t xml:space="preserve">В течении 8 месяцев со дня вступления в силу договора </t>
  </si>
  <si>
    <t>со дня вступления договора в силу до подведения итогов конкурса</t>
  </si>
  <si>
    <t>Аренда автотранспорта</t>
  </si>
  <si>
    <t>Аренда автотранспорта  для руководителей</t>
  </si>
  <si>
    <t>4 месяца</t>
  </si>
  <si>
    <t>20.01-02.19</t>
  </si>
  <si>
    <t>03,03,10/2-010 по итогам конкурса</t>
  </si>
  <si>
    <t xml:space="preserve">Аренда автотранспорта для сотрудников </t>
  </si>
  <si>
    <t>2 месяца</t>
  </si>
  <si>
    <t>03,02,10/2-001</t>
  </si>
  <si>
    <t>Автотранспортных услуг по перевозке преподавателей</t>
  </si>
  <si>
    <t>со дня вступления договора в силу и  по 31 декабря 2010 г.</t>
  </si>
  <si>
    <t>25,03,10/3-006</t>
  </si>
  <si>
    <t>Автотранспортных услуг по перевозке обучающихся</t>
  </si>
  <si>
    <t>Аренда квартиры</t>
  </si>
  <si>
    <t>Аренда 3 комнатной квартиры</t>
  </si>
  <si>
    <t>Аренда 2 комнатной квартиры</t>
  </si>
  <si>
    <t>Аренда нежилого помещения (Алматы)</t>
  </si>
  <si>
    <t>с даты вступления в силу договора по 31 декабря 2010 г.</t>
  </si>
  <si>
    <t>25,03,10/3-005</t>
  </si>
  <si>
    <t>Аренда нежилого помещения (Астана)</t>
  </si>
  <si>
    <t>Аренда нежилого, служебного помещения общей площадью не менее 500 кв.м</t>
  </si>
  <si>
    <t>в течении 4 месяцев со дня вступления в силу  договора</t>
  </si>
  <si>
    <t>29,03,10/3-016</t>
  </si>
  <si>
    <t xml:space="preserve">Аренда квартиры </t>
  </si>
  <si>
    <t>со дня вступления в силу договора по 31 декабря 2010 г.</t>
  </si>
  <si>
    <t>12.04-19.04</t>
  </si>
  <si>
    <t>21,04,10/3-028</t>
  </si>
  <si>
    <t>24,05,10/1-06-2(Н.С.);   27,03,10/2-022</t>
  </si>
  <si>
    <t xml:space="preserve">Аренда квартиры для провоста </t>
  </si>
  <si>
    <t>12.03-19.03</t>
  </si>
  <si>
    <t>26,03,10/3-008</t>
  </si>
  <si>
    <t xml:space="preserve">Аренда квартиры для иностранных специалистов </t>
  </si>
  <si>
    <t>Предоставление гостиничных номеров для проживания преподавателей</t>
  </si>
  <si>
    <t>Проживание обучающихся в общежитии</t>
  </si>
  <si>
    <t>в течении 90 дней со дня вступления договора в силу</t>
  </si>
  <si>
    <t>Услуги  по содержанию предоставляемых для Университета нежилых помещений</t>
  </si>
  <si>
    <t>из одного источника</t>
  </si>
  <si>
    <t xml:space="preserve">Аренда нежилого помещения </t>
  </si>
  <si>
    <t>Аренда нежилого помещения на вступительные экзамены</t>
  </si>
  <si>
    <t>Жилые помещения и машиноместа</t>
  </si>
  <si>
    <t>Жилые помещения для служебного пользования и машиноместа</t>
  </si>
  <si>
    <t xml:space="preserve">г. Астана,
район Есиль 
</t>
  </si>
  <si>
    <t>Трактор</t>
  </si>
  <si>
    <t xml:space="preserve">Трактор, коммунальный, уборочный, многофункциональный с комплектующими </t>
  </si>
  <si>
    <t>Грузовой автомобиль</t>
  </si>
  <si>
    <t xml:space="preserve">Рация </t>
  </si>
  <si>
    <t>Рация (безлицензионного УКВ диапазона)</t>
  </si>
  <si>
    <t xml:space="preserve">Пылесос </t>
  </si>
  <si>
    <t>Пылесос промышленный</t>
  </si>
  <si>
    <t xml:space="preserve">Садовый пылесос </t>
  </si>
  <si>
    <t>Садовый пылесос ветродуйка</t>
  </si>
  <si>
    <t>Мультиметр цифровой</t>
  </si>
  <si>
    <t>Электродрель</t>
  </si>
  <si>
    <t>Шуруповерт ручной</t>
  </si>
  <si>
    <t>Перфоратор</t>
  </si>
  <si>
    <t>Для сверления в т.ч. бетона</t>
  </si>
  <si>
    <t xml:space="preserve"> Шуруповерт эл. с зарядкой</t>
  </si>
  <si>
    <t>Электросварочный аппарат (постоянка)</t>
  </si>
  <si>
    <t xml:space="preserve"> Газосварочный аппарат в комплекте</t>
  </si>
  <si>
    <t xml:space="preserve"> Аппарат для спайки пластика (утюг)</t>
  </si>
  <si>
    <t xml:space="preserve"> Болгарка</t>
  </si>
  <si>
    <t xml:space="preserve"> Перфоратор</t>
  </si>
  <si>
    <t xml:space="preserve"> Дрель</t>
  </si>
  <si>
    <t xml:space="preserve"> Тележка ручная гидравлическая</t>
  </si>
  <si>
    <t>Шлагбаум</t>
  </si>
  <si>
    <t>Контейнер для мусора (ТБО)</t>
  </si>
  <si>
    <t>Контейнеры для ТБО. Материал металлический из оцинкованной стали и пластмассовые высокой прочности, адаптированные для автомашин городских коммунальных служб</t>
  </si>
  <si>
    <t>г. Астана пр. Кабанбай батыра 53.</t>
  </si>
  <si>
    <t xml:space="preserve">Аппарат чистки обуви </t>
  </si>
  <si>
    <t xml:space="preserve">Мегомметр </t>
  </si>
  <si>
    <t>Мегомметр 500 В</t>
  </si>
  <si>
    <t xml:space="preserve">Удлинитель </t>
  </si>
  <si>
    <t>Удлинитель 50 метров на катушке (Ф=300 мм)</t>
  </si>
  <si>
    <t xml:space="preserve">Вышка-тура </t>
  </si>
  <si>
    <t>Вышка-тура с высотой платформы до 7,4 м</t>
  </si>
  <si>
    <t>Погружной дренажный насос</t>
  </si>
  <si>
    <t>Тепловые завесы</t>
  </si>
  <si>
    <t>Тележка библиотечная</t>
  </si>
  <si>
    <t>Тележка для перемещения книжного библиотечного фонда</t>
  </si>
  <si>
    <t xml:space="preserve">Услуги телефонной связи </t>
  </si>
  <si>
    <t>Подключение телефонов единовременная оплата, абонентская плата, междугородная и международная связь</t>
  </si>
  <si>
    <t>Услуги сотовой связи</t>
  </si>
  <si>
    <t>Услуги доступа к сети Интернет</t>
  </si>
  <si>
    <t>Кабельное телевидение</t>
  </si>
  <si>
    <t>29,04,10/3-031 (Н.С.); 11,05,10/3-032 (н.С.);  27,05,10/2-020</t>
  </si>
  <si>
    <t>Курьерские услуги</t>
  </si>
  <si>
    <t>10.03-18.03</t>
  </si>
  <si>
    <t>19.03.10/3-002</t>
  </si>
  <si>
    <t>Услуги телефонной связи для служебного помещения расположенного в здании бизнес центра "Пекин-Палас"</t>
  </si>
  <si>
    <t>Услуги доступа к сети Интернет для служебного помещения расположенного в здании бизнес центра "Пекин-Палас"</t>
  </si>
  <si>
    <t>26,03,10/3-007</t>
  </si>
  <si>
    <t>Услуги телефонной связи для нового здания университета</t>
  </si>
  <si>
    <t>Услуги доступа к сети Интернет для нового здания университета(основной канал связи)</t>
  </si>
  <si>
    <t>тендер</t>
  </si>
  <si>
    <t xml:space="preserve">Услуги доступа к сети Интернет для нового здания университета (резервный канал связи) </t>
  </si>
  <si>
    <t xml:space="preserve">Услуги IP телевидения для нового здания университета   </t>
  </si>
  <si>
    <t xml:space="preserve">Услуги организации многоточечной видеоконференц связи </t>
  </si>
  <si>
    <t xml:space="preserve">Услуги регистрации IP и автономных систем </t>
  </si>
  <si>
    <t xml:space="preserve">Услуги спутникового интернета для нового здания университета </t>
  </si>
  <si>
    <t>Доступ к информационной системе TURNITIN -антиплагиат</t>
  </si>
  <si>
    <t>Организация подписки и подключения через Интернет по IP адресам</t>
  </si>
  <si>
    <t xml:space="preserve">365 календарных дней с даты вступления в силу договора  </t>
  </si>
  <si>
    <t>Техническое обслуживание</t>
  </si>
  <si>
    <t xml:space="preserve">Техническое обслуживание мини АТС Panasonic 200 и
телефонной сети
Техническое обслуживание мини АТС Panasonic 200 и
телефонной сети
</t>
  </si>
  <si>
    <t>в течении 4 месяцев со дня заключения договора</t>
  </si>
  <si>
    <t>Медицинское страхование</t>
  </si>
  <si>
    <t>человек</t>
  </si>
  <si>
    <t>в течение 12 месяцев со дня вступления в силу договора</t>
  </si>
  <si>
    <t>Организация празднования Нового года</t>
  </si>
  <si>
    <t>2 рабочих дня</t>
  </si>
  <si>
    <t>Услуги по организации корпоративного мероприятия посвященного  открытию "Назарбаев Университет"</t>
  </si>
  <si>
    <t>1 день</t>
  </si>
  <si>
    <t>г. Астана, Акмолинская область</t>
  </si>
  <si>
    <t>без применения норм закона</t>
  </si>
  <si>
    <t xml:space="preserve">Фирменный бланк </t>
  </si>
  <si>
    <t>Бланк письма</t>
  </si>
  <si>
    <t>3 рабочих дня</t>
  </si>
  <si>
    <t>Бланк приказа</t>
  </si>
  <si>
    <t>в течении трех рабочих дней, по заявке Заказчика</t>
  </si>
  <si>
    <t>02,02,10/25343</t>
  </si>
  <si>
    <t>Бланк распоряжения</t>
  </si>
  <si>
    <t>4 рабочих дня</t>
  </si>
  <si>
    <t>Аудит финансовой отчетности за 2009 год</t>
  </si>
  <si>
    <t xml:space="preserve">до 31 марта 2010 г. со дня вступления в силу договора </t>
  </si>
  <si>
    <t>Аудит финансовой отчетности за 2010 год</t>
  </si>
  <si>
    <t xml:space="preserve">6 месяцев со дня вступления в силу договора </t>
  </si>
  <si>
    <t>Услуги по ведению системы реестров держателей ценных бумаг</t>
  </si>
  <si>
    <t xml:space="preserve"> из одного источника</t>
  </si>
  <si>
    <t>Подписка на периодическую печать</t>
  </si>
  <si>
    <t>11.03-18.03</t>
  </si>
  <si>
    <t>19.03.10/3-001</t>
  </si>
  <si>
    <t>Подписка на периодические печатные издания на второе полугодие 2010 года</t>
  </si>
  <si>
    <t>Услуги по заправке картриджей</t>
  </si>
  <si>
    <t>Заправка картриджей</t>
  </si>
  <si>
    <t>Книжная продукция</t>
  </si>
  <si>
    <t>Учебно-вспомогательная, методическая ,техническая и нормативная литература</t>
  </si>
  <si>
    <t>Специализированная литература</t>
  </si>
  <si>
    <t>Специализированная литература по управлению процессом строительства, включая FIDIC</t>
  </si>
  <si>
    <t>Книжная продукция по изучению английского языка (EAP)</t>
  </si>
  <si>
    <t>Учебно-вспомогательная, методическая ,техническая и иная литература</t>
  </si>
  <si>
    <t xml:space="preserve">90 рабочих дней со дня вступления в силу договора </t>
  </si>
  <si>
    <t>Книжная продукция по изучению предметов на английском языке (subject books)</t>
  </si>
  <si>
    <t>Справочные, энциклопедические издания и художественная литература на английском языке</t>
  </si>
  <si>
    <t>Казахстанская книжная продукция</t>
  </si>
  <si>
    <t xml:space="preserve">25 рабочих дней со дня вступления в силу договора </t>
  </si>
  <si>
    <t>Услуги по профессиональному письменному  переводу текстовой информации</t>
  </si>
  <si>
    <t>страница</t>
  </si>
  <si>
    <t>со дня вступления договора в силу по 31 декабря 2010 г., согласно заявкам Заказчика</t>
  </si>
  <si>
    <t>База данных "Закон"</t>
  </si>
  <si>
    <t>База Закон</t>
  </si>
  <si>
    <t>Информационная система "Параграф Бухгалтер+" Сетевая версия</t>
  </si>
  <si>
    <t>Сопровождение по 1С бухгалтерия</t>
  </si>
  <si>
    <t>Обслуживание и сопровождение ПО 1С бухгалтерия 8.1</t>
  </si>
  <si>
    <t xml:space="preserve">Проектирование  окончательного генерального плана «Назарбаев Университет» </t>
  </si>
  <si>
    <t>работа</t>
  </si>
  <si>
    <t>Проведение проектно-изыскательских работ и разработка проектно-сметной документации по осушению участка затопленного системами озер Малый Талдыколь на территории АО «Назарбаев Университет»</t>
  </si>
  <si>
    <t xml:space="preserve">Разработка ТЭО Медицинского холдинга </t>
  </si>
  <si>
    <t xml:space="preserve">180 календарных дней со дня вступления в силу договора </t>
  </si>
  <si>
    <t>Проект генерального плана научно-образовательного комплекса "Новый университет" в г. Астана</t>
  </si>
  <si>
    <t>Корректировка проекта генерального плана научно-образовательного комплекса "Новый университет" в г. Астана</t>
  </si>
  <si>
    <t xml:space="preserve">Разработка технико-экономического обоснования второй очереди строительства объекта "Научно-образовательный комплекс в г.Астана"  </t>
  </si>
  <si>
    <t>19,02,10/2-003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</si>
  <si>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</si>
  <si>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 xml:space="preserve"> со дня вступления в силу договора до 31 марта 2011 г. </t>
  </si>
  <si>
    <t>22,02,10/2-004</t>
  </si>
  <si>
    <t xml:space="preserve"> Разработка ПСД   II-ой очереди строительства объекта НОК "Назарбаев Университет" (включая проекты переноса внутриплощадных сетей и котельной, разработка ПСД по благоустройству территории объектов и парков, авторский надзор и экспертизы ПСД) </t>
  </si>
  <si>
    <t xml:space="preserve">Строительно-монтажные работы по осушению участка затопленного системами озер Малый Талдыколь на территории НОК "Назарбаев Университет" </t>
  </si>
  <si>
    <t>Разработка Проектно-сметной документации и выполнение строительно-монтажных работ по строительству временного спортивного сооружения на территории НОК "Назарбаев Университет" (включая государственную экспертизу и авторский надзор"</t>
  </si>
  <si>
    <t>по 31 декабря 2010 г. со дня вступления в силу договора</t>
  </si>
  <si>
    <t>Инжиниринговые услуги по проекту строительства НОК "Назарбаев Университет"</t>
  </si>
  <si>
    <t>Разработка, внедрение и реализация образовательной программы в подготовительном центре</t>
  </si>
  <si>
    <t>2010 учебный год</t>
  </si>
  <si>
    <t>29 января-2 марта</t>
  </si>
  <si>
    <t>15,03,10/1-02-3</t>
  </si>
  <si>
    <t>Услуги по проведению семинара "Менеджмент в образовании"</t>
  </si>
  <si>
    <t xml:space="preserve">Проведение семинара "Менеджмент в образовании" </t>
  </si>
  <si>
    <t>Услуги по отбору абитуриентов</t>
  </si>
  <si>
    <t>Организация и проведение теста английского BCEPT и IELTS</t>
  </si>
  <si>
    <t>Создание информационной системы для комплексной автоматизации библиотечных процессов и организации централизованного хранилища электронных ресурсов (первый этап)</t>
  </si>
  <si>
    <t xml:space="preserve">70 календарных дней со дня вступления в силу договора </t>
  </si>
  <si>
    <t xml:space="preserve">Организация перевозки офисного имущества
АО «Назарбаев Университет»
</t>
  </si>
  <si>
    <t>2 дня</t>
  </si>
  <si>
    <t>Консультационные услуги по обоснованию инвестиции АО "Назарбаев Университет" на 2011-2014 гг.</t>
  </si>
  <si>
    <t>Консультационные услуги по формированию  и развитию системы управления эндаумент фонда АО "Назарбаев Университет"</t>
  </si>
  <si>
    <t>Консультационные  и юридические услуги по вопросам заключения соглашении с зарубежными ВУЗами и научными центрами</t>
  </si>
  <si>
    <t>Консультационные  и юридические услуги по вопросам заключения соглашении с зарубежными ВУЗами</t>
  </si>
  <si>
    <t>со дня вступления договора в силу по 31 декабря 2010 г</t>
  </si>
  <si>
    <t>Казахстан, Англия, США»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</si>
  <si>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медицинской школе в Новом университете Астаны</t>
  </si>
  <si>
    <t xml:space="preserve">в течении 3-х месяцев со дня вступления в силу договора </t>
  </si>
  <si>
    <t>Разработка и внедрение интегрированной финансово-экономической системы АО "Назарбаев Университет"</t>
  </si>
  <si>
    <t xml:space="preserve">до 31 марта 2011 г. </t>
  </si>
  <si>
    <t>по согласованию с Заказчиком                    г. Астана,  пр. Кабанбай батыра,53</t>
  </si>
  <si>
    <t xml:space="preserve">Консультационные услуги по разработке концепции развития развития (программ по стратегическому планированию  и оценке нужд) для организации образовательной деятельности в Школе гуманитарных (социальных)наук Нового университета Астаны </t>
  </si>
  <si>
    <t>24,02,10/2-005</t>
  </si>
  <si>
    <t>Консультационные услуги по разработке и внедрению системы управления эффективностью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</si>
  <si>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в Центре энергетических исследований в Назарбаев Университете</t>
  </si>
  <si>
    <t xml:space="preserve">3 месяца со дня вступления в силу договора </t>
  </si>
  <si>
    <t>02,03,10/2-008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</si>
  <si>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биомедицинского исследовательского центра в Новом университете Астаны (Центр наук о жизни)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</si>
  <si>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деятельности в Школе естественных наук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</si>
  <si>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инженерии и технологии в Новом университете Астаны</t>
  </si>
  <si>
    <t>24,02,10/2-006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</si>
  <si>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 школе бизнеса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</si>
  <si>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 в Новом университете Астаны</t>
  </si>
  <si>
    <t>02,03,10/2-007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</si>
  <si>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государственной политики в Новом университете Астаны</t>
  </si>
  <si>
    <t>25,03,10/2-011</t>
  </si>
  <si>
    <t>Консультационные услуги по разработке концепции развития (программы по стратегическому планированию  и оценке нужд) для организации Центра образовательной политики в НУА</t>
  </si>
  <si>
    <t xml:space="preserve">в течении 3 месяцев с даты вступления в силу договора </t>
  </si>
  <si>
    <t>02,03,10/2-009</t>
  </si>
  <si>
    <t>Консультационные услуги в сфере налогообложения и налоговое сопровождение, разработка налоговой учетной политики</t>
  </si>
  <si>
    <t>Анализ и оказание методологической поддержки в применении положений НК, налоговой отчетности и заявлений,  разработка проекта НУП</t>
  </si>
  <si>
    <t>14,04,10/2-015</t>
  </si>
  <si>
    <t xml:space="preserve">Консультационные услуги по разработке концепции развития(программы по стратегическому планированию и оценке нужд) для организации научной деятельности в Междисциплинарном инженерном центре в Назарбаев Университете </t>
  </si>
  <si>
    <t>06,05,10/2-018</t>
  </si>
  <si>
    <t>Консультационные и юридические услуги по разработке проектов учредительных документов Университета и его дочерних организации</t>
  </si>
  <si>
    <t xml:space="preserve">Консультационные услуги по управлению Университетом </t>
  </si>
  <si>
    <t>Услуги по совершенствованию системы корпоративного управления Университета</t>
  </si>
  <si>
    <t>Консультационные услуги на проектировку учебных лабораторий для школ</t>
  </si>
  <si>
    <t>Консультационные услуги по внедрению и реализации основных рекомендации, предусмотренные в Концепции развития Центра образовательной политики</t>
  </si>
  <si>
    <t>Консультационные услуги по внедрению и реализации основных рекомендации, предусмотренные в Концепции развития школы гуманитарных наук (UW- Medison)</t>
  </si>
  <si>
    <t>Консультационные услуги по внедрению и реализации основных (приоритетных) мер, предусмотренные в концепции развития (Программы по Стратегическому планированию  и оценке нужд) Школы Наук  и Технологии в Назарбаев Университете для организации образовательной деятельности</t>
  </si>
  <si>
    <t>со дня вступления договора в силу до конца 1 квартала  2011 г.</t>
  </si>
  <si>
    <r>
      <t xml:space="preserve">Консультационные услуги по внедрению и реализации основных приоритетных мер, предусмотренные в Концепции развития(Программы по стратегическому планированию  и оценке нужд) для организации образовательной деятельности в Школе </t>
    </r>
    <r>
      <rPr>
        <b/>
        <sz val="11"/>
        <rFont val="Times New Roman"/>
        <family val="1"/>
        <charset val="204"/>
      </rPr>
      <t>инженерии Назарбаев Университета</t>
    </r>
  </si>
  <si>
    <t xml:space="preserve">Предоставление охранных услуг </t>
  </si>
  <si>
    <t>Организация и обеспечение уборки комплекса зданий Назарбаев Университета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</si>
  <si>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</si>
  <si>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СМИ и Интернете, наружной рекламы, проведение пресс-конференций, осуществление технической и информационной поддержки корпоративного веб-сайта</t>
  </si>
  <si>
    <t>с даты вступления договора в силу по 31 декабря 2010г.</t>
  </si>
  <si>
    <t>Республика Казахстан</t>
  </si>
  <si>
    <t>Разработка бренда и бренд бука, подготовка имиджевых презентационных материалов</t>
  </si>
  <si>
    <t>Создание бренда, подготовка пособия по использованию корпоративных цветов, производство лифлетов и флаеров различного формата, поздравительных открыток к праздникам, подготовка презентационных компакт-дисков и флешек</t>
  </si>
  <si>
    <t>с даты вступления в силу договора по 15 декабря 2010 г.</t>
  </si>
  <si>
    <t>Проведение маркетинговых PR-акций компании</t>
  </si>
  <si>
    <t xml:space="preserve">PR-акция в поддержку рекрутинговой компании 2011 </t>
  </si>
  <si>
    <t>1-2 декабря</t>
  </si>
  <si>
    <t>День открытых дверей для студентов</t>
  </si>
  <si>
    <t>30 октября</t>
  </si>
  <si>
    <t>Услуги по профессиональной фото и видео съемке PR мероприятий</t>
  </si>
  <si>
    <t xml:space="preserve">Организация фото и видео съемки, закуп расходных материалов, услуги фото-печати, монтаж отснятого материала и архивирования </t>
  </si>
  <si>
    <t>30 октября, 1-2 декабря, 16 декабря, 24 декабря</t>
  </si>
  <si>
    <t>Проведение акций "Учиться, чтобы быть!", "Посвящение в студенты", "Nazarbayev University - Road to 2011"</t>
  </si>
  <si>
    <t>30.01-02.03</t>
  </si>
  <si>
    <t xml:space="preserve"> </t>
  </si>
  <si>
    <t>Размещение радио ролика (5 раз в день по 10 дней на 14 радио станциях регионального вещания)</t>
  </si>
  <si>
    <t>1 -10 ноября</t>
  </si>
  <si>
    <t>Организация торжественной церемонии открытия университета</t>
  </si>
  <si>
    <t>Подготовка концепции проведения торжественной церемонии открытия университета, организация праздничных мероприятий, подготовка декораций, приглашение и размещение зарубежных и отечественных делегаций</t>
  </si>
  <si>
    <t>30.01-03.03</t>
  </si>
  <si>
    <t>14,04,10/2-014 по итогам конкурса</t>
  </si>
  <si>
    <t>Участие в выставках</t>
  </si>
  <si>
    <t>Участие в выставках зарубежных и отечественных высших учебных заведений.</t>
  </si>
  <si>
    <t>г. Астана, г. Алматы</t>
  </si>
  <si>
    <t xml:space="preserve">Участие в выставках </t>
  </si>
  <si>
    <t>2 -5 дней</t>
  </si>
  <si>
    <t>21,05,10/1-05-3 (Н.С.);  27,05,10/2-021</t>
  </si>
  <si>
    <t>22,04,10/2-016</t>
  </si>
  <si>
    <t>Участие в IХ международной казахстанской выставке «Образование и карьера 2010 г.»</t>
  </si>
  <si>
    <t>3 дня</t>
  </si>
  <si>
    <t>Проведение пресс конференций</t>
  </si>
  <si>
    <t>Обязательное страхование гражданско-правовой ответственности работодателя</t>
  </si>
  <si>
    <t>13,04,10/2-013</t>
  </si>
  <si>
    <t>Обязательное страхование гражданско-правовой ответственности владельцев транспортных средств</t>
  </si>
  <si>
    <t>Представительские расходы</t>
  </si>
  <si>
    <t>делегация</t>
  </si>
  <si>
    <t xml:space="preserve">г. Астана </t>
  </si>
  <si>
    <t>Участие в тренинге</t>
  </si>
  <si>
    <t>Менеджмент в образовании</t>
  </si>
  <si>
    <t>Он-лайн курсы по рекрутменту</t>
  </si>
  <si>
    <t>30 дней рабочих дней</t>
  </si>
  <si>
    <t>25,03,10/2-012</t>
  </si>
  <si>
    <t>Корпоративное управление</t>
  </si>
  <si>
    <t>Тренинг по управлению университетом</t>
  </si>
  <si>
    <t>6 рабочих дней</t>
  </si>
  <si>
    <t>США, г. Филадельфия</t>
  </si>
  <si>
    <t>Тренинг по повышению преподавательского состава</t>
  </si>
  <si>
    <t xml:space="preserve">7 рабочих дней  </t>
  </si>
  <si>
    <t>Тренинг по повышению квалификации для руководства медицинской школы</t>
  </si>
  <si>
    <t xml:space="preserve">14 рабочих дней  </t>
  </si>
  <si>
    <t xml:space="preserve">США  </t>
  </si>
  <si>
    <t>Участие в семинаре</t>
  </si>
  <si>
    <t>Формирование стратегии организации. Практический курс</t>
  </si>
  <si>
    <t>г. Москва</t>
  </si>
  <si>
    <t>Тренинг по стратегическому планированию</t>
  </si>
  <si>
    <t>Российская Федерация</t>
  </si>
  <si>
    <t>Cеминар по сертификации бухгалтеров</t>
  </si>
  <si>
    <t xml:space="preserve">75 рабочих дней со дня вступления в силу договора </t>
  </si>
  <si>
    <t>Бюджетное законодательство РК и его применение</t>
  </si>
  <si>
    <t xml:space="preserve"> "Планирование и анализ финансово-хозяйственной деятельности предприятия"</t>
  </si>
  <si>
    <t>20,05,10/2-019</t>
  </si>
  <si>
    <t>МСФО</t>
  </si>
  <si>
    <t>5 рабочих дней</t>
  </si>
  <si>
    <t>Риски: компьютерное моделирование и оценка</t>
  </si>
  <si>
    <t>Основы бухгалтерского учета и финансовой отчетности</t>
  </si>
  <si>
    <t xml:space="preserve">Primavera </t>
  </si>
  <si>
    <t>IPMA</t>
  </si>
  <si>
    <t xml:space="preserve">14 рабочих дней со дня вступления в силу договора </t>
  </si>
  <si>
    <t>Трудовой кодекс Республики Казахстан: практическое применение</t>
  </si>
  <si>
    <t xml:space="preserve">Кадровое делопроизводство </t>
  </si>
  <si>
    <t>Система оплаты и материального стимулирования труда: Практика грейдирования</t>
  </si>
  <si>
    <t>Семинары по делопроизводству</t>
  </si>
  <si>
    <t>в течении 4 рабочих дней</t>
  </si>
  <si>
    <t>Курсы по повышению квалификации</t>
  </si>
  <si>
    <t>Курсы по повышению квалификации переводчиков государственного языка</t>
  </si>
  <si>
    <t xml:space="preserve">Казахстанское содержание </t>
  </si>
  <si>
    <t>Кадровое делопроизводство на государственном языке</t>
  </si>
  <si>
    <t>Управление человеческими ресурсами</t>
  </si>
  <si>
    <t>10 рабочих дней</t>
  </si>
  <si>
    <t>Командообразование (Teambuilding)</t>
  </si>
  <si>
    <t xml:space="preserve">Эффективное управление проектами </t>
  </si>
  <si>
    <t>Построение и проведение презентаций в программе  PowerPoint</t>
  </si>
  <si>
    <t>Рекламные компании и акции PR</t>
  </si>
  <si>
    <t>Как стать директором по рекламе</t>
  </si>
  <si>
    <t>Е-learning World Bank Economics of Education for Policymakers and Practitioners</t>
  </si>
  <si>
    <t>в течении месяца со дня подписания договора</t>
  </si>
  <si>
    <t>Обучающие курсы</t>
  </si>
  <si>
    <t>Windows Server 2008 и устранение неполадок</t>
  </si>
  <si>
    <t xml:space="preserve">10 рабочих дней  </t>
  </si>
  <si>
    <t>Семинар по Oracle Database</t>
  </si>
  <si>
    <t>Великобритания</t>
  </si>
  <si>
    <t>Семинар по Jawa Technologies</t>
  </si>
  <si>
    <t>Семинар по CISCO</t>
  </si>
  <si>
    <t>Итого</t>
  </si>
  <si>
    <t xml:space="preserve">Президент АО "Назарбаев Университет"   ________________________ А. Саринжипов </t>
  </si>
  <si>
    <t>Консультационные услуги по фин-эконом оценке состояния интегрированной академической системы здравоохранения (включает Медхолдинг, Центр науки о жизни и школы Медицины)</t>
  </si>
  <si>
    <t xml:space="preserve">  к Приказу от 23 ноября  2010 г.  № 225</t>
  </si>
  <si>
    <t xml:space="preserve">в течении 5 рабочих дней с даты вступления  договора в силу </t>
  </si>
  <si>
    <t xml:space="preserve">в течении 10 рабочих дней с даты вступления  договора в силу </t>
  </si>
  <si>
    <t>Предоставление информации размещенной на веб-сайте издательства «Oxford University Press»</t>
  </si>
  <si>
    <t>с даты вступления в силу договора по 31 декабря 2011 г</t>
  </si>
  <si>
    <t>321-1</t>
  </si>
  <si>
    <t>Предоставление информации размещенной на веб-сайте издательства «eBrary»</t>
  </si>
  <si>
    <t>Корпоративный праздник для сотрудников</t>
  </si>
  <si>
    <t>324-1</t>
  </si>
  <si>
    <t>Новогодние подарки</t>
  </si>
  <si>
    <t>Подарки детям</t>
  </si>
  <si>
    <t>1 рабочий день</t>
  </si>
  <si>
    <t>2 рабочих дня с даты вступления в силу договора</t>
  </si>
  <si>
    <t>г. Астана, пр. Кабанбай батыра,53 каб. 1248 А</t>
  </si>
  <si>
    <t>20 календарных дней со дня вступления в силу договора</t>
  </si>
  <si>
    <t>7 календарных дней со дня вступления в силу договора</t>
  </si>
  <si>
    <t xml:space="preserve">в течении 45 рабочих дней с даты вступления  договора в силу </t>
  </si>
  <si>
    <t xml:space="preserve">в течении 20 рабочих дней с даты вступления  договора в силу </t>
  </si>
  <si>
    <t xml:space="preserve">5 календарных  дней с даты вступления  договора в силу </t>
  </si>
</sst>
</file>

<file path=xl/styles.xml><?xml version="1.0" encoding="utf-8"?>
<styleSheet xmlns="http://schemas.openxmlformats.org/spreadsheetml/2006/main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0_)"/>
    <numFmt numFmtId="166" formatCode="#."/>
    <numFmt numFmtId="167" formatCode="#.00"/>
    <numFmt numFmtId="168" formatCode="&quot;$&quot;#.00"/>
    <numFmt numFmtId="169" formatCode="#,##0_);\(#,##0\);0_);* @_)"/>
    <numFmt numFmtId="170" formatCode="#,##0.0_);\(#,##0.0\);0.0_);* @_)"/>
    <numFmt numFmtId="171" formatCode="#,##0.00_);\(#,##0.00\);0.00_);* @_)"/>
    <numFmt numFmtId="172" formatCode="#,##0.000_);\(#,##0.000\);0.000_);* @_)"/>
    <numFmt numFmtId="173" formatCode="#,##0.0000_);\(#,##0.0000\);0.0000_);* @_)"/>
    <numFmt numFmtId="174" formatCode="d\-mmm;[Red]&quot;Not date&quot;;&quot;-&quot;;[Red]* &quot;Not date&quot;"/>
    <numFmt numFmtId="175" formatCode="d\-mmm\-yyyy;[Red]&quot;Not date&quot;;&quot;-&quot;;[Red]* &quot;Not date&quot;"/>
    <numFmt numFmtId="176" formatCode="d\-mmm\-yyyy\ h:mm\ AM/PM;[Red]* &quot;Not date&quot;;&quot;-&quot;;[Red]* &quot;Not date&quot;"/>
    <numFmt numFmtId="177" formatCode="d/mm/yyyy;[Red]* &quot;Not date&quot;;&quot;-&quot;;[Red]* &quot;Not date&quot;"/>
    <numFmt numFmtId="178" formatCode="mm/dd/yyyy;[Red]* &quot;Not date&quot;;&quot;-&quot;;[Red]* &quot;Not date&quot;"/>
    <numFmt numFmtId="179" formatCode="mmm\-yy;[Red]* &quot;Not date&quot;;&quot;-&quot;;[Red]* &quot;Not date&quot;"/>
    <numFmt numFmtId="180" formatCode="0;\-0;0;* @"/>
    <numFmt numFmtId="181" formatCode="h:mm\ AM/PM;[Red]* &quot;Not time&quot;;\-;[Red]* &quot;Not time&quot;"/>
    <numFmt numFmtId="182" formatCode="[h]:mm;[Red]* &quot;Not time&quot;;[h]:mm;[Red]* &quot;Not time&quot;"/>
    <numFmt numFmtId="183" formatCode="0%;\-0%;0%;* @_%"/>
    <numFmt numFmtId="184" formatCode="0.0%;\-0.0%;0.0%;* @_%"/>
    <numFmt numFmtId="185" formatCode="0.00%;\-0.00%;0.00%;* @_%"/>
    <numFmt numFmtId="186" formatCode="0.000%;\-0.000%;0.000%;* @_%"/>
    <numFmt numFmtId="187" formatCode="&quot;$&quot;* #,##0_);&quot;$&quot;* \(#,##0\);&quot;$&quot;* 0_);* @_)"/>
    <numFmt numFmtId="188" formatCode="&quot;$&quot;* #,##0.0_);&quot;$&quot;* \(#,##0.0\);&quot;$&quot;* 0.0_);* @_)"/>
    <numFmt numFmtId="189" formatCode="&quot;$&quot;* #,##0.00_);&quot;$&quot;* \(#,##0.00\);&quot;$&quot;* 0.00_);* @_)"/>
    <numFmt numFmtId="190" formatCode="&quot;$&quot;* #,##0.000_);&quot;$&quot;* \(#,##0.000\);&quot;$&quot;* 0.000_);* @_)"/>
    <numFmt numFmtId="191" formatCode="&quot;$&quot;* #,##0.0000_);&quot;$&quot;* \(#,##0.0000\);&quot;$&quot;* 0.0000_);* @_)"/>
    <numFmt numFmtId="192" formatCode="_-&quot;Ј&quot;* #,##0_-;\-&quot;Ј&quot;* #,##0_-;_-&quot;Ј&quot;* &quot;-&quot;_-;_-@_-"/>
    <numFmt numFmtId="193" formatCode="_-&quot;Ј&quot;* #,##0.00_-;\-&quot;Ј&quot;* #,##0.00_-;_-&quot;Ј&quot;* &quot;-&quot;??_-;_-@_-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9">
    <xf numFmtId="0" fontId="0" fillId="0" borderId="0"/>
    <xf numFmtId="0" fontId="1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6" fontId="21" fillId="0" borderId="13">
      <protection locked="0"/>
    </xf>
    <xf numFmtId="166" fontId="21" fillId="0" borderId="13">
      <protection locked="0"/>
    </xf>
    <xf numFmtId="4" fontId="21" fillId="0" borderId="0">
      <protection locked="0"/>
    </xf>
    <xf numFmtId="4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4" fontId="21" fillId="0" borderId="0">
      <protection locked="0"/>
    </xf>
    <xf numFmtId="4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4" fontId="21" fillId="0" borderId="0">
      <protection locked="0"/>
    </xf>
    <xf numFmtId="167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6" fontId="21" fillId="0" borderId="13">
      <protection locked="0"/>
    </xf>
    <xf numFmtId="166" fontId="21" fillId="0" borderId="13">
      <protection locked="0"/>
    </xf>
    <xf numFmtId="166" fontId="22" fillId="0" borderId="0">
      <protection locked="0"/>
    </xf>
    <xf numFmtId="166" fontId="22" fillId="0" borderId="0">
      <protection locked="0"/>
    </xf>
    <xf numFmtId="166" fontId="21" fillId="0" borderId="13">
      <protection locked="0"/>
    </xf>
    <xf numFmtId="169" fontId="23" fillId="0" borderId="0" applyFill="0" applyBorder="0">
      <alignment vertical="top"/>
    </xf>
    <xf numFmtId="170" fontId="23" fillId="0" borderId="0" applyFill="0" applyBorder="0">
      <alignment vertical="top"/>
    </xf>
    <xf numFmtId="171" fontId="23" fillId="0" borderId="0" applyFill="0" applyBorder="0">
      <alignment vertical="top"/>
    </xf>
    <xf numFmtId="172" fontId="23" fillId="0" borderId="0" applyFill="0" applyBorder="0">
      <alignment vertical="top"/>
    </xf>
    <xf numFmtId="173" fontId="23" fillId="0" borderId="0" applyFill="0" applyBorder="0">
      <alignment vertical="top"/>
    </xf>
    <xf numFmtId="174" fontId="23" fillId="0" borderId="0" applyFill="0" applyBorder="0">
      <alignment vertical="top"/>
    </xf>
    <xf numFmtId="175" fontId="23" fillId="0" borderId="0" applyFill="0" applyBorder="0">
      <alignment vertical="top"/>
    </xf>
    <xf numFmtId="176" fontId="23" fillId="0" borderId="0" applyFill="0" applyBorder="0">
      <alignment vertical="top"/>
    </xf>
    <xf numFmtId="177" fontId="23" fillId="0" borderId="0" applyFill="0" applyBorder="0">
      <alignment vertical="top"/>
    </xf>
    <xf numFmtId="178" fontId="23" fillId="0" borderId="0" applyFill="0" applyBorder="0">
      <alignment vertical="top"/>
    </xf>
    <xf numFmtId="179" fontId="23" fillId="0" borderId="0" applyFill="0" applyBorder="0">
      <alignment vertical="top"/>
    </xf>
    <xf numFmtId="179" fontId="23" fillId="0" borderId="0" applyFill="0" applyBorder="0">
      <alignment horizontal="center" vertical="top"/>
    </xf>
    <xf numFmtId="180" fontId="23" fillId="0" borderId="0" applyFill="0" applyBorder="0">
      <alignment vertical="top"/>
    </xf>
    <xf numFmtId="181" fontId="23" fillId="0" borderId="0" applyFill="0" applyBorder="0">
      <alignment vertical="top"/>
    </xf>
    <xf numFmtId="182" fontId="23" fillId="0" borderId="0" applyFill="0" applyBorder="0">
      <alignment vertical="top"/>
    </xf>
    <xf numFmtId="183" fontId="23" fillId="0" borderId="0" applyFill="0" applyBorder="0">
      <alignment vertical="top"/>
    </xf>
    <xf numFmtId="184" fontId="24" fillId="0" borderId="0" applyFill="0" applyBorder="0">
      <alignment vertical="top"/>
    </xf>
    <xf numFmtId="185" fontId="23" fillId="0" borderId="0" applyFill="0" applyBorder="0">
      <alignment vertical="top"/>
    </xf>
    <xf numFmtId="186" fontId="23" fillId="0" borderId="0" applyFill="0" applyBorder="0">
      <alignment vertical="top"/>
    </xf>
    <xf numFmtId="187" fontId="23" fillId="0" borderId="0" applyFill="0" applyBorder="0">
      <alignment vertical="top"/>
    </xf>
    <xf numFmtId="188" fontId="23" fillId="0" borderId="0" applyFill="0" applyBorder="0">
      <alignment vertical="top"/>
    </xf>
    <xf numFmtId="189" fontId="23" fillId="0" borderId="0" applyFill="0" applyBorder="0">
      <alignment vertical="top"/>
    </xf>
    <xf numFmtId="190" fontId="23" fillId="0" borderId="0" applyFill="0" applyBorder="0">
      <alignment vertical="top"/>
    </xf>
    <xf numFmtId="191" fontId="23" fillId="0" borderId="0" applyFill="0" applyBorder="0">
      <alignment vertical="top"/>
    </xf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0" fontId="9" fillId="0" borderId="0"/>
    <xf numFmtId="0" fontId="27" fillId="0" borderId="0" applyFill="0" applyBorder="0">
      <alignment vertical="top"/>
    </xf>
    <xf numFmtId="0" fontId="28" fillId="0" borderId="0" applyFill="0" applyBorder="0">
      <alignment vertical="top"/>
    </xf>
    <xf numFmtId="0" fontId="29" fillId="0" borderId="0" applyFill="0" applyBorder="0">
      <alignment vertical="top"/>
    </xf>
    <xf numFmtId="0" fontId="30" fillId="0" borderId="0" applyFill="0" applyBorder="0">
      <alignment vertical="top"/>
    </xf>
    <xf numFmtId="0" fontId="31" fillId="0" borderId="0" applyFill="0" applyBorder="0">
      <alignment horizontal="left" vertical="top"/>
      <protection hidden="1"/>
    </xf>
    <xf numFmtId="0" fontId="31" fillId="0" borderId="0" applyFill="0" applyBorder="0">
      <alignment horizontal="left" vertical="top" indent="1"/>
      <protection hidden="1"/>
    </xf>
    <xf numFmtId="0" fontId="31" fillId="0" borderId="0" applyFill="0" applyBorder="0">
      <alignment horizontal="left" vertical="top" indent="2"/>
      <protection hidden="1"/>
    </xf>
    <xf numFmtId="0" fontId="31" fillId="0" borderId="0" applyFill="0" applyBorder="0">
      <alignment horizontal="left" vertical="top" indent="3"/>
      <protection hidden="1"/>
    </xf>
    <xf numFmtId="169" fontId="32" fillId="0" borderId="0" applyFill="0" applyBorder="0">
      <alignment vertical="top"/>
      <protection locked="0"/>
    </xf>
    <xf numFmtId="170" fontId="32" fillId="0" borderId="0" applyFill="0" applyBorder="0">
      <alignment vertical="top"/>
      <protection locked="0"/>
    </xf>
    <xf numFmtId="171" fontId="32" fillId="0" borderId="0" applyFill="0" applyBorder="0">
      <alignment vertical="top"/>
      <protection locked="0"/>
    </xf>
    <xf numFmtId="172" fontId="32" fillId="0" borderId="0" applyFill="0" applyBorder="0">
      <alignment vertical="top"/>
      <protection locked="0"/>
    </xf>
    <xf numFmtId="173" fontId="32" fillId="0" borderId="0" applyFill="0" applyBorder="0">
      <alignment vertical="top"/>
      <protection locked="0"/>
    </xf>
    <xf numFmtId="174" fontId="32" fillId="0" borderId="0" applyFill="0" applyBorder="0">
      <alignment vertical="top"/>
      <protection locked="0"/>
    </xf>
    <xf numFmtId="195" fontId="32" fillId="0" borderId="0" applyFill="0" applyBorder="0">
      <alignment vertical="top"/>
      <protection locked="0"/>
    </xf>
    <xf numFmtId="196" fontId="32" fillId="0" borderId="0" applyFill="0" applyBorder="0">
      <alignment vertical="top"/>
      <protection locked="0"/>
    </xf>
    <xf numFmtId="177" fontId="32" fillId="0" borderId="0" applyFill="0" applyBorder="0">
      <alignment vertical="top"/>
      <protection locked="0"/>
    </xf>
    <xf numFmtId="178" fontId="32" fillId="0" borderId="0" applyFill="0" applyBorder="0">
      <alignment vertical="top"/>
      <protection locked="0"/>
    </xf>
    <xf numFmtId="179" fontId="32" fillId="0" borderId="0" applyFill="0" applyBorder="0">
      <alignment vertical="top"/>
      <protection locked="0"/>
    </xf>
    <xf numFmtId="180" fontId="32" fillId="0" borderId="0" applyFill="0" applyBorder="0">
      <alignment vertical="top"/>
      <protection locked="0"/>
    </xf>
    <xf numFmtId="180" fontId="33" fillId="0" borderId="0" applyFill="0" applyBorder="0">
      <alignment vertical="top"/>
      <protection locked="0"/>
    </xf>
    <xf numFmtId="180" fontId="32" fillId="0" borderId="0" applyFill="0" applyBorder="0">
      <alignment vertical="top"/>
      <protection locked="0"/>
    </xf>
    <xf numFmtId="49" fontId="32" fillId="0" borderId="0" applyFill="0" applyBorder="0">
      <alignment vertical="top"/>
      <protection locked="0"/>
    </xf>
    <xf numFmtId="49" fontId="33" fillId="0" borderId="0" applyFill="0" applyBorder="0">
      <alignment vertical="top"/>
      <protection locked="0"/>
    </xf>
    <xf numFmtId="0" fontId="32" fillId="0" borderId="0" applyFill="0" applyBorder="0">
      <alignment vertical="top" wrapText="1"/>
      <protection locked="0"/>
    </xf>
    <xf numFmtId="181" fontId="32" fillId="0" borderId="0" applyFill="0" applyBorder="0">
      <alignment vertical="top"/>
      <protection locked="0"/>
    </xf>
    <xf numFmtId="182" fontId="32" fillId="0" borderId="0" applyFill="0" applyBorder="0">
      <alignment vertical="top"/>
      <protection locked="0"/>
    </xf>
    <xf numFmtId="183" fontId="32" fillId="0" borderId="0" applyFill="0" applyBorder="0">
      <alignment vertical="top"/>
      <protection locked="0"/>
    </xf>
    <xf numFmtId="184" fontId="32" fillId="0" borderId="0" applyFill="0" applyBorder="0">
      <alignment vertical="top"/>
      <protection locked="0"/>
    </xf>
    <xf numFmtId="185" fontId="32" fillId="0" borderId="0" applyFill="0" applyBorder="0">
      <alignment vertical="top"/>
      <protection locked="0"/>
    </xf>
    <xf numFmtId="186" fontId="32" fillId="0" borderId="0" applyFill="0" applyBorder="0">
      <alignment vertical="top"/>
      <protection locked="0"/>
    </xf>
    <xf numFmtId="187" fontId="32" fillId="0" borderId="0" applyFill="0" applyBorder="0">
      <alignment vertical="top"/>
      <protection locked="0"/>
    </xf>
    <xf numFmtId="188" fontId="32" fillId="0" borderId="0" applyFill="0" applyBorder="0">
      <alignment vertical="top"/>
      <protection locked="0"/>
    </xf>
    <xf numFmtId="189" fontId="32" fillId="0" borderId="0" applyFill="0" applyBorder="0">
      <alignment vertical="top"/>
      <protection locked="0"/>
    </xf>
    <xf numFmtId="190" fontId="32" fillId="0" borderId="0" applyFill="0" applyBorder="0">
      <alignment vertical="top"/>
      <protection locked="0"/>
    </xf>
    <xf numFmtId="191" fontId="32" fillId="0" borderId="0" applyFill="0" applyBorder="0">
      <alignment vertical="top"/>
      <protection locked="0"/>
    </xf>
    <xf numFmtId="49" fontId="32" fillId="0" borderId="0" applyFill="0" applyBorder="0">
      <alignment horizontal="left" vertical="top"/>
      <protection locked="0"/>
    </xf>
    <xf numFmtId="49" fontId="32" fillId="0" borderId="0" applyFill="0" applyBorder="0">
      <alignment horizontal="left" vertical="top" indent="1"/>
      <protection locked="0"/>
    </xf>
    <xf numFmtId="49" fontId="32" fillId="0" borderId="0" applyFill="0" applyBorder="0">
      <alignment horizontal="left" vertical="top" indent="2"/>
      <protection locked="0"/>
    </xf>
    <xf numFmtId="49" fontId="32" fillId="0" borderId="0" applyFill="0" applyBorder="0">
      <alignment horizontal="left" vertical="top" indent="3"/>
      <protection locked="0"/>
    </xf>
    <xf numFmtId="49" fontId="32" fillId="0" borderId="0" applyFill="0" applyBorder="0">
      <alignment horizontal="left" vertical="top" indent="4"/>
      <protection locked="0"/>
    </xf>
    <xf numFmtId="49" fontId="32" fillId="0" borderId="0" applyFill="0" applyBorder="0">
      <alignment horizontal="center"/>
      <protection locked="0"/>
    </xf>
    <xf numFmtId="49" fontId="32" fillId="0" borderId="0" applyFill="0" applyBorder="0">
      <alignment horizontal="center" wrapText="1"/>
      <protection locked="0"/>
    </xf>
    <xf numFmtId="49" fontId="23" fillId="0" borderId="0" applyFill="0" applyBorder="0">
      <alignment vertical="top"/>
    </xf>
    <xf numFmtId="0" fontId="23" fillId="0" borderId="0" applyFill="0" applyBorder="0">
      <alignment vertical="top" wrapText="1"/>
    </xf>
    <xf numFmtId="0" fontId="25" fillId="0" borderId="0"/>
    <xf numFmtId="0" fontId="34" fillId="0" borderId="0" applyNumberFormat="0" applyFont="0" applyBorder="0" applyAlignment="0">
      <alignment horizontal="left"/>
    </xf>
    <xf numFmtId="0" fontId="30" fillId="0" borderId="0" applyFill="0" applyBorder="0">
      <alignment vertical="top"/>
    </xf>
    <xf numFmtId="0" fontId="30" fillId="0" borderId="0" applyFill="0" applyBorder="0">
      <alignment horizontal="left" vertical="top" indent="1"/>
    </xf>
    <xf numFmtId="0" fontId="35" fillId="0" borderId="0" applyFill="0" applyBorder="0">
      <alignment horizontal="left" vertical="top" indent="2"/>
    </xf>
    <xf numFmtId="0" fontId="30" fillId="0" borderId="0" applyFill="0" applyBorder="0">
      <alignment horizontal="left" vertical="top" indent="3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3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23" fillId="0" borderId="0" applyFill="0" applyBorder="0">
      <alignment horizontal="left" vertical="top" indent="4"/>
    </xf>
    <xf numFmtId="0" fontId="23" fillId="0" borderId="0" applyFill="0" applyBorder="0">
      <alignment horizontal="center"/>
    </xf>
    <xf numFmtId="0" fontId="23" fillId="0" borderId="0" applyFill="0" applyBorder="0">
      <alignment horizontal="center" wrapText="1"/>
    </xf>
    <xf numFmtId="197" fontId="12" fillId="0" borderId="1" applyBorder="0">
      <protection hidden="1"/>
    </xf>
    <xf numFmtId="0" fontId="3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3" fillId="0" borderId="0" applyFill="0" applyBorder="0"/>
    <xf numFmtId="0" fontId="37" fillId="0" borderId="0"/>
    <xf numFmtId="0" fontId="1" fillId="0" borderId="0"/>
    <xf numFmtId="0" fontId="10" fillId="0" borderId="0"/>
    <xf numFmtId="0" fontId="1" fillId="0" borderId="0"/>
    <xf numFmtId="0" fontId="25" fillId="0" borderId="0"/>
    <xf numFmtId="0" fontId="38" fillId="0" borderId="0"/>
    <xf numFmtId="0" fontId="39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2" fillId="0" borderId="0">
      <protection locked="0"/>
    </xf>
    <xf numFmtId="166" fontId="22" fillId="0" borderId="0">
      <protection locked="0"/>
    </xf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98" fontId="21" fillId="0" borderId="0">
      <protection locked="0"/>
    </xf>
    <xf numFmtId="198" fontId="21" fillId="0" borderId="0">
      <protection locked="0"/>
    </xf>
  </cellStyleXfs>
  <cellXfs count="157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7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3" fontId="7" fillId="2" borderId="1" xfId="3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2" applyNumberFormat="1" applyFont="1" applyFill="1" applyBorder="1" applyAlignment="1" applyProtection="1">
      <alignment horizontal="center" vertical="center" wrapText="1"/>
      <protection hidden="1"/>
    </xf>
    <xf numFmtId="1" fontId="7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2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3" fontId="7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3" fontId="7" fillId="2" borderId="1" xfId="3" applyNumberFormat="1" applyFont="1" applyFill="1" applyBorder="1" applyAlignment="1" applyProtection="1">
      <alignment horizontal="center" vertical="center" wrapText="1"/>
      <protection hidden="1"/>
    </xf>
    <xf numFmtId="3" fontId="7" fillId="2" borderId="4" xfId="2" applyNumberFormat="1" applyFont="1" applyFill="1" applyBorder="1" applyAlignment="1" applyProtection="1">
      <alignment horizontal="center" vertical="center" wrapText="1"/>
      <protection hidden="1"/>
    </xf>
    <xf numFmtId="2" fontId="7" fillId="2" borderId="2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7" fillId="2" borderId="8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1" fontId="7" fillId="2" borderId="8" xfId="2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165" fontId="7" fillId="2" borderId="2" xfId="5" applyNumberFormat="1" applyFont="1" applyFill="1" applyBorder="1" applyAlignment="1" applyProtection="1">
      <alignment horizontal="center" vertical="center" wrapText="1"/>
      <protection locked="0"/>
    </xf>
    <xf numFmtId="165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2" applyNumberFormat="1" applyFont="1" applyFill="1" applyBorder="1" applyAlignment="1">
      <alignment horizontal="center" vertical="center" wrapText="1" shrinkToFit="1"/>
    </xf>
    <xf numFmtId="0" fontId="7" fillId="2" borderId="1" xfId="2" applyNumberFormat="1" applyFont="1" applyFill="1" applyBorder="1" applyAlignment="1">
      <alignment horizontal="center" vertical="center" wrapText="1" shrinkToFit="1"/>
    </xf>
    <xf numFmtId="0" fontId="7" fillId="2" borderId="2" xfId="3" applyNumberFormat="1" applyFont="1" applyFill="1" applyBorder="1" applyAlignment="1">
      <alignment horizontal="center" vertical="center" wrapText="1" shrinkToFit="1"/>
    </xf>
    <xf numFmtId="0" fontId="7" fillId="2" borderId="1" xfId="3" applyNumberFormat="1" applyFont="1" applyFill="1" applyBorder="1" applyAlignment="1">
      <alignment horizontal="center" vertical="center" wrapText="1" shrinkToFit="1"/>
    </xf>
    <xf numFmtId="3" fontId="7" fillId="2" borderId="8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65" fontId="7" fillId="2" borderId="3" xfId="5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>
      <alignment horizontal="center" vertical="center" wrapText="1"/>
    </xf>
    <xf numFmtId="165" fontId="7" fillId="2" borderId="4" xfId="5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>
      <alignment horizontal="center" vertical="center"/>
    </xf>
    <xf numFmtId="3" fontId="7" fillId="2" borderId="1" xfId="4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12" fillId="2" borderId="1" xfId="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3" fontId="11" fillId="2" borderId="1" xfId="4" applyNumberFormat="1" applyFont="1" applyFill="1" applyBorder="1" applyAlignment="1">
      <alignment horizontal="center" vertical="center"/>
    </xf>
    <xf numFmtId="3" fontId="8" fillId="2" borderId="1" xfId="4" applyNumberFormat="1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 wrapText="1"/>
    </xf>
    <xf numFmtId="1" fontId="8" fillId="2" borderId="1" xfId="4" applyNumberFormat="1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left" vertical="top" wrapText="1"/>
    </xf>
    <xf numFmtId="3" fontId="7" fillId="2" borderId="1" xfId="5" applyNumberFormat="1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1" fillId="2" borderId="2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1" fontId="2" fillId="2" borderId="8" xfId="1" applyNumberFormat="1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8" xfId="3" applyNumberFormat="1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3" fontId="7" fillId="2" borderId="8" xfId="4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3" fontId="7" fillId="2" borderId="4" xfId="4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1" fontId="14" fillId="2" borderId="1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8" fillId="2" borderId="1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5" fillId="2" borderId="9" xfId="1" applyNumberFormat="1" applyFont="1" applyFill="1" applyBorder="1" applyAlignment="1">
      <alignment horizontal="center" vertical="center"/>
    </xf>
    <xf numFmtId="0" fontId="15" fillId="2" borderId="2" xfId="1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left" vertical="center"/>
    </xf>
    <xf numFmtId="1" fontId="3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</cellXfs>
  <cellStyles count="149">
    <cellStyle name="?’һғһ‚›ү" xfId="6"/>
    <cellStyle name="?’ћѓћ‚›‰" xfId="7"/>
    <cellStyle name="”?ќђќ‘ћ‚›‰" xfId="8"/>
    <cellStyle name="”?қђқ‘һ‚›ү" xfId="9"/>
    <cellStyle name="”?љ‘?ђһ‚ђққ›ү" xfId="10"/>
    <cellStyle name="”?љ‘?ђћ‚ђќќ›‰" xfId="11"/>
    <cellStyle name="”€ќђќ‘ћ‚›‰" xfId="12"/>
    <cellStyle name="”€қђқ‘һ‚›ү" xfId="13"/>
    <cellStyle name="”€љ‘€ђһ‚ђққ›ү" xfId="14"/>
    <cellStyle name="”€љ‘€ђћ‚ђќќ›‰" xfId="15"/>
    <cellStyle name="”ќђќ‘ћ‚›‰" xfId="16"/>
    <cellStyle name="”љ‘ђћ‚ђќќ›‰" xfId="17"/>
    <cellStyle name="„…ќ…†ќ›‰" xfId="18"/>
    <cellStyle name="„…қ…†қ›ү" xfId="19"/>
    <cellStyle name="€’һғһ‚›ү" xfId="20"/>
    <cellStyle name="€’ћѓћ‚›‰" xfId="21"/>
    <cellStyle name="‡ђѓћ‹ћ‚ћљ1" xfId="22"/>
    <cellStyle name="‡ђѓћ‹ћ‚ћљ2" xfId="23"/>
    <cellStyle name="’ћѓћ‚›‰" xfId="24"/>
    <cellStyle name="cc0 -CalComma" xfId="25"/>
    <cellStyle name="cc1 -CalComma" xfId="26"/>
    <cellStyle name="cc2 -CalComma" xfId="27"/>
    <cellStyle name="cc3 -CalComma" xfId="28"/>
    <cellStyle name="cc4 -CalComma" xfId="29"/>
    <cellStyle name="cdDMM -CalDate" xfId="30"/>
    <cellStyle name="cdDMMY -CalDate" xfId="31"/>
    <cellStyle name="cdDMMYHM -CalDateTime" xfId="32"/>
    <cellStyle name="cdDMY -CalDate" xfId="33"/>
    <cellStyle name="cdMDY -CalDate" xfId="34"/>
    <cellStyle name="cdMMY -CalDate" xfId="35"/>
    <cellStyle name="cdMMYc-CalDateC" xfId="36"/>
    <cellStyle name="cf0 -CalFixed" xfId="37"/>
    <cellStyle name="cmHM  -CalTime" xfId="38"/>
    <cellStyle name="cmHM24+ -CalTime" xfId="39"/>
    <cellStyle name="cp0 -CalPercent" xfId="40"/>
    <cellStyle name="cp1 -CalPercent" xfId="41"/>
    <cellStyle name="cp2 -CalPercent" xfId="42"/>
    <cellStyle name="cp3 -CalPercent" xfId="43"/>
    <cellStyle name="cr0 -CalCurr" xfId="44"/>
    <cellStyle name="cr1 -CalCurr" xfId="45"/>
    <cellStyle name="cr2 -CalCurr" xfId="46"/>
    <cellStyle name="cr3 -CalCurr" xfId="47"/>
    <cellStyle name="cr4 -CalCurr" xfId="48"/>
    <cellStyle name="Currency [0]_basle_98_97_96 1" xfId="49"/>
    <cellStyle name="Currency_basle_98_97_96 1" xfId="50"/>
    <cellStyle name="E&amp;Y House" xfId="51"/>
    <cellStyle name="Euro" xfId="52"/>
    <cellStyle name="Excel Built-in Normal" xfId="53"/>
    <cellStyle name="h0 -Heading" xfId="54"/>
    <cellStyle name="h1 -Heading" xfId="55"/>
    <cellStyle name="h2 -Heading" xfId="56"/>
    <cellStyle name="h3 -Heading" xfId="57"/>
    <cellStyle name="hp0 -Hyperlink" xfId="58"/>
    <cellStyle name="hp1 -Hyperlink" xfId="59"/>
    <cellStyle name="hp2 -Hyperlink" xfId="60"/>
    <cellStyle name="hp3 -Hyperlink" xfId="61"/>
    <cellStyle name="ic0 -InpComma" xfId="62"/>
    <cellStyle name="ic1 -InpComma" xfId="63"/>
    <cellStyle name="ic2 -InpComma" xfId="64"/>
    <cellStyle name="ic3 -InpComma" xfId="65"/>
    <cellStyle name="ic4 -InpComma" xfId="66"/>
    <cellStyle name="idDMM -InpDate" xfId="67"/>
    <cellStyle name="idDMMY -InpDate" xfId="68"/>
    <cellStyle name="idDMMYHM -InpDateTime" xfId="69"/>
    <cellStyle name="idDMY -InpDate" xfId="70"/>
    <cellStyle name="idMDY -InpDate" xfId="71"/>
    <cellStyle name="idMMY -InpDate" xfId="72"/>
    <cellStyle name="if0 -InpFixed" xfId="73"/>
    <cellStyle name="if0b-InpFixedB" xfId="74"/>
    <cellStyle name="if0-InpFixed" xfId="75"/>
    <cellStyle name="iln -InpTableTextNoWrap" xfId="76"/>
    <cellStyle name="ilnb-InpTableTextNoWrapB" xfId="77"/>
    <cellStyle name="ilw -InpTableTextWrap" xfId="78"/>
    <cellStyle name="imHM  -InpTime" xfId="79"/>
    <cellStyle name="imHM24+ -InpTime" xfId="80"/>
    <cellStyle name="ip0 -InpPercent" xfId="81"/>
    <cellStyle name="ip1 -InpPercent" xfId="82"/>
    <cellStyle name="ip2 -InpPercent" xfId="83"/>
    <cellStyle name="ip3 -InpPercent" xfId="84"/>
    <cellStyle name="ir0 -InpCurr" xfId="85"/>
    <cellStyle name="ir1 -InpCurr" xfId="86"/>
    <cellStyle name="ir2 -InpCurr" xfId="87"/>
    <cellStyle name="ir3 -InpCurr" xfId="88"/>
    <cellStyle name="ir4 -InpCurr" xfId="89"/>
    <cellStyle name="is0 -InpSideText" xfId="90"/>
    <cellStyle name="is1 -InpSideText" xfId="91"/>
    <cellStyle name="is2 -InpSideText" xfId="92"/>
    <cellStyle name="is3 -InpSideText" xfId="93"/>
    <cellStyle name="is4 -InpSideText" xfId="94"/>
    <cellStyle name="itn -InpTopTextNoWrap" xfId="95"/>
    <cellStyle name="itw -InpTopTextWrap" xfId="96"/>
    <cellStyle name="ltn -TableTextNoWrap" xfId="97"/>
    <cellStyle name="ltw -TableTextWrap" xfId="98"/>
    <cellStyle name="Normal_070917_2008_Экспорт_МЭБП3" xfId="99"/>
    <cellStyle name="Report" xfId="100"/>
    <cellStyle name="sh0 -SideHeading" xfId="101"/>
    <cellStyle name="sh1 -SideHeading" xfId="102"/>
    <cellStyle name="sh2 -SideHeading" xfId="103"/>
    <cellStyle name="sh3 -SideHeading" xfId="104"/>
    <cellStyle name="st0 -SideText" xfId="105"/>
    <cellStyle name="st1 -SideText" xfId="106"/>
    <cellStyle name="st2 -SideText" xfId="107"/>
    <cellStyle name="st3 -SideText" xfId="108"/>
    <cellStyle name="st4 -SideText" xfId="109"/>
    <cellStyle name="ttn -TopTextNoWrap" xfId="110"/>
    <cellStyle name="ttw -TopTextWrap" xfId="111"/>
    <cellStyle name="Виталий" xfId="112"/>
    <cellStyle name="Гиперссылка 2" xfId="113"/>
    <cellStyle name="КАНДАГАЧ тел3-33-96" xfId="114"/>
    <cellStyle name="Обычный" xfId="0" builtinId="0"/>
    <cellStyle name="Обычный 10" xfId="115"/>
    <cellStyle name="Обычный 11" xfId="116"/>
    <cellStyle name="Обычный 12" xfId="1"/>
    <cellStyle name="Обычный 2" xfId="4"/>
    <cellStyle name="Обычный 2 2" xfId="117"/>
    <cellStyle name="Обычный 3" xfId="118"/>
    <cellStyle name="Обычный 3 2" xfId="119"/>
    <cellStyle name="Обычный 3 3" xfId="120"/>
    <cellStyle name="Обычный 3 4" xfId="121"/>
    <cellStyle name="Обычный 3 5" xfId="122"/>
    <cellStyle name="Обычный 3 6" xfId="123"/>
    <cellStyle name="Обычный 3 7" xfId="124"/>
    <cellStyle name="Обычный 3 8" xfId="125"/>
    <cellStyle name="Обычный 3 8 2" xfId="126"/>
    <cellStyle name="Обычный 4" xfId="127"/>
    <cellStyle name="Обычный 5" xfId="128"/>
    <cellStyle name="Обычный 5 2" xfId="129"/>
    <cellStyle name="Обычный 5 3" xfId="130"/>
    <cellStyle name="Обычный 6" xfId="131"/>
    <cellStyle name="Обычный 7" xfId="132"/>
    <cellStyle name="Обычный 8" xfId="133"/>
    <cellStyle name="Обычный 9" xfId="134"/>
    <cellStyle name="Обычный_Лист1 (2)" xfId="5"/>
    <cellStyle name="Стиль 1" xfId="135"/>
    <cellStyle name="Тысячи [0]_96111" xfId="136"/>
    <cellStyle name="Тысячи_96111" xfId="137"/>
    <cellStyle name="Үђғһ‹һ‚һљ1" xfId="138"/>
    <cellStyle name="Үђғһ‹һ‚һљ2" xfId="139"/>
    <cellStyle name="Финансовый 2" xfId="3"/>
    <cellStyle name="Финансовый 2 2" xfId="140"/>
    <cellStyle name="Финансовый 3" xfId="141"/>
    <cellStyle name="Финансовый 4" xfId="142"/>
    <cellStyle name="Финансовый 4 2" xfId="143"/>
    <cellStyle name="Финансовый 4 3" xfId="144"/>
    <cellStyle name="Финансовый 5" xfId="145"/>
    <cellStyle name="Финансовый 6" xfId="146"/>
    <cellStyle name="Финансовый 7" xfId="2"/>
    <cellStyle name="Џђһ–…қ’қ›ү" xfId="147"/>
    <cellStyle name="Џђћ–…ќ’ќ›‰" xfId="1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195943</xdr:colOff>
      <xdr:row>329</xdr:row>
      <xdr:rowOff>1338944</xdr:rowOff>
    </xdr:from>
    <xdr:ext cx="11201400" cy="937629"/>
    <xdr:sp macro="" textlink="">
      <xdr:nvSpPr>
        <xdr:cNvPr id="2" name="Прямоугольник 1"/>
        <xdr:cNvSpPr/>
      </xdr:nvSpPr>
      <xdr:spPr>
        <a:xfrm>
          <a:off x="881743" y="338722064"/>
          <a:ext cx="112014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ru-RU" sz="54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СТРОКА ИСКЛЮЧЕНА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X639"/>
  <sheetViews>
    <sheetView tabSelected="1" topLeftCell="B493" zoomScale="70" zoomScaleNormal="70" zoomScaleSheetLayoutView="80" zoomScalePageLayoutView="70" workbookViewId="0">
      <selection activeCell="H5" sqref="H5"/>
    </sheetView>
  </sheetViews>
  <sheetFormatPr defaultColWidth="9.109375" defaultRowHeight="13.8"/>
  <cols>
    <col min="1" max="1" width="0.5546875" style="1" hidden="1" customWidth="1"/>
    <col min="2" max="2" width="10" style="1" customWidth="1"/>
    <col min="3" max="3" width="24.6640625" style="1" customWidth="1"/>
    <col min="4" max="4" width="14.33203125" style="1" customWidth="1"/>
    <col min="5" max="5" width="19.109375" style="1" customWidth="1"/>
    <col min="6" max="6" width="13.33203125" style="1" customWidth="1"/>
    <col min="7" max="7" width="13" style="2" customWidth="1"/>
    <col min="8" max="8" width="16.88671875" style="3" customWidth="1"/>
    <col min="9" max="9" width="13" style="1" customWidth="1"/>
    <col min="10" max="10" width="17.44140625" style="1" customWidth="1"/>
    <col min="11" max="11" width="20.33203125" style="3" customWidth="1"/>
    <col min="12" max="12" width="14.6640625" style="3" customWidth="1"/>
    <col min="13" max="13" width="0.33203125" style="2" hidden="1" customWidth="1"/>
    <col min="14" max="14" width="0.44140625" style="2" hidden="1" customWidth="1"/>
    <col min="15" max="15" width="23.88671875" style="4" customWidth="1"/>
    <col min="16" max="16384" width="9.109375" style="4"/>
  </cols>
  <sheetData>
    <row r="1" spans="1:14">
      <c r="J1" s="140" t="s">
        <v>846</v>
      </c>
      <c r="K1" s="140"/>
      <c r="L1" s="140"/>
      <c r="M1" s="140"/>
    </row>
    <row r="2" spans="1:14" ht="16.5" customHeight="1">
      <c r="A2" s="4"/>
      <c r="B2" s="4"/>
      <c r="C2" s="4"/>
      <c r="D2" s="4"/>
      <c r="E2" s="4"/>
      <c r="F2" s="4"/>
      <c r="G2" s="5"/>
      <c r="H2" s="6"/>
      <c r="I2" s="4"/>
      <c r="J2" s="140"/>
      <c r="K2" s="140"/>
      <c r="L2" s="140"/>
      <c r="M2" s="140"/>
      <c r="N2" s="7"/>
    </row>
    <row r="3" spans="1:14" ht="15" customHeight="1">
      <c r="A3" s="4"/>
      <c r="B3" s="4"/>
      <c r="C3" s="4"/>
      <c r="D3" s="4"/>
      <c r="E3" s="4"/>
      <c r="F3" s="4"/>
      <c r="G3" s="5"/>
      <c r="H3" s="6"/>
      <c r="I3" s="4"/>
      <c r="J3" s="8"/>
      <c r="K3" s="9" t="s">
        <v>0</v>
      </c>
      <c r="L3" s="10"/>
      <c r="M3" s="11"/>
      <c r="N3" s="7"/>
    </row>
    <row r="4" spans="1:14" ht="14.25" customHeight="1">
      <c r="A4" s="4"/>
      <c r="B4" s="4"/>
      <c r="C4" s="4"/>
      <c r="D4" s="4"/>
      <c r="E4" s="4"/>
      <c r="F4" s="4"/>
      <c r="G4" s="5"/>
      <c r="H4" s="6"/>
      <c r="I4" s="4"/>
      <c r="J4" s="141" t="s">
        <v>1</v>
      </c>
      <c r="K4" s="141"/>
      <c r="L4" s="141"/>
      <c r="M4" s="11"/>
      <c r="N4" s="7"/>
    </row>
    <row r="5" spans="1:14" ht="14.25" customHeight="1">
      <c r="A5" s="4"/>
      <c r="B5" s="4"/>
      <c r="C5" s="4"/>
      <c r="D5" s="4"/>
      <c r="E5" s="4"/>
      <c r="F5" s="4"/>
      <c r="G5" s="5"/>
      <c r="H5" s="6"/>
      <c r="I5" s="4"/>
      <c r="J5" s="141" t="s">
        <v>2</v>
      </c>
      <c r="K5" s="141"/>
      <c r="L5" s="141"/>
      <c r="M5" s="11"/>
      <c r="N5" s="7"/>
    </row>
    <row r="6" spans="1:14" ht="12" customHeight="1">
      <c r="A6" s="4"/>
      <c r="B6" s="4"/>
      <c r="C6" s="4"/>
      <c r="D6" s="4"/>
      <c r="E6" s="4"/>
      <c r="F6" s="4"/>
      <c r="G6" s="5"/>
      <c r="H6" s="6"/>
      <c r="I6" s="4"/>
      <c r="J6" s="4"/>
      <c r="K6" s="7"/>
      <c r="L6" s="7"/>
      <c r="M6" s="7"/>
      <c r="N6" s="7"/>
    </row>
    <row r="7" spans="1:14" ht="9.75" customHeight="1">
      <c r="A7" s="4"/>
      <c r="B7" s="4"/>
      <c r="C7" s="4"/>
      <c r="D7" s="4"/>
      <c r="E7" s="4"/>
      <c r="F7" s="4"/>
      <c r="G7" s="5"/>
      <c r="H7" s="6"/>
      <c r="I7" s="4"/>
      <c r="J7" s="4"/>
      <c r="K7" s="7"/>
      <c r="L7" s="7"/>
      <c r="M7" s="7"/>
      <c r="N7" s="7"/>
    </row>
    <row r="8" spans="1:14" ht="9.75" customHeight="1">
      <c r="A8" s="4"/>
      <c r="B8" s="4"/>
      <c r="C8" s="4"/>
      <c r="D8" s="4"/>
      <c r="E8" s="4"/>
      <c r="F8" s="4"/>
      <c r="G8" s="5"/>
      <c r="H8" s="6"/>
      <c r="I8" s="4"/>
      <c r="J8" s="4"/>
      <c r="K8" s="7"/>
      <c r="L8" s="7"/>
      <c r="M8" s="7"/>
      <c r="N8" s="7"/>
    </row>
    <row r="9" spans="1:14" ht="12.75" hidden="1" customHeight="1">
      <c r="J9" s="2"/>
      <c r="K9" s="8"/>
      <c r="L9" s="9" t="s">
        <v>0</v>
      </c>
      <c r="M9" s="10"/>
      <c r="N9" s="11"/>
    </row>
    <row r="10" spans="1:14" ht="12.75" hidden="1" customHeight="1">
      <c r="J10" s="2"/>
      <c r="K10" s="141" t="s">
        <v>3</v>
      </c>
      <c r="L10" s="141"/>
      <c r="M10" s="141"/>
      <c r="N10" s="11"/>
    </row>
    <row r="11" spans="1:14" ht="12.75" hidden="1" customHeight="1">
      <c r="K11" s="141" t="s">
        <v>2</v>
      </c>
      <c r="L11" s="141"/>
      <c r="M11" s="141"/>
      <c r="N11" s="11"/>
    </row>
    <row r="12" spans="1:14" ht="12.75" hidden="1" customHeight="1"/>
    <row r="13" spans="1:14" ht="12.75" hidden="1" customHeight="1"/>
    <row r="14" spans="1:14" ht="12.75" hidden="1" customHeight="1">
      <c r="G14" s="1"/>
      <c r="H14" s="1"/>
      <c r="K14" s="1"/>
      <c r="L14" s="1"/>
      <c r="M14" s="1"/>
      <c r="N14" s="1"/>
    </row>
    <row r="15" spans="1:14" ht="12.75" hidden="1" customHeight="1">
      <c r="G15" s="1"/>
      <c r="H15" s="1"/>
      <c r="K15" s="1"/>
      <c r="L15" s="1"/>
      <c r="M15" s="1"/>
      <c r="N15" s="1"/>
    </row>
    <row r="16" spans="1:14" ht="12.75" hidden="1" customHeight="1"/>
    <row r="17" spans="1:232" ht="4.5" hidden="1" customHeight="1">
      <c r="A17" s="4"/>
      <c r="B17" s="4"/>
      <c r="C17" s="4"/>
    </row>
    <row r="18" spans="1:232" ht="17.25" hidden="1" customHeight="1">
      <c r="A18" s="4"/>
      <c r="B18" s="4"/>
      <c r="C18" s="4"/>
      <c r="J18" s="12" t="s">
        <v>4</v>
      </c>
      <c r="K18" s="12"/>
      <c r="L18" s="12"/>
      <c r="M18" s="12"/>
    </row>
    <row r="19" spans="1:232" ht="10.5" hidden="1" customHeight="1">
      <c r="A19" s="4"/>
      <c r="B19" s="4"/>
      <c r="C19" s="4"/>
      <c r="J19" s="12"/>
      <c r="K19" s="12"/>
      <c r="L19" s="12"/>
      <c r="M19" s="12"/>
    </row>
    <row r="20" spans="1:232" ht="15" hidden="1" customHeight="1">
      <c r="A20" s="4"/>
      <c r="B20" s="4"/>
      <c r="C20" s="4"/>
      <c r="K20" s="13" t="s">
        <v>0</v>
      </c>
    </row>
    <row r="21" spans="1:232" ht="13.5" hidden="1" customHeight="1">
      <c r="A21" s="4"/>
      <c r="B21" s="4"/>
      <c r="C21" s="4"/>
      <c r="J21" s="3" t="s">
        <v>3</v>
      </c>
    </row>
    <row r="22" spans="1:232" ht="17.25" hidden="1" customHeight="1">
      <c r="A22" s="4"/>
      <c r="B22" s="4"/>
      <c r="C22" s="4"/>
      <c r="F22" s="4"/>
      <c r="G22" s="4"/>
      <c r="H22" s="6"/>
      <c r="I22" s="4"/>
      <c r="J22" s="3" t="s">
        <v>2</v>
      </c>
    </row>
    <row r="23" spans="1:232" ht="24.75" hidden="1" customHeight="1">
      <c r="A23" s="4"/>
      <c r="B23" s="4"/>
      <c r="C23" s="4"/>
      <c r="F23" s="4"/>
      <c r="G23" s="4"/>
      <c r="H23" s="6"/>
      <c r="I23" s="4"/>
    </row>
    <row r="24" spans="1:232" ht="17.25" hidden="1" customHeight="1">
      <c r="A24" s="4"/>
      <c r="B24" s="4"/>
      <c r="C24" s="4"/>
      <c r="F24" s="1" t="s">
        <v>5</v>
      </c>
      <c r="G24" s="1"/>
      <c r="H24" s="1"/>
    </row>
    <row r="25" spans="1:232" ht="14.25" hidden="1" customHeight="1">
      <c r="A25" s="4"/>
      <c r="B25" s="4"/>
      <c r="C25" s="4"/>
      <c r="F25" s="1" t="s">
        <v>6</v>
      </c>
      <c r="G25" s="1"/>
      <c r="H25" s="1"/>
    </row>
    <row r="26" spans="1:232" ht="5.25" hidden="1" customHeight="1">
      <c r="A26" s="4"/>
      <c r="B26" s="4"/>
      <c r="C26" s="4"/>
      <c r="G26" s="1"/>
    </row>
    <row r="27" spans="1:232" ht="7.5" hidden="1" customHeight="1">
      <c r="A27" s="4"/>
      <c r="B27" s="4"/>
      <c r="C27" s="4"/>
    </row>
    <row r="28" spans="1:232" ht="121.5" customHeight="1">
      <c r="A28" s="14" t="s">
        <v>7</v>
      </c>
      <c r="B28" s="14"/>
      <c r="C28" s="15" t="s">
        <v>8</v>
      </c>
      <c r="D28" s="15" t="s">
        <v>9</v>
      </c>
      <c r="E28" s="15" t="s">
        <v>10</v>
      </c>
      <c r="F28" s="15" t="s">
        <v>11</v>
      </c>
      <c r="G28" s="16" t="s">
        <v>12</v>
      </c>
      <c r="H28" s="17" t="s">
        <v>13</v>
      </c>
      <c r="I28" s="17" t="s">
        <v>14</v>
      </c>
      <c r="J28" s="17" t="s">
        <v>15</v>
      </c>
      <c r="K28" s="17" t="s">
        <v>16</v>
      </c>
      <c r="L28" s="17" t="s">
        <v>17</v>
      </c>
      <c r="M28" s="16" t="s">
        <v>18</v>
      </c>
      <c r="N28" s="16" t="s">
        <v>19</v>
      </c>
    </row>
    <row r="29" spans="1:232" s="1" customFormat="1" ht="72.75" customHeight="1">
      <c r="A29" s="18">
        <v>1</v>
      </c>
      <c r="B29" s="19">
        <v>1</v>
      </c>
      <c r="C29" s="20" t="s">
        <v>20</v>
      </c>
      <c r="D29" s="21" t="s">
        <v>21</v>
      </c>
      <c r="E29" s="15" t="s">
        <v>22</v>
      </c>
      <c r="F29" s="17" t="s">
        <v>23</v>
      </c>
      <c r="G29" s="16">
        <v>15</v>
      </c>
      <c r="H29" s="17">
        <v>49090</v>
      </c>
      <c r="I29" s="21" t="s">
        <v>24</v>
      </c>
      <c r="J29" s="21" t="s">
        <v>25</v>
      </c>
      <c r="K29" s="17">
        <f>G29*H29</f>
        <v>736350</v>
      </c>
      <c r="L29" s="22">
        <f t="shared" ref="L29:L170" si="0">K29*1.12</f>
        <v>824712.00000000012</v>
      </c>
      <c r="M29" s="23" t="s">
        <v>26</v>
      </c>
      <c r="N29" s="23" t="s">
        <v>27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</row>
    <row r="30" spans="1:232" s="1" customFormat="1" ht="99" customHeight="1">
      <c r="A30" s="18">
        <v>1</v>
      </c>
      <c r="B30" s="19">
        <v>2</v>
      </c>
      <c r="C30" s="20" t="s">
        <v>28</v>
      </c>
      <c r="D30" s="21" t="s">
        <v>21</v>
      </c>
      <c r="E30" s="20" t="s">
        <v>29</v>
      </c>
      <c r="F30" s="17" t="s">
        <v>23</v>
      </c>
      <c r="G30" s="16">
        <v>1</v>
      </c>
      <c r="H30" s="24">
        <v>1125000</v>
      </c>
      <c r="I30" s="21" t="s">
        <v>24</v>
      </c>
      <c r="J30" s="21" t="s">
        <v>25</v>
      </c>
      <c r="K30" s="17">
        <f>G30*H30</f>
        <v>1125000</v>
      </c>
      <c r="L30" s="22">
        <f t="shared" si="0"/>
        <v>1260000.0000000002</v>
      </c>
      <c r="M30" s="23"/>
      <c r="N30" s="2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</row>
    <row r="31" spans="1:232" ht="70.5" customHeight="1">
      <c r="A31" s="18">
        <v>2</v>
      </c>
      <c r="B31" s="19">
        <v>3</v>
      </c>
      <c r="C31" s="25" t="s">
        <v>30</v>
      </c>
      <c r="D31" s="21" t="s">
        <v>31</v>
      </c>
      <c r="E31" s="15" t="s">
        <v>32</v>
      </c>
      <c r="F31" s="21" t="s">
        <v>33</v>
      </c>
      <c r="G31" s="23">
        <v>1</v>
      </c>
      <c r="H31" s="22">
        <v>43319</v>
      </c>
      <c r="I31" s="26" t="s">
        <v>34</v>
      </c>
      <c r="J31" s="21" t="s">
        <v>35</v>
      </c>
      <c r="K31" s="22">
        <f>G31*H31</f>
        <v>43319</v>
      </c>
      <c r="L31" s="22">
        <f>K31*1.12</f>
        <v>48517.280000000006</v>
      </c>
      <c r="M31" s="23" t="s">
        <v>36</v>
      </c>
      <c r="N31" s="23" t="s">
        <v>37</v>
      </c>
    </row>
    <row r="32" spans="1:232" s="1" customFormat="1" ht="90" customHeight="1">
      <c r="A32" s="18">
        <v>3</v>
      </c>
      <c r="B32" s="19">
        <v>4</v>
      </c>
      <c r="C32" s="25" t="s">
        <v>38</v>
      </c>
      <c r="D32" s="21" t="s">
        <v>39</v>
      </c>
      <c r="E32" s="27" t="s">
        <v>40</v>
      </c>
      <c r="F32" s="21" t="s">
        <v>33</v>
      </c>
      <c r="G32" s="23">
        <v>57</v>
      </c>
      <c r="H32" s="22">
        <v>250447.37</v>
      </c>
      <c r="I32" s="26" t="s">
        <v>41</v>
      </c>
      <c r="J32" s="21" t="s">
        <v>25</v>
      </c>
      <c r="K32" s="22">
        <f>G32*H32</f>
        <v>14275500.09</v>
      </c>
      <c r="L32" s="22">
        <f>K32*1.12</f>
        <v>15988560.100800002</v>
      </c>
      <c r="M32" s="23"/>
      <c r="N32" s="2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</row>
    <row r="33" spans="1:232" s="1" customFormat="1" ht="83.4" customHeight="1">
      <c r="A33" s="18">
        <v>4</v>
      </c>
      <c r="B33" s="19">
        <v>5</v>
      </c>
      <c r="C33" s="25" t="s">
        <v>42</v>
      </c>
      <c r="D33" s="21" t="s">
        <v>31</v>
      </c>
      <c r="E33" s="15" t="s">
        <v>43</v>
      </c>
      <c r="F33" s="21" t="s">
        <v>23</v>
      </c>
      <c r="G33" s="23">
        <v>3</v>
      </c>
      <c r="H33" s="22">
        <v>49991</v>
      </c>
      <c r="I33" s="26" t="s">
        <v>24</v>
      </c>
      <c r="J33" s="21" t="s">
        <v>25</v>
      </c>
      <c r="K33" s="22">
        <v>99982</v>
      </c>
      <c r="L33" s="22">
        <f>K33*1.12</f>
        <v>111979.84000000001</v>
      </c>
      <c r="M33" s="23"/>
      <c r="N33" s="23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</row>
    <row r="34" spans="1:232" s="1" customFormat="1" ht="84.6" customHeight="1">
      <c r="A34" s="18">
        <v>5</v>
      </c>
      <c r="B34" s="19">
        <v>6</v>
      </c>
      <c r="C34" s="20" t="s">
        <v>44</v>
      </c>
      <c r="D34" s="21" t="s">
        <v>21</v>
      </c>
      <c r="E34" s="15" t="s">
        <v>45</v>
      </c>
      <c r="F34" s="17" t="s">
        <v>23</v>
      </c>
      <c r="G34" s="16">
        <v>3</v>
      </c>
      <c r="H34" s="17">
        <v>31430</v>
      </c>
      <c r="I34" s="21" t="s">
        <v>24</v>
      </c>
      <c r="J34" s="21" t="s">
        <v>25</v>
      </c>
      <c r="K34" s="17">
        <f>G34*H34</f>
        <v>94290</v>
      </c>
      <c r="L34" s="22">
        <f t="shared" si="0"/>
        <v>105604.8</v>
      </c>
      <c r="M34" s="23" t="s">
        <v>46</v>
      </c>
      <c r="N34" s="23" t="s">
        <v>47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</row>
    <row r="35" spans="1:232" s="1" customFormat="1" ht="84.6" customHeight="1">
      <c r="A35" s="18">
        <v>6</v>
      </c>
      <c r="B35" s="19">
        <v>7</v>
      </c>
      <c r="C35" s="28" t="s">
        <v>48</v>
      </c>
      <c r="D35" s="21" t="s">
        <v>21</v>
      </c>
      <c r="E35" s="29" t="s">
        <v>49</v>
      </c>
      <c r="F35" s="17" t="s">
        <v>23</v>
      </c>
      <c r="G35" s="30">
        <v>4</v>
      </c>
      <c r="H35" s="17">
        <f>K35/G35</f>
        <v>132237.5</v>
      </c>
      <c r="I35" s="21" t="s">
        <v>24</v>
      </c>
      <c r="J35" s="21" t="s">
        <v>25</v>
      </c>
      <c r="K35" s="17">
        <v>528950</v>
      </c>
      <c r="L35" s="22">
        <f t="shared" si="0"/>
        <v>592424</v>
      </c>
      <c r="M35" s="23" t="s">
        <v>50</v>
      </c>
      <c r="N35" s="23" t="s">
        <v>51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</row>
    <row r="36" spans="1:232" s="1" customFormat="1" ht="85.8" customHeight="1">
      <c r="A36" s="18">
        <v>7</v>
      </c>
      <c r="B36" s="19">
        <v>8</v>
      </c>
      <c r="C36" s="28" t="s">
        <v>48</v>
      </c>
      <c r="D36" s="21" t="s">
        <v>21</v>
      </c>
      <c r="E36" s="29" t="s">
        <v>52</v>
      </c>
      <c r="F36" s="17" t="s">
        <v>23</v>
      </c>
      <c r="G36" s="30">
        <v>2</v>
      </c>
      <c r="H36" s="17">
        <f>K36/G36</f>
        <v>157992</v>
      </c>
      <c r="I36" s="21" t="s">
        <v>24</v>
      </c>
      <c r="J36" s="21" t="s">
        <v>25</v>
      </c>
      <c r="K36" s="17">
        <v>315984</v>
      </c>
      <c r="L36" s="22">
        <f t="shared" si="0"/>
        <v>353902.08000000002</v>
      </c>
      <c r="M36" s="23" t="s">
        <v>50</v>
      </c>
      <c r="N36" s="23" t="s">
        <v>51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</row>
    <row r="37" spans="1:232" ht="91.8" customHeight="1">
      <c r="A37" s="18">
        <v>8</v>
      </c>
      <c r="B37" s="19">
        <v>9</v>
      </c>
      <c r="C37" s="28" t="s">
        <v>48</v>
      </c>
      <c r="D37" s="21" t="s">
        <v>53</v>
      </c>
      <c r="E37" s="29" t="s">
        <v>54</v>
      </c>
      <c r="F37" s="17" t="s">
        <v>23</v>
      </c>
      <c r="G37" s="30">
        <v>13</v>
      </c>
      <c r="H37" s="17">
        <f>K37/G37</f>
        <v>90982.153846153844</v>
      </c>
      <c r="I37" s="21" t="s">
        <v>24</v>
      </c>
      <c r="J37" s="21" t="s">
        <v>25</v>
      </c>
      <c r="K37" s="17">
        <v>1182768</v>
      </c>
      <c r="L37" s="22">
        <f t="shared" si="0"/>
        <v>1324700.1600000001</v>
      </c>
      <c r="M37" s="23" t="s">
        <v>55</v>
      </c>
      <c r="N37" s="23" t="s">
        <v>56</v>
      </c>
    </row>
    <row r="38" spans="1:232" s="1" customFormat="1" ht="84" customHeight="1">
      <c r="A38" s="18">
        <v>9</v>
      </c>
      <c r="B38" s="19">
        <v>10</v>
      </c>
      <c r="C38" s="28" t="s">
        <v>48</v>
      </c>
      <c r="D38" s="21" t="s">
        <v>21</v>
      </c>
      <c r="E38" s="29" t="s">
        <v>54</v>
      </c>
      <c r="F38" s="17" t="s">
        <v>23</v>
      </c>
      <c r="G38" s="30">
        <v>10</v>
      </c>
      <c r="H38" s="17">
        <f>K38/G38</f>
        <v>127560.71399999999</v>
      </c>
      <c r="I38" s="21" t="s">
        <v>24</v>
      </c>
      <c r="J38" s="21" t="s">
        <v>25</v>
      </c>
      <c r="K38" s="17">
        <v>1275607.1399999999</v>
      </c>
      <c r="L38" s="22">
        <f t="shared" si="0"/>
        <v>1428679.9968000001</v>
      </c>
      <c r="M38" s="23" t="s">
        <v>50</v>
      </c>
      <c r="N38" s="23" t="s">
        <v>51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</row>
    <row r="39" spans="1:232" s="1" customFormat="1" ht="74.25" customHeight="1">
      <c r="A39" s="18">
        <v>10</v>
      </c>
      <c r="B39" s="19">
        <v>11</v>
      </c>
      <c r="C39" s="28" t="s">
        <v>48</v>
      </c>
      <c r="D39" s="21" t="s">
        <v>21</v>
      </c>
      <c r="E39" s="29" t="s">
        <v>54</v>
      </c>
      <c r="F39" s="17" t="s">
        <v>23</v>
      </c>
      <c r="G39" s="30">
        <v>5</v>
      </c>
      <c r="H39" s="17">
        <v>142000</v>
      </c>
      <c r="I39" s="21" t="s">
        <v>24</v>
      </c>
      <c r="J39" s="21" t="s">
        <v>35</v>
      </c>
      <c r="K39" s="17">
        <f>G39*H39</f>
        <v>710000</v>
      </c>
      <c r="L39" s="22">
        <f t="shared" si="0"/>
        <v>795200.00000000012</v>
      </c>
      <c r="M39" s="23" t="s">
        <v>57</v>
      </c>
      <c r="N39" s="23" t="s">
        <v>58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</row>
    <row r="40" spans="1:232" s="1" customFormat="1" ht="74.25" customHeight="1">
      <c r="A40" s="18">
        <v>11</v>
      </c>
      <c r="B40" s="19">
        <v>12</v>
      </c>
      <c r="C40" s="28" t="s">
        <v>48</v>
      </c>
      <c r="D40" s="21" t="s">
        <v>39</v>
      </c>
      <c r="E40" s="31" t="s">
        <v>59</v>
      </c>
      <c r="F40" s="17" t="s">
        <v>23</v>
      </c>
      <c r="G40" s="30">
        <v>448</v>
      </c>
      <c r="H40" s="17">
        <v>218353.61300000001</v>
      </c>
      <c r="I40" s="21" t="s">
        <v>41</v>
      </c>
      <c r="J40" s="21" t="s">
        <v>25</v>
      </c>
      <c r="K40" s="17">
        <f>G40*H40</f>
        <v>97822418.624000013</v>
      </c>
      <c r="L40" s="22">
        <f>K40*1.12</f>
        <v>109561108.85888003</v>
      </c>
      <c r="M40" s="23"/>
      <c r="N40" s="23" t="s">
        <v>58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</row>
    <row r="41" spans="1:232" s="1" customFormat="1" ht="84" customHeight="1">
      <c r="A41" s="18">
        <v>11</v>
      </c>
      <c r="B41" s="19">
        <v>13</v>
      </c>
      <c r="C41" s="28" t="s">
        <v>48</v>
      </c>
      <c r="D41" s="21" t="s">
        <v>21</v>
      </c>
      <c r="E41" s="31" t="s">
        <v>60</v>
      </c>
      <c r="F41" s="17" t="s">
        <v>23</v>
      </c>
      <c r="G41" s="30">
        <v>15</v>
      </c>
      <c r="H41" s="17">
        <v>132200</v>
      </c>
      <c r="I41" s="21" t="s">
        <v>41</v>
      </c>
      <c r="J41" s="21" t="s">
        <v>25</v>
      </c>
      <c r="K41" s="17">
        <f>G41*H41</f>
        <v>1983000</v>
      </c>
      <c r="L41" s="22">
        <f>K41*1.12</f>
        <v>2220960</v>
      </c>
      <c r="M41" s="23"/>
      <c r="N41" s="2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</row>
    <row r="42" spans="1:232" ht="87.6" customHeight="1">
      <c r="A42" s="18">
        <v>12</v>
      </c>
      <c r="B42" s="19">
        <v>14</v>
      </c>
      <c r="C42" s="28" t="s">
        <v>61</v>
      </c>
      <c r="D42" s="21" t="s">
        <v>21</v>
      </c>
      <c r="E42" s="29" t="s">
        <v>62</v>
      </c>
      <c r="F42" s="17" t="s">
        <v>23</v>
      </c>
      <c r="G42" s="30">
        <v>1</v>
      </c>
      <c r="H42" s="17">
        <v>2300000</v>
      </c>
      <c r="I42" s="21" t="s">
        <v>63</v>
      </c>
      <c r="J42" s="21" t="s">
        <v>25</v>
      </c>
      <c r="K42" s="17">
        <f t="shared" ref="K42:K163" si="1">G42*H42</f>
        <v>2300000</v>
      </c>
      <c r="L42" s="22">
        <f t="shared" si="0"/>
        <v>2576000.0000000005</v>
      </c>
      <c r="M42" s="23"/>
      <c r="N42" s="23"/>
    </row>
    <row r="43" spans="1:232" ht="86.4" customHeight="1">
      <c r="A43" s="18">
        <v>12</v>
      </c>
      <c r="B43" s="19">
        <v>15</v>
      </c>
      <c r="C43" s="28" t="s">
        <v>61</v>
      </c>
      <c r="D43" s="21" t="s">
        <v>21</v>
      </c>
      <c r="E43" s="29" t="s">
        <v>62</v>
      </c>
      <c r="F43" s="17" t="s">
        <v>23</v>
      </c>
      <c r="G43" s="30">
        <v>2</v>
      </c>
      <c r="H43" s="17">
        <v>2300000</v>
      </c>
      <c r="I43" s="21" t="s">
        <v>63</v>
      </c>
      <c r="J43" s="21" t="s">
        <v>25</v>
      </c>
      <c r="K43" s="17">
        <f t="shared" si="1"/>
        <v>4600000</v>
      </c>
      <c r="L43" s="22">
        <f t="shared" si="0"/>
        <v>5152000.0000000009</v>
      </c>
      <c r="M43" s="23"/>
      <c r="N43" s="23"/>
    </row>
    <row r="44" spans="1:232" s="1" customFormat="1" ht="90.6" customHeight="1">
      <c r="A44" s="18">
        <v>13</v>
      </c>
      <c r="B44" s="19">
        <v>16</v>
      </c>
      <c r="C44" s="28" t="s">
        <v>64</v>
      </c>
      <c r="D44" s="21" t="s">
        <v>21</v>
      </c>
      <c r="E44" s="29" t="s">
        <v>65</v>
      </c>
      <c r="F44" s="17" t="s">
        <v>33</v>
      </c>
      <c r="G44" s="30">
        <v>4</v>
      </c>
      <c r="H44" s="17">
        <v>136000</v>
      </c>
      <c r="I44" s="21" t="s">
        <v>24</v>
      </c>
      <c r="J44" s="21" t="s">
        <v>25</v>
      </c>
      <c r="K44" s="17">
        <f>G44*H44</f>
        <v>544000</v>
      </c>
      <c r="L44" s="22">
        <f t="shared" si="0"/>
        <v>609280</v>
      </c>
      <c r="M44" s="23" t="s">
        <v>46</v>
      </c>
      <c r="N44" s="23" t="s">
        <v>47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</row>
    <row r="45" spans="1:232" s="37" customFormat="1" ht="84" customHeight="1">
      <c r="A45" s="32">
        <v>14</v>
      </c>
      <c r="B45" s="19">
        <v>17</v>
      </c>
      <c r="C45" s="33" t="s">
        <v>66</v>
      </c>
      <c r="D45" s="26" t="s">
        <v>21</v>
      </c>
      <c r="E45" s="34" t="s">
        <v>67</v>
      </c>
      <c r="F45" s="17" t="s">
        <v>23</v>
      </c>
      <c r="G45" s="16">
        <v>3</v>
      </c>
      <c r="H45" s="17">
        <v>231250</v>
      </c>
      <c r="I45" s="26" t="s">
        <v>24</v>
      </c>
      <c r="J45" s="26" t="s">
        <v>25</v>
      </c>
      <c r="K45" s="17">
        <f t="shared" si="1"/>
        <v>693750</v>
      </c>
      <c r="L45" s="35">
        <f t="shared" si="0"/>
        <v>777000.00000000012</v>
      </c>
      <c r="M45" s="36"/>
      <c r="N45" s="36" t="s">
        <v>68</v>
      </c>
    </row>
    <row r="46" spans="1:232" s="1" customFormat="1" ht="97.5" customHeight="1">
      <c r="A46" s="18">
        <v>19</v>
      </c>
      <c r="B46" s="19">
        <v>18</v>
      </c>
      <c r="C46" s="38" t="s">
        <v>69</v>
      </c>
      <c r="D46" s="21" t="s">
        <v>39</v>
      </c>
      <c r="E46" s="39" t="s">
        <v>70</v>
      </c>
      <c r="F46" s="17" t="s">
        <v>71</v>
      </c>
      <c r="G46" s="16">
        <v>1</v>
      </c>
      <c r="H46" s="17">
        <v>6548000</v>
      </c>
      <c r="I46" s="26" t="s">
        <v>72</v>
      </c>
      <c r="J46" s="21" t="s">
        <v>25</v>
      </c>
      <c r="K46" s="17">
        <f t="shared" si="1"/>
        <v>6548000</v>
      </c>
      <c r="L46" s="22">
        <f t="shared" si="0"/>
        <v>7333760.0000000009</v>
      </c>
      <c r="M46" s="23"/>
      <c r="N46" s="2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</row>
    <row r="47" spans="1:232" s="1" customFormat="1" ht="82.5" customHeight="1">
      <c r="A47" s="18"/>
      <c r="B47" s="19">
        <v>19</v>
      </c>
      <c r="C47" s="40" t="s">
        <v>73</v>
      </c>
      <c r="D47" s="21" t="s">
        <v>21</v>
      </c>
      <c r="E47" s="41" t="s">
        <v>74</v>
      </c>
      <c r="F47" s="17" t="s">
        <v>71</v>
      </c>
      <c r="G47" s="16">
        <v>1</v>
      </c>
      <c r="H47" s="17">
        <v>200000</v>
      </c>
      <c r="I47" s="21" t="s">
        <v>75</v>
      </c>
      <c r="J47" s="21" t="s">
        <v>25</v>
      </c>
      <c r="K47" s="17">
        <f t="shared" si="1"/>
        <v>200000</v>
      </c>
      <c r="L47" s="22">
        <f t="shared" si="0"/>
        <v>224000.00000000003</v>
      </c>
      <c r="M47" s="23"/>
      <c r="N47" s="2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</row>
    <row r="48" spans="1:232" s="1" customFormat="1" ht="77.25" customHeight="1">
      <c r="A48" s="18">
        <v>21</v>
      </c>
      <c r="B48" s="19">
        <v>20</v>
      </c>
      <c r="C48" s="38" t="s">
        <v>76</v>
      </c>
      <c r="D48" s="21" t="s">
        <v>39</v>
      </c>
      <c r="E48" s="39" t="s">
        <v>77</v>
      </c>
      <c r="F48" s="17" t="s">
        <v>23</v>
      </c>
      <c r="G48" s="16">
        <v>45</v>
      </c>
      <c r="H48" s="17">
        <v>160000</v>
      </c>
      <c r="I48" s="21" t="s">
        <v>75</v>
      </c>
      <c r="J48" s="21" t="s">
        <v>25</v>
      </c>
      <c r="K48" s="17">
        <f t="shared" si="1"/>
        <v>7200000</v>
      </c>
      <c r="L48" s="22">
        <f t="shared" si="0"/>
        <v>8064000.0000000009</v>
      </c>
      <c r="M48" s="23"/>
      <c r="N48" s="2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</row>
    <row r="49" spans="1:232" s="1" customFormat="1" ht="78.75" customHeight="1">
      <c r="A49" s="18">
        <v>22</v>
      </c>
      <c r="B49" s="19">
        <v>21</v>
      </c>
      <c r="C49" s="38" t="s">
        <v>78</v>
      </c>
      <c r="D49" s="21" t="s">
        <v>21</v>
      </c>
      <c r="E49" s="39" t="s">
        <v>78</v>
      </c>
      <c r="F49" s="17" t="s">
        <v>23</v>
      </c>
      <c r="G49" s="16">
        <v>20</v>
      </c>
      <c r="H49" s="17">
        <v>51750</v>
      </c>
      <c r="I49" s="21" t="s">
        <v>79</v>
      </c>
      <c r="J49" s="21" t="s">
        <v>25</v>
      </c>
      <c r="K49" s="17">
        <f t="shared" si="1"/>
        <v>1035000</v>
      </c>
      <c r="L49" s="22">
        <f t="shared" si="0"/>
        <v>1159200</v>
      </c>
      <c r="M49" s="23"/>
      <c r="N49" s="2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</row>
    <row r="50" spans="1:232" s="1" customFormat="1" ht="78" customHeight="1">
      <c r="A50" s="18"/>
      <c r="B50" s="19">
        <v>22</v>
      </c>
      <c r="C50" s="42" t="s">
        <v>80</v>
      </c>
      <c r="D50" s="21" t="s">
        <v>21</v>
      </c>
      <c r="E50" s="43" t="s">
        <v>81</v>
      </c>
      <c r="F50" s="17" t="s">
        <v>23</v>
      </c>
      <c r="G50" s="16">
        <v>8</v>
      </c>
      <c r="H50" s="24">
        <v>15647.3</v>
      </c>
      <c r="I50" s="21" t="s">
        <v>79</v>
      </c>
      <c r="J50" s="21" t="s">
        <v>25</v>
      </c>
      <c r="K50" s="17">
        <f t="shared" si="1"/>
        <v>125178.4</v>
      </c>
      <c r="L50" s="22">
        <f t="shared" si="0"/>
        <v>140199.80800000002</v>
      </c>
      <c r="M50" s="23"/>
      <c r="N50" s="2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</row>
    <row r="51" spans="1:232" s="1" customFormat="1" ht="83.25" customHeight="1">
      <c r="A51" s="18"/>
      <c r="B51" s="19">
        <v>23</v>
      </c>
      <c r="C51" s="42" t="s">
        <v>82</v>
      </c>
      <c r="D51" s="21" t="s">
        <v>21</v>
      </c>
      <c r="E51" s="39" t="s">
        <v>83</v>
      </c>
      <c r="F51" s="17" t="s">
        <v>23</v>
      </c>
      <c r="G51" s="16">
        <v>1</v>
      </c>
      <c r="H51" s="24">
        <v>19790.099999999999</v>
      </c>
      <c r="I51" s="21" t="s">
        <v>79</v>
      </c>
      <c r="J51" s="21" t="s">
        <v>25</v>
      </c>
      <c r="K51" s="17">
        <f t="shared" si="1"/>
        <v>19790.099999999999</v>
      </c>
      <c r="L51" s="22">
        <f t="shared" si="0"/>
        <v>22164.912</v>
      </c>
      <c r="M51" s="23"/>
      <c r="N51" s="23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</row>
    <row r="52" spans="1:232" s="1" customFormat="1" ht="84" customHeight="1">
      <c r="A52" s="18"/>
      <c r="B52" s="19">
        <v>24</v>
      </c>
      <c r="C52" s="42" t="s">
        <v>84</v>
      </c>
      <c r="D52" s="21" t="s">
        <v>21</v>
      </c>
      <c r="E52" s="39" t="s">
        <v>85</v>
      </c>
      <c r="F52" s="17" t="s">
        <v>23</v>
      </c>
      <c r="G52" s="16">
        <v>2</v>
      </c>
      <c r="H52" s="24">
        <v>25535.8</v>
      </c>
      <c r="I52" s="21" t="s">
        <v>79</v>
      </c>
      <c r="J52" s="21" t="s">
        <v>25</v>
      </c>
      <c r="K52" s="17">
        <f t="shared" si="1"/>
        <v>51071.6</v>
      </c>
      <c r="L52" s="22">
        <f t="shared" si="0"/>
        <v>57200.192000000003</v>
      </c>
      <c r="M52" s="23"/>
      <c r="N52" s="23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</row>
    <row r="53" spans="1:232" s="1" customFormat="1" ht="96.75" customHeight="1">
      <c r="A53" s="18"/>
      <c r="B53" s="19">
        <v>25</v>
      </c>
      <c r="C53" s="42" t="s">
        <v>86</v>
      </c>
      <c r="D53" s="21" t="s">
        <v>21</v>
      </c>
      <c r="E53" s="42" t="s">
        <v>86</v>
      </c>
      <c r="F53" s="17" t="s">
        <v>23</v>
      </c>
      <c r="G53" s="16">
        <v>1</v>
      </c>
      <c r="H53" s="17">
        <v>150000</v>
      </c>
      <c r="I53" s="21" t="s">
        <v>79</v>
      </c>
      <c r="J53" s="21" t="s">
        <v>25</v>
      </c>
      <c r="K53" s="17">
        <f t="shared" si="1"/>
        <v>150000</v>
      </c>
      <c r="L53" s="22">
        <f t="shared" si="0"/>
        <v>168000.00000000003</v>
      </c>
      <c r="M53" s="23"/>
      <c r="N53" s="2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</row>
    <row r="54" spans="1:232" s="1" customFormat="1" ht="98.25" customHeight="1">
      <c r="A54" s="18">
        <v>23</v>
      </c>
      <c r="B54" s="19">
        <v>26</v>
      </c>
      <c r="C54" s="38" t="s">
        <v>87</v>
      </c>
      <c r="D54" s="21" t="s">
        <v>39</v>
      </c>
      <c r="E54" s="39" t="s">
        <v>88</v>
      </c>
      <c r="F54" s="17" t="s">
        <v>71</v>
      </c>
      <c r="G54" s="16">
        <v>1</v>
      </c>
      <c r="H54" s="17">
        <v>6840000</v>
      </c>
      <c r="I54" s="21" t="s">
        <v>89</v>
      </c>
      <c r="J54" s="21" t="s">
        <v>25</v>
      </c>
      <c r="K54" s="17">
        <f t="shared" si="1"/>
        <v>6840000</v>
      </c>
      <c r="L54" s="22">
        <f t="shared" si="0"/>
        <v>7660800.0000000009</v>
      </c>
      <c r="M54" s="23"/>
      <c r="N54" s="23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</row>
    <row r="55" spans="1:232" s="1" customFormat="1" ht="84" customHeight="1">
      <c r="A55" s="18">
        <v>24</v>
      </c>
      <c r="B55" s="19">
        <v>27</v>
      </c>
      <c r="C55" s="38" t="s">
        <v>90</v>
      </c>
      <c r="D55" s="21" t="s">
        <v>39</v>
      </c>
      <c r="E55" s="39" t="s">
        <v>90</v>
      </c>
      <c r="F55" s="17" t="s">
        <v>71</v>
      </c>
      <c r="G55" s="16">
        <v>1</v>
      </c>
      <c r="H55" s="17">
        <v>43950000</v>
      </c>
      <c r="I55" s="21" t="s">
        <v>72</v>
      </c>
      <c r="J55" s="21" t="s">
        <v>25</v>
      </c>
      <c r="K55" s="17">
        <f t="shared" si="1"/>
        <v>43950000</v>
      </c>
      <c r="L55" s="22">
        <f t="shared" si="0"/>
        <v>49224000.000000007</v>
      </c>
      <c r="M55" s="23"/>
      <c r="N55" s="23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</row>
    <row r="56" spans="1:232" s="1" customFormat="1" ht="103.2" customHeight="1">
      <c r="A56" s="18">
        <v>25</v>
      </c>
      <c r="B56" s="19">
        <v>28</v>
      </c>
      <c r="C56" s="38" t="s">
        <v>91</v>
      </c>
      <c r="D56" s="21" t="s">
        <v>39</v>
      </c>
      <c r="E56" s="39" t="s">
        <v>92</v>
      </c>
      <c r="F56" s="17" t="s">
        <v>71</v>
      </c>
      <c r="G56" s="16">
        <v>1</v>
      </c>
      <c r="H56" s="17">
        <v>81277000</v>
      </c>
      <c r="I56" s="21" t="s">
        <v>93</v>
      </c>
      <c r="J56" s="21" t="s">
        <v>25</v>
      </c>
      <c r="K56" s="17">
        <f t="shared" si="1"/>
        <v>81277000</v>
      </c>
      <c r="L56" s="22">
        <f t="shared" si="0"/>
        <v>91030240.000000015</v>
      </c>
      <c r="M56" s="23"/>
      <c r="N56" s="23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</row>
    <row r="57" spans="1:232" s="1" customFormat="1" ht="125.4" customHeight="1">
      <c r="A57" s="18">
        <v>27</v>
      </c>
      <c r="B57" s="19">
        <v>29</v>
      </c>
      <c r="C57" s="44" t="s">
        <v>94</v>
      </c>
      <c r="D57" s="21" t="s">
        <v>39</v>
      </c>
      <c r="E57" s="27" t="s">
        <v>95</v>
      </c>
      <c r="F57" s="21" t="s">
        <v>71</v>
      </c>
      <c r="G57" s="23">
        <v>1</v>
      </c>
      <c r="H57" s="22">
        <v>597000000</v>
      </c>
      <c r="I57" s="21" t="s">
        <v>93</v>
      </c>
      <c r="J57" s="21" t="s">
        <v>25</v>
      </c>
      <c r="K57" s="22">
        <v>597000000</v>
      </c>
      <c r="L57" s="22">
        <f>H57*1.12</f>
        <v>668640000.00000012</v>
      </c>
      <c r="M57" s="23"/>
      <c r="N57" s="2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</row>
    <row r="58" spans="1:232" s="1" customFormat="1" ht="91.2" customHeight="1">
      <c r="A58" s="18">
        <v>28</v>
      </c>
      <c r="B58" s="19">
        <v>30</v>
      </c>
      <c r="C58" s="45" t="s">
        <v>96</v>
      </c>
      <c r="D58" s="21" t="s">
        <v>21</v>
      </c>
      <c r="E58" s="21" t="s">
        <v>97</v>
      </c>
      <c r="F58" s="21" t="s">
        <v>98</v>
      </c>
      <c r="G58" s="23">
        <v>3</v>
      </c>
      <c r="H58" s="22">
        <v>61000</v>
      </c>
      <c r="I58" s="21" t="s">
        <v>99</v>
      </c>
      <c r="J58" s="21" t="s">
        <v>25</v>
      </c>
      <c r="K58" s="22">
        <f>G58*H58</f>
        <v>183000</v>
      </c>
      <c r="L58" s="22">
        <f>K58*1.12</f>
        <v>204960.00000000003</v>
      </c>
      <c r="M58" s="23"/>
      <c r="N58" s="23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</row>
    <row r="59" spans="1:232" s="1" customFormat="1" ht="93" customHeight="1">
      <c r="A59" s="18">
        <v>30</v>
      </c>
      <c r="B59" s="19">
        <v>31</v>
      </c>
      <c r="C59" s="46" t="s">
        <v>100</v>
      </c>
      <c r="D59" s="21" t="s">
        <v>21</v>
      </c>
      <c r="E59" s="47" t="s">
        <v>101</v>
      </c>
      <c r="F59" s="17" t="s">
        <v>33</v>
      </c>
      <c r="G59" s="16">
        <v>1</v>
      </c>
      <c r="H59" s="17">
        <v>66000</v>
      </c>
      <c r="I59" s="21" t="s">
        <v>79</v>
      </c>
      <c r="J59" s="21" t="s">
        <v>25</v>
      </c>
      <c r="K59" s="17">
        <f t="shared" si="1"/>
        <v>66000</v>
      </c>
      <c r="L59" s="22">
        <f t="shared" si="0"/>
        <v>73920</v>
      </c>
      <c r="M59" s="23" t="s">
        <v>50</v>
      </c>
      <c r="N59" s="23" t="s">
        <v>102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</row>
    <row r="60" spans="1:232" s="1" customFormat="1" ht="74.25" customHeight="1">
      <c r="A60" s="18">
        <v>31</v>
      </c>
      <c r="B60" s="19">
        <v>32</v>
      </c>
      <c r="C60" s="46" t="s">
        <v>100</v>
      </c>
      <c r="D60" s="21" t="s">
        <v>21</v>
      </c>
      <c r="E60" s="47" t="s">
        <v>101</v>
      </c>
      <c r="F60" s="17" t="s">
        <v>33</v>
      </c>
      <c r="G60" s="16">
        <v>8</v>
      </c>
      <c r="H60" s="17">
        <v>67071</v>
      </c>
      <c r="I60" s="21" t="s">
        <v>79</v>
      </c>
      <c r="J60" s="21" t="s">
        <v>25</v>
      </c>
      <c r="K60" s="17">
        <f>G60*H60</f>
        <v>536568</v>
      </c>
      <c r="L60" s="22">
        <f t="shared" si="0"/>
        <v>600956.16000000003</v>
      </c>
      <c r="M60" s="23"/>
      <c r="N60" s="23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</row>
    <row r="61" spans="1:232" s="1" customFormat="1" ht="74.25" customHeight="1">
      <c r="A61" s="18"/>
      <c r="B61" s="19">
        <v>33</v>
      </c>
      <c r="C61" s="46" t="s">
        <v>100</v>
      </c>
      <c r="D61" s="21" t="s">
        <v>21</v>
      </c>
      <c r="E61" s="47" t="s">
        <v>103</v>
      </c>
      <c r="F61" s="17" t="s">
        <v>33</v>
      </c>
      <c r="G61" s="16">
        <v>3</v>
      </c>
      <c r="H61" s="17">
        <v>115274</v>
      </c>
      <c r="I61" s="21" t="s">
        <v>79</v>
      </c>
      <c r="J61" s="21" t="s">
        <v>25</v>
      </c>
      <c r="K61" s="17">
        <f>G61*H61</f>
        <v>345822</v>
      </c>
      <c r="L61" s="22">
        <f t="shared" si="0"/>
        <v>387320.64</v>
      </c>
      <c r="M61" s="23"/>
      <c r="N61" s="23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</row>
    <row r="62" spans="1:232" s="1" customFormat="1" ht="74.25" customHeight="1">
      <c r="A62" s="18"/>
      <c r="B62" s="19">
        <v>34</v>
      </c>
      <c r="C62" s="46" t="s">
        <v>100</v>
      </c>
      <c r="D62" s="21" t="s">
        <v>21</v>
      </c>
      <c r="E62" s="47" t="s">
        <v>101</v>
      </c>
      <c r="F62" s="17" t="s">
        <v>33</v>
      </c>
      <c r="G62" s="16">
        <v>6</v>
      </c>
      <c r="H62" s="17">
        <v>34018</v>
      </c>
      <c r="I62" s="21" t="s">
        <v>79</v>
      </c>
      <c r="J62" s="21" t="s">
        <v>25</v>
      </c>
      <c r="K62" s="17">
        <f>G62*H62</f>
        <v>204108</v>
      </c>
      <c r="L62" s="22">
        <f t="shared" si="0"/>
        <v>228600.96000000002</v>
      </c>
      <c r="M62" s="23"/>
      <c r="N62" s="23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</row>
    <row r="63" spans="1:232" s="1" customFormat="1" ht="57" customHeight="1">
      <c r="A63" s="18">
        <v>32</v>
      </c>
      <c r="B63" s="19">
        <v>35</v>
      </c>
      <c r="C63" s="20" t="s">
        <v>104</v>
      </c>
      <c r="D63" s="21" t="s">
        <v>21</v>
      </c>
      <c r="E63" s="15" t="s">
        <v>105</v>
      </c>
      <c r="F63" s="17" t="s">
        <v>23</v>
      </c>
      <c r="G63" s="16">
        <v>1</v>
      </c>
      <c r="H63" s="17">
        <v>23500</v>
      </c>
      <c r="I63" s="21" t="s">
        <v>79</v>
      </c>
      <c r="J63" s="21" t="s">
        <v>25</v>
      </c>
      <c r="K63" s="17">
        <f t="shared" si="1"/>
        <v>23500</v>
      </c>
      <c r="L63" s="22">
        <f t="shared" si="0"/>
        <v>26320.000000000004</v>
      </c>
      <c r="M63" s="23" t="s">
        <v>106</v>
      </c>
      <c r="N63" s="23" t="s">
        <v>107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</row>
    <row r="64" spans="1:232" s="1" customFormat="1" ht="64.5" customHeight="1">
      <c r="A64" s="18">
        <v>33</v>
      </c>
      <c r="B64" s="19">
        <v>36</v>
      </c>
      <c r="C64" s="20" t="s">
        <v>104</v>
      </c>
      <c r="D64" s="21" t="s">
        <v>21</v>
      </c>
      <c r="E64" s="15" t="s">
        <v>105</v>
      </c>
      <c r="F64" s="17" t="s">
        <v>23</v>
      </c>
      <c r="G64" s="16">
        <v>29</v>
      </c>
      <c r="H64" s="17">
        <v>26652</v>
      </c>
      <c r="I64" s="21" t="s">
        <v>79</v>
      </c>
      <c r="J64" s="21" t="s">
        <v>25</v>
      </c>
      <c r="K64" s="17">
        <f>G64*H64</f>
        <v>772908</v>
      </c>
      <c r="L64" s="22">
        <f t="shared" si="0"/>
        <v>865656.96000000008</v>
      </c>
      <c r="M64" s="23"/>
      <c r="N64" s="23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</row>
    <row r="65" spans="1:232" s="1" customFormat="1" ht="71.25" customHeight="1">
      <c r="A65" s="18">
        <v>34</v>
      </c>
      <c r="B65" s="19">
        <v>37</v>
      </c>
      <c r="C65" s="48" t="s">
        <v>104</v>
      </c>
      <c r="D65" s="21" t="s">
        <v>21</v>
      </c>
      <c r="E65" s="49" t="s">
        <v>105</v>
      </c>
      <c r="F65" s="17" t="s">
        <v>23</v>
      </c>
      <c r="G65" s="16">
        <v>1</v>
      </c>
      <c r="H65" s="50">
        <v>45000</v>
      </c>
      <c r="I65" s="21" t="s">
        <v>79</v>
      </c>
      <c r="J65" s="21" t="s">
        <v>25</v>
      </c>
      <c r="K65" s="17">
        <f t="shared" si="1"/>
        <v>45000</v>
      </c>
      <c r="L65" s="22">
        <f t="shared" si="0"/>
        <v>50400.000000000007</v>
      </c>
      <c r="M65" s="23" t="s">
        <v>106</v>
      </c>
      <c r="N65" s="23" t="s">
        <v>108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</row>
    <row r="66" spans="1:232" s="1" customFormat="1" ht="72.75" customHeight="1">
      <c r="A66" s="18">
        <v>35</v>
      </c>
      <c r="B66" s="19">
        <v>38</v>
      </c>
      <c r="C66" s="48" t="s">
        <v>104</v>
      </c>
      <c r="D66" s="21" t="s">
        <v>21</v>
      </c>
      <c r="E66" s="49" t="s">
        <v>105</v>
      </c>
      <c r="F66" s="17" t="s">
        <v>23</v>
      </c>
      <c r="G66" s="16">
        <v>2</v>
      </c>
      <c r="H66" s="50">
        <v>70179</v>
      </c>
      <c r="I66" s="21" t="s">
        <v>79</v>
      </c>
      <c r="J66" s="21" t="s">
        <v>25</v>
      </c>
      <c r="K66" s="17">
        <f>G66*H66</f>
        <v>140358</v>
      </c>
      <c r="L66" s="22">
        <f t="shared" si="0"/>
        <v>157200.96000000002</v>
      </c>
      <c r="M66" s="23"/>
      <c r="N66" s="23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</row>
    <row r="67" spans="1:232" s="1" customFormat="1" ht="58.5" customHeight="1">
      <c r="A67" s="18">
        <v>36</v>
      </c>
      <c r="B67" s="19">
        <v>39</v>
      </c>
      <c r="C67" s="48" t="s">
        <v>109</v>
      </c>
      <c r="D67" s="21" t="s">
        <v>21</v>
      </c>
      <c r="E67" s="49" t="s">
        <v>110</v>
      </c>
      <c r="F67" s="17" t="s">
        <v>23</v>
      </c>
      <c r="G67" s="16">
        <v>4</v>
      </c>
      <c r="H67" s="50">
        <v>47000</v>
      </c>
      <c r="I67" s="21" t="s">
        <v>79</v>
      </c>
      <c r="J67" s="21" t="s">
        <v>25</v>
      </c>
      <c r="K67" s="17">
        <f>G67*H67</f>
        <v>188000</v>
      </c>
      <c r="L67" s="22">
        <f>K67*1.12</f>
        <v>210560.00000000003</v>
      </c>
      <c r="M67" s="23"/>
      <c r="N67" s="23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</row>
    <row r="68" spans="1:232" s="1" customFormat="1" ht="58.5" customHeight="1">
      <c r="A68" s="18"/>
      <c r="B68" s="19">
        <v>40</v>
      </c>
      <c r="C68" s="48" t="s">
        <v>111</v>
      </c>
      <c r="D68" s="21" t="s">
        <v>21</v>
      </c>
      <c r="E68" s="48" t="s">
        <v>112</v>
      </c>
      <c r="F68" s="17" t="s">
        <v>23</v>
      </c>
      <c r="G68" s="16">
        <v>15</v>
      </c>
      <c r="H68" s="51">
        <v>38393</v>
      </c>
      <c r="I68" s="21" t="s">
        <v>860</v>
      </c>
      <c r="J68" s="21" t="s">
        <v>25</v>
      </c>
      <c r="K68" s="17">
        <f>G68*H68</f>
        <v>575895</v>
      </c>
      <c r="L68" s="22">
        <f>K68*1.12</f>
        <v>645002.4</v>
      </c>
      <c r="M68" s="23"/>
      <c r="N68" s="23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</row>
    <row r="69" spans="1:232" s="1" customFormat="1" ht="60" customHeight="1">
      <c r="A69" s="18">
        <v>37</v>
      </c>
      <c r="B69" s="19">
        <v>41</v>
      </c>
      <c r="C69" s="48" t="s">
        <v>113</v>
      </c>
      <c r="D69" s="21" t="s">
        <v>21</v>
      </c>
      <c r="E69" s="49" t="s">
        <v>114</v>
      </c>
      <c r="F69" s="17" t="s">
        <v>23</v>
      </c>
      <c r="G69" s="16">
        <v>20</v>
      </c>
      <c r="H69" s="17">
        <v>4300</v>
      </c>
      <c r="I69" s="21" t="s">
        <v>79</v>
      </c>
      <c r="J69" s="21" t="s">
        <v>25</v>
      </c>
      <c r="K69" s="17">
        <f t="shared" si="1"/>
        <v>86000</v>
      </c>
      <c r="L69" s="22">
        <f t="shared" si="0"/>
        <v>96320.000000000015</v>
      </c>
      <c r="M69" s="23" t="s">
        <v>50</v>
      </c>
      <c r="N69" s="23" t="s">
        <v>102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</row>
    <row r="70" spans="1:232" s="1" customFormat="1" ht="60" customHeight="1">
      <c r="A70" s="18">
        <v>37</v>
      </c>
      <c r="B70" s="19">
        <v>42</v>
      </c>
      <c r="C70" s="48" t="s">
        <v>113</v>
      </c>
      <c r="D70" s="21" t="s">
        <v>21</v>
      </c>
      <c r="E70" s="49" t="s">
        <v>114</v>
      </c>
      <c r="F70" s="17" t="s">
        <v>23</v>
      </c>
      <c r="G70" s="16">
        <v>114</v>
      </c>
      <c r="H70" s="17">
        <v>4300</v>
      </c>
      <c r="I70" s="21" t="s">
        <v>79</v>
      </c>
      <c r="J70" s="21" t="s">
        <v>25</v>
      </c>
      <c r="K70" s="17">
        <f t="shared" si="1"/>
        <v>490200</v>
      </c>
      <c r="L70" s="22">
        <f t="shared" si="0"/>
        <v>549024</v>
      </c>
      <c r="M70" s="23"/>
      <c r="N70" s="23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</row>
    <row r="71" spans="1:232" s="1" customFormat="1" ht="54.75" customHeight="1">
      <c r="A71" s="18">
        <v>38</v>
      </c>
      <c r="B71" s="19">
        <v>43</v>
      </c>
      <c r="C71" s="44" t="s">
        <v>115</v>
      </c>
      <c r="D71" s="21" t="s">
        <v>31</v>
      </c>
      <c r="E71" s="21" t="s">
        <v>116</v>
      </c>
      <c r="F71" s="21" t="s">
        <v>33</v>
      </c>
      <c r="G71" s="23">
        <v>1</v>
      </c>
      <c r="H71" s="22">
        <v>179000</v>
      </c>
      <c r="I71" s="26" t="s">
        <v>34</v>
      </c>
      <c r="J71" s="21" t="s">
        <v>35</v>
      </c>
      <c r="K71" s="22">
        <f>G71*H71</f>
        <v>179000</v>
      </c>
      <c r="L71" s="22">
        <f>K71*1.12</f>
        <v>200480.00000000003</v>
      </c>
      <c r="M71" s="23" t="s">
        <v>117</v>
      </c>
      <c r="N71" s="23" t="s">
        <v>118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</row>
    <row r="72" spans="1:232" s="1" customFormat="1" ht="63" customHeight="1">
      <c r="A72" s="18">
        <v>39</v>
      </c>
      <c r="B72" s="19">
        <v>44</v>
      </c>
      <c r="C72" s="44" t="s">
        <v>115</v>
      </c>
      <c r="D72" s="21" t="s">
        <v>31</v>
      </c>
      <c r="E72" s="21" t="s">
        <v>119</v>
      </c>
      <c r="F72" s="21" t="s">
        <v>33</v>
      </c>
      <c r="G72" s="23">
        <v>3</v>
      </c>
      <c r="H72" s="22">
        <v>200000</v>
      </c>
      <c r="I72" s="21" t="s">
        <v>79</v>
      </c>
      <c r="J72" s="21" t="s">
        <v>25</v>
      </c>
      <c r="K72" s="22">
        <f>G72*H72</f>
        <v>600000</v>
      </c>
      <c r="L72" s="22">
        <f>K72*1.12</f>
        <v>672000.00000000012</v>
      </c>
      <c r="M72" s="23"/>
      <c r="N72" s="23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</row>
    <row r="73" spans="1:232" s="1" customFormat="1" ht="63" customHeight="1">
      <c r="A73" s="18"/>
      <c r="B73" s="19">
        <v>45</v>
      </c>
      <c r="C73" s="44" t="s">
        <v>120</v>
      </c>
      <c r="D73" s="21" t="s">
        <v>31</v>
      </c>
      <c r="E73" s="44" t="s">
        <v>120</v>
      </c>
      <c r="F73" s="21" t="s">
        <v>33</v>
      </c>
      <c r="G73" s="23">
        <v>3</v>
      </c>
      <c r="H73" s="22">
        <v>20200</v>
      </c>
      <c r="I73" s="21" t="s">
        <v>79</v>
      </c>
      <c r="J73" s="21" t="s">
        <v>25</v>
      </c>
      <c r="K73" s="22">
        <f>G73*H73</f>
        <v>60600</v>
      </c>
      <c r="L73" s="22">
        <f>K73*1.12</f>
        <v>67872</v>
      </c>
      <c r="M73" s="23"/>
      <c r="N73" s="23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</row>
    <row r="74" spans="1:232" s="37" customFormat="1" ht="57" customHeight="1">
      <c r="A74" s="32">
        <v>40</v>
      </c>
      <c r="B74" s="19">
        <v>46</v>
      </c>
      <c r="C74" s="52" t="s">
        <v>121</v>
      </c>
      <c r="D74" s="26" t="s">
        <v>21</v>
      </c>
      <c r="E74" s="17" t="s">
        <v>122</v>
      </c>
      <c r="F74" s="17" t="s">
        <v>23</v>
      </c>
      <c r="G74" s="16">
        <v>6</v>
      </c>
      <c r="H74" s="17">
        <v>223214</v>
      </c>
      <c r="I74" s="26" t="s">
        <v>79</v>
      </c>
      <c r="J74" s="26" t="s">
        <v>25</v>
      </c>
      <c r="K74" s="17">
        <f t="shared" si="1"/>
        <v>1339284</v>
      </c>
      <c r="L74" s="35">
        <f t="shared" si="0"/>
        <v>1499998.08</v>
      </c>
      <c r="M74" s="36"/>
      <c r="N74" s="36"/>
      <c r="O74" s="51"/>
    </row>
    <row r="75" spans="1:232" s="1" customFormat="1" ht="60" customHeight="1">
      <c r="A75" s="18">
        <v>41</v>
      </c>
      <c r="B75" s="19">
        <v>47</v>
      </c>
      <c r="C75" s="52" t="s">
        <v>121</v>
      </c>
      <c r="D75" s="21" t="s">
        <v>21</v>
      </c>
      <c r="E75" s="17" t="s">
        <v>123</v>
      </c>
      <c r="F75" s="17" t="s">
        <v>23</v>
      </c>
      <c r="G75" s="16">
        <v>10</v>
      </c>
      <c r="H75" s="17">
        <v>167500</v>
      </c>
      <c r="I75" s="21" t="s">
        <v>79</v>
      </c>
      <c r="J75" s="21" t="s">
        <v>25</v>
      </c>
      <c r="K75" s="17">
        <f>G75*H75</f>
        <v>1675000</v>
      </c>
      <c r="L75" s="22">
        <f t="shared" si="0"/>
        <v>1876000.0000000002</v>
      </c>
      <c r="M75" s="23"/>
      <c r="N75" s="23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</row>
    <row r="76" spans="1:232" s="1" customFormat="1" ht="78.75" customHeight="1">
      <c r="A76" s="18"/>
      <c r="B76" s="19">
        <v>48</v>
      </c>
      <c r="C76" s="20" t="s">
        <v>124</v>
      </c>
      <c r="D76" s="21" t="s">
        <v>21</v>
      </c>
      <c r="E76" s="15" t="s">
        <v>125</v>
      </c>
      <c r="F76" s="17" t="s">
        <v>23</v>
      </c>
      <c r="G76" s="16">
        <v>55</v>
      </c>
      <c r="H76" s="17">
        <v>62990</v>
      </c>
      <c r="I76" s="21" t="s">
        <v>860</v>
      </c>
      <c r="J76" s="21" t="s">
        <v>126</v>
      </c>
      <c r="K76" s="17">
        <f>G76*H76</f>
        <v>3464450</v>
      </c>
      <c r="L76" s="22">
        <f>K76*1.12</f>
        <v>3880184.0000000005</v>
      </c>
      <c r="M76" s="23"/>
      <c r="N76" s="23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</row>
    <row r="77" spans="1:232" s="1" customFormat="1" ht="137.25" customHeight="1">
      <c r="A77" s="18"/>
      <c r="B77" s="19">
        <v>49</v>
      </c>
      <c r="C77" s="20" t="s">
        <v>127</v>
      </c>
      <c r="D77" s="21" t="s">
        <v>21</v>
      </c>
      <c r="E77" s="15" t="s">
        <v>128</v>
      </c>
      <c r="F77" s="17" t="s">
        <v>23</v>
      </c>
      <c r="G77" s="16">
        <v>55</v>
      </c>
      <c r="H77" s="17">
        <v>4915</v>
      </c>
      <c r="I77" s="21" t="s">
        <v>860</v>
      </c>
      <c r="J77" s="21" t="s">
        <v>126</v>
      </c>
      <c r="K77" s="17">
        <f>G77*H77</f>
        <v>270325</v>
      </c>
      <c r="L77" s="22">
        <f>K77*1.12</f>
        <v>302764</v>
      </c>
      <c r="M77" s="23"/>
      <c r="N77" s="2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</row>
    <row r="78" spans="1:232" s="1" customFormat="1" ht="115.5" customHeight="1">
      <c r="A78" s="18">
        <v>42</v>
      </c>
      <c r="B78" s="19">
        <v>50</v>
      </c>
      <c r="C78" s="28" t="s">
        <v>129</v>
      </c>
      <c r="D78" s="21" t="s">
        <v>21</v>
      </c>
      <c r="E78" s="29" t="s">
        <v>130</v>
      </c>
      <c r="F78" s="17" t="s">
        <v>23</v>
      </c>
      <c r="G78" s="16">
        <v>1</v>
      </c>
      <c r="H78" s="17">
        <v>24000</v>
      </c>
      <c r="I78" s="21" t="s">
        <v>79</v>
      </c>
      <c r="J78" s="21" t="s">
        <v>25</v>
      </c>
      <c r="K78" s="17">
        <f t="shared" si="1"/>
        <v>24000</v>
      </c>
      <c r="L78" s="22">
        <f t="shared" si="0"/>
        <v>26880.000000000004</v>
      </c>
      <c r="M78" s="23" t="s">
        <v>50</v>
      </c>
      <c r="N78" s="23" t="s">
        <v>102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</row>
    <row r="79" spans="1:232" s="1" customFormat="1" ht="90.75" customHeight="1">
      <c r="A79" s="18">
        <v>43</v>
      </c>
      <c r="B79" s="19">
        <v>51</v>
      </c>
      <c r="C79" s="28" t="s">
        <v>129</v>
      </c>
      <c r="D79" s="21" t="s">
        <v>21</v>
      </c>
      <c r="E79" s="29" t="s">
        <v>131</v>
      </c>
      <c r="F79" s="17" t="s">
        <v>23</v>
      </c>
      <c r="G79" s="16">
        <v>16</v>
      </c>
      <c r="H79" s="17">
        <v>25000</v>
      </c>
      <c r="I79" s="21" t="s">
        <v>79</v>
      </c>
      <c r="J79" s="21" t="s">
        <v>25</v>
      </c>
      <c r="K79" s="17">
        <f>G79*H79</f>
        <v>400000</v>
      </c>
      <c r="L79" s="22">
        <f t="shared" si="0"/>
        <v>448000.00000000006</v>
      </c>
      <c r="M79" s="23"/>
      <c r="N79" s="23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</row>
    <row r="80" spans="1:232" s="1" customFormat="1" ht="90.75" customHeight="1">
      <c r="A80" s="18">
        <v>44</v>
      </c>
      <c r="B80" s="19">
        <v>52</v>
      </c>
      <c r="C80" s="20" t="s">
        <v>132</v>
      </c>
      <c r="D80" s="21" t="s">
        <v>21</v>
      </c>
      <c r="E80" s="15" t="s">
        <v>133</v>
      </c>
      <c r="F80" s="17" t="s">
        <v>23</v>
      </c>
      <c r="G80" s="16">
        <v>12</v>
      </c>
      <c r="H80" s="17">
        <v>24081</v>
      </c>
      <c r="I80" s="21" t="s">
        <v>79</v>
      </c>
      <c r="J80" s="21" t="s">
        <v>25</v>
      </c>
      <c r="K80" s="17">
        <f t="shared" si="1"/>
        <v>288972</v>
      </c>
      <c r="L80" s="22">
        <f t="shared" si="0"/>
        <v>323648.64000000001</v>
      </c>
      <c r="M80" s="23" t="s">
        <v>134</v>
      </c>
      <c r="N80" s="23" t="s">
        <v>135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</row>
    <row r="81" spans="1:232" s="1" customFormat="1" ht="86.25" customHeight="1">
      <c r="A81" s="18">
        <v>45</v>
      </c>
      <c r="B81" s="19">
        <v>53</v>
      </c>
      <c r="C81" s="20" t="s">
        <v>136</v>
      </c>
      <c r="D81" s="21" t="s">
        <v>21</v>
      </c>
      <c r="E81" s="15" t="s">
        <v>137</v>
      </c>
      <c r="F81" s="17" t="s">
        <v>23</v>
      </c>
      <c r="G81" s="16">
        <v>5</v>
      </c>
      <c r="H81" s="17">
        <v>56700</v>
      </c>
      <c r="I81" s="21" t="s">
        <v>79</v>
      </c>
      <c r="J81" s="21" t="s">
        <v>25</v>
      </c>
      <c r="K81" s="17">
        <f t="shared" si="1"/>
        <v>283500</v>
      </c>
      <c r="L81" s="22">
        <f t="shared" si="0"/>
        <v>317520.00000000006</v>
      </c>
      <c r="M81" s="23" t="s">
        <v>50</v>
      </c>
      <c r="N81" s="23" t="s">
        <v>138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</row>
    <row r="82" spans="1:232" s="1" customFormat="1" ht="111" customHeight="1">
      <c r="A82" s="18">
        <v>45</v>
      </c>
      <c r="B82" s="19">
        <v>54</v>
      </c>
      <c r="C82" s="20" t="s">
        <v>136</v>
      </c>
      <c r="D82" s="21" t="s">
        <v>21</v>
      </c>
      <c r="E82" s="15" t="s">
        <v>137</v>
      </c>
      <c r="F82" s="17" t="s">
        <v>23</v>
      </c>
      <c r="G82" s="16">
        <v>4</v>
      </c>
      <c r="H82" s="17">
        <v>50000</v>
      </c>
      <c r="I82" s="21" t="s">
        <v>79</v>
      </c>
      <c r="J82" s="21" t="s">
        <v>25</v>
      </c>
      <c r="K82" s="17">
        <f t="shared" si="1"/>
        <v>200000</v>
      </c>
      <c r="L82" s="22">
        <f t="shared" si="0"/>
        <v>224000.00000000003</v>
      </c>
      <c r="M82" s="23"/>
      <c r="N82" s="23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</row>
    <row r="83" spans="1:232" s="1" customFormat="1" ht="108.75" customHeight="1">
      <c r="A83" s="18">
        <v>46</v>
      </c>
      <c r="B83" s="19">
        <v>55</v>
      </c>
      <c r="C83" s="20" t="s">
        <v>136</v>
      </c>
      <c r="D83" s="21" t="s">
        <v>21</v>
      </c>
      <c r="E83" s="15" t="s">
        <v>137</v>
      </c>
      <c r="F83" s="17" t="s">
        <v>23</v>
      </c>
      <c r="G83" s="16">
        <v>18</v>
      </c>
      <c r="H83" s="17">
        <v>58036</v>
      </c>
      <c r="I83" s="21" t="s">
        <v>79</v>
      </c>
      <c r="J83" s="21" t="s">
        <v>25</v>
      </c>
      <c r="K83" s="17">
        <f t="shared" si="1"/>
        <v>1044648</v>
      </c>
      <c r="L83" s="22">
        <f t="shared" si="0"/>
        <v>1170005.76</v>
      </c>
      <c r="M83" s="23"/>
      <c r="N83" s="2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</row>
    <row r="84" spans="1:232" s="1" customFormat="1" ht="75" customHeight="1">
      <c r="A84" s="18"/>
      <c r="B84" s="19">
        <v>56</v>
      </c>
      <c r="C84" s="20" t="s">
        <v>139</v>
      </c>
      <c r="D84" s="21" t="s">
        <v>21</v>
      </c>
      <c r="E84" s="15" t="s">
        <v>140</v>
      </c>
      <c r="F84" s="17" t="s">
        <v>23</v>
      </c>
      <c r="G84" s="16">
        <v>1</v>
      </c>
      <c r="H84" s="17">
        <v>80000</v>
      </c>
      <c r="I84" s="21" t="s">
        <v>860</v>
      </c>
      <c r="J84" s="21" t="s">
        <v>126</v>
      </c>
      <c r="K84" s="17">
        <f>G84*H84</f>
        <v>80000</v>
      </c>
      <c r="L84" s="22">
        <f>K84*1.12</f>
        <v>89600.000000000015</v>
      </c>
      <c r="M84" s="23"/>
      <c r="N84" s="23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</row>
    <row r="85" spans="1:232" s="1" customFormat="1" ht="75" customHeight="1">
      <c r="A85" s="18"/>
      <c r="B85" s="19">
        <v>57</v>
      </c>
      <c r="C85" s="20" t="s">
        <v>139</v>
      </c>
      <c r="D85" s="21" t="s">
        <v>21</v>
      </c>
      <c r="E85" s="15" t="s">
        <v>140</v>
      </c>
      <c r="F85" s="17" t="s">
        <v>23</v>
      </c>
      <c r="G85" s="16">
        <v>55</v>
      </c>
      <c r="H85" s="17">
        <v>57400</v>
      </c>
      <c r="I85" s="21" t="s">
        <v>860</v>
      </c>
      <c r="J85" s="21" t="s">
        <v>126</v>
      </c>
      <c r="K85" s="17">
        <f t="shared" si="1"/>
        <v>3157000</v>
      </c>
      <c r="L85" s="22">
        <f t="shared" si="0"/>
        <v>3535840.0000000005</v>
      </c>
      <c r="M85" s="23"/>
      <c r="N85" s="23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</row>
    <row r="86" spans="1:232" s="1" customFormat="1" ht="75" customHeight="1">
      <c r="A86" s="18"/>
      <c r="B86" s="19">
        <v>58</v>
      </c>
      <c r="C86" s="20" t="s">
        <v>141</v>
      </c>
      <c r="D86" s="21" t="s">
        <v>21</v>
      </c>
      <c r="E86" s="15" t="s">
        <v>142</v>
      </c>
      <c r="F86" s="17" t="s">
        <v>23</v>
      </c>
      <c r="G86" s="16">
        <v>55</v>
      </c>
      <c r="H86" s="17">
        <v>36410</v>
      </c>
      <c r="I86" s="21" t="s">
        <v>860</v>
      </c>
      <c r="J86" s="21" t="s">
        <v>126</v>
      </c>
      <c r="K86" s="17">
        <f t="shared" si="1"/>
        <v>2002550</v>
      </c>
      <c r="L86" s="22">
        <f t="shared" si="0"/>
        <v>2242856</v>
      </c>
      <c r="M86" s="23"/>
      <c r="N86" s="23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</row>
    <row r="87" spans="1:232" s="1" customFormat="1" ht="75" customHeight="1">
      <c r="A87" s="18"/>
      <c r="B87" s="19">
        <v>59</v>
      </c>
      <c r="C87" s="20" t="s">
        <v>143</v>
      </c>
      <c r="D87" s="21" t="s">
        <v>21</v>
      </c>
      <c r="E87" s="15" t="s">
        <v>144</v>
      </c>
      <c r="F87" s="17" t="s">
        <v>23</v>
      </c>
      <c r="G87" s="16">
        <v>55</v>
      </c>
      <c r="H87" s="17">
        <v>11660</v>
      </c>
      <c r="I87" s="21" t="s">
        <v>860</v>
      </c>
      <c r="J87" s="21" t="s">
        <v>126</v>
      </c>
      <c r="K87" s="17">
        <f t="shared" si="1"/>
        <v>641300</v>
      </c>
      <c r="L87" s="22">
        <f t="shared" si="0"/>
        <v>718256.00000000012</v>
      </c>
      <c r="M87" s="23"/>
      <c r="N87" s="23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</row>
    <row r="88" spans="1:232" s="1" customFormat="1" ht="90" customHeight="1">
      <c r="A88" s="18"/>
      <c r="B88" s="19">
        <v>60</v>
      </c>
      <c r="C88" s="20" t="s">
        <v>145</v>
      </c>
      <c r="D88" s="21" t="s">
        <v>21</v>
      </c>
      <c r="E88" s="15" t="s">
        <v>146</v>
      </c>
      <c r="F88" s="17" t="s">
        <v>23</v>
      </c>
      <c r="G88" s="16">
        <v>55</v>
      </c>
      <c r="H88" s="17">
        <v>3475</v>
      </c>
      <c r="I88" s="21" t="s">
        <v>860</v>
      </c>
      <c r="J88" s="21" t="s">
        <v>126</v>
      </c>
      <c r="K88" s="17">
        <f t="shared" si="1"/>
        <v>191125</v>
      </c>
      <c r="L88" s="22">
        <f t="shared" si="0"/>
        <v>214060.00000000003</v>
      </c>
      <c r="M88" s="23"/>
      <c r="N88" s="23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</row>
    <row r="89" spans="1:232" s="1" customFormat="1" ht="75" customHeight="1">
      <c r="A89" s="18"/>
      <c r="B89" s="19">
        <v>61</v>
      </c>
      <c r="C89" s="20" t="s">
        <v>147</v>
      </c>
      <c r="D89" s="21" t="s">
        <v>21</v>
      </c>
      <c r="E89" s="15" t="s">
        <v>148</v>
      </c>
      <c r="F89" s="17" t="s">
        <v>23</v>
      </c>
      <c r="G89" s="16">
        <v>55</v>
      </c>
      <c r="H89" s="17">
        <v>11000</v>
      </c>
      <c r="I89" s="21" t="s">
        <v>860</v>
      </c>
      <c r="J89" s="21" t="s">
        <v>126</v>
      </c>
      <c r="K89" s="17">
        <f t="shared" si="1"/>
        <v>605000</v>
      </c>
      <c r="L89" s="22">
        <f t="shared" si="0"/>
        <v>677600.00000000012</v>
      </c>
      <c r="M89" s="23"/>
      <c r="N89" s="23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</row>
    <row r="90" spans="1:232" s="1" customFormat="1" ht="75" customHeight="1">
      <c r="A90" s="18"/>
      <c r="B90" s="19">
        <v>62</v>
      </c>
      <c r="C90" s="20" t="s">
        <v>149</v>
      </c>
      <c r="D90" s="21" t="s">
        <v>21</v>
      </c>
      <c r="E90" s="15" t="s">
        <v>150</v>
      </c>
      <c r="F90" s="17" t="s">
        <v>23</v>
      </c>
      <c r="G90" s="16">
        <v>55</v>
      </c>
      <c r="H90" s="17">
        <v>4186</v>
      </c>
      <c r="I90" s="21" t="s">
        <v>860</v>
      </c>
      <c r="J90" s="21" t="s">
        <v>126</v>
      </c>
      <c r="K90" s="17">
        <f t="shared" si="1"/>
        <v>230230</v>
      </c>
      <c r="L90" s="22">
        <f t="shared" si="0"/>
        <v>257857.60000000003</v>
      </c>
      <c r="M90" s="23"/>
      <c r="N90" s="23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</row>
    <row r="91" spans="1:232" s="1" customFormat="1" ht="75" customHeight="1">
      <c r="A91" s="18"/>
      <c r="B91" s="19">
        <v>63</v>
      </c>
      <c r="C91" s="20" t="s">
        <v>151</v>
      </c>
      <c r="D91" s="21" t="s">
        <v>21</v>
      </c>
      <c r="E91" s="15" t="s">
        <v>152</v>
      </c>
      <c r="F91" s="17" t="s">
        <v>23</v>
      </c>
      <c r="G91" s="16">
        <v>55</v>
      </c>
      <c r="H91" s="17">
        <v>4800</v>
      </c>
      <c r="I91" s="21" t="s">
        <v>860</v>
      </c>
      <c r="J91" s="21" t="s">
        <v>126</v>
      </c>
      <c r="K91" s="17">
        <f t="shared" si="1"/>
        <v>264000</v>
      </c>
      <c r="L91" s="22">
        <f t="shared" si="0"/>
        <v>295680</v>
      </c>
      <c r="M91" s="23"/>
      <c r="N91" s="23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</row>
    <row r="92" spans="1:232" s="1" customFormat="1" ht="93" customHeight="1">
      <c r="A92" s="18">
        <v>47</v>
      </c>
      <c r="B92" s="19">
        <v>64</v>
      </c>
      <c r="C92" s="33" t="s">
        <v>153</v>
      </c>
      <c r="D92" s="21" t="s">
        <v>53</v>
      </c>
      <c r="E92" s="34" t="s">
        <v>154</v>
      </c>
      <c r="F92" s="17" t="s">
        <v>23</v>
      </c>
      <c r="G92" s="16">
        <v>5</v>
      </c>
      <c r="H92" s="17">
        <v>9500</v>
      </c>
      <c r="I92" s="21" t="s">
        <v>79</v>
      </c>
      <c r="J92" s="21" t="s">
        <v>25</v>
      </c>
      <c r="K92" s="17">
        <f t="shared" si="1"/>
        <v>47500</v>
      </c>
      <c r="L92" s="22">
        <f t="shared" si="0"/>
        <v>53200.000000000007</v>
      </c>
      <c r="M92" s="23"/>
      <c r="N92" s="23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</row>
    <row r="93" spans="1:232" s="1" customFormat="1" ht="75" customHeight="1">
      <c r="A93" s="18">
        <v>48</v>
      </c>
      <c r="B93" s="19">
        <v>65</v>
      </c>
      <c r="C93" s="52" t="s">
        <v>155</v>
      </c>
      <c r="D93" s="21" t="s">
        <v>21</v>
      </c>
      <c r="E93" s="17" t="s">
        <v>156</v>
      </c>
      <c r="F93" s="17" t="s">
        <v>23</v>
      </c>
      <c r="G93" s="16">
        <v>12</v>
      </c>
      <c r="H93" s="17">
        <v>6600</v>
      </c>
      <c r="I93" s="21" t="s">
        <v>79</v>
      </c>
      <c r="J93" s="21" t="s">
        <v>25</v>
      </c>
      <c r="K93" s="17">
        <f t="shared" si="1"/>
        <v>79200</v>
      </c>
      <c r="L93" s="22">
        <f t="shared" si="0"/>
        <v>88704.000000000015</v>
      </c>
      <c r="M93" s="23"/>
      <c r="N93" s="23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</row>
    <row r="94" spans="1:232" s="1" customFormat="1" ht="117" customHeight="1">
      <c r="A94" s="18"/>
      <c r="B94" s="19">
        <v>66</v>
      </c>
      <c r="C94" s="52" t="s">
        <v>157</v>
      </c>
      <c r="D94" s="21" t="s">
        <v>21</v>
      </c>
      <c r="E94" s="17" t="s">
        <v>158</v>
      </c>
      <c r="F94" s="17" t="s">
        <v>23</v>
      </c>
      <c r="G94" s="16">
        <v>55</v>
      </c>
      <c r="H94" s="17">
        <v>4375</v>
      </c>
      <c r="I94" s="21" t="s">
        <v>860</v>
      </c>
      <c r="J94" s="21" t="s">
        <v>126</v>
      </c>
      <c r="K94" s="17">
        <f t="shared" si="1"/>
        <v>240625</v>
      </c>
      <c r="L94" s="22">
        <f t="shared" si="0"/>
        <v>269500</v>
      </c>
      <c r="M94" s="23" t="s">
        <v>50</v>
      </c>
      <c r="N94" s="23" t="s">
        <v>102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</row>
    <row r="95" spans="1:232" s="1" customFormat="1" ht="105.75" customHeight="1">
      <c r="A95" s="18"/>
      <c r="B95" s="19">
        <v>67</v>
      </c>
      <c r="C95" s="52" t="s">
        <v>159</v>
      </c>
      <c r="D95" s="21" t="s">
        <v>21</v>
      </c>
      <c r="E95" s="17" t="s">
        <v>160</v>
      </c>
      <c r="F95" s="17" t="s">
        <v>23</v>
      </c>
      <c r="G95" s="16">
        <v>3500</v>
      </c>
      <c r="H95" s="17">
        <v>130</v>
      </c>
      <c r="I95" s="21" t="s">
        <v>860</v>
      </c>
      <c r="J95" s="21" t="s">
        <v>126</v>
      </c>
      <c r="K95" s="17">
        <f>G95*H95</f>
        <v>455000</v>
      </c>
      <c r="L95" s="22">
        <f t="shared" si="0"/>
        <v>509600.00000000006</v>
      </c>
      <c r="M95" s="23"/>
      <c r="N95" s="23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</row>
    <row r="96" spans="1:232" s="1" customFormat="1" ht="111.75" customHeight="1">
      <c r="A96" s="18"/>
      <c r="B96" s="19">
        <v>68</v>
      </c>
      <c r="C96" s="52" t="s">
        <v>161</v>
      </c>
      <c r="D96" s="21" t="s">
        <v>21</v>
      </c>
      <c r="E96" s="17" t="s">
        <v>162</v>
      </c>
      <c r="F96" s="17" t="s">
        <v>23</v>
      </c>
      <c r="G96" s="16">
        <v>55</v>
      </c>
      <c r="H96" s="17">
        <v>18000</v>
      </c>
      <c r="I96" s="21" t="s">
        <v>860</v>
      </c>
      <c r="J96" s="21" t="s">
        <v>126</v>
      </c>
      <c r="K96" s="17">
        <f t="shared" si="1"/>
        <v>990000</v>
      </c>
      <c r="L96" s="22">
        <f t="shared" si="0"/>
        <v>1108800</v>
      </c>
      <c r="M96" s="23"/>
      <c r="N96" s="23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</row>
    <row r="97" spans="1:232" s="1" customFormat="1" ht="109.5" customHeight="1">
      <c r="A97" s="18"/>
      <c r="B97" s="19">
        <v>69</v>
      </c>
      <c r="C97" s="52" t="s">
        <v>163</v>
      </c>
      <c r="D97" s="21" t="s">
        <v>21</v>
      </c>
      <c r="E97" s="17" t="s">
        <v>164</v>
      </c>
      <c r="F97" s="17" t="s">
        <v>23</v>
      </c>
      <c r="G97" s="16">
        <v>55</v>
      </c>
      <c r="H97" s="17">
        <v>4950</v>
      </c>
      <c r="I97" s="21" t="s">
        <v>860</v>
      </c>
      <c r="J97" s="21" t="s">
        <v>126</v>
      </c>
      <c r="K97" s="17">
        <f t="shared" si="1"/>
        <v>272250</v>
      </c>
      <c r="L97" s="22">
        <f t="shared" si="0"/>
        <v>304920</v>
      </c>
      <c r="M97" s="23"/>
      <c r="N97" s="23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</row>
    <row r="98" spans="1:232" s="1" customFormat="1" ht="113.25" customHeight="1">
      <c r="A98" s="18"/>
      <c r="B98" s="19">
        <v>70</v>
      </c>
      <c r="C98" s="52" t="s">
        <v>165</v>
      </c>
      <c r="D98" s="21" t="s">
        <v>21</v>
      </c>
      <c r="E98" s="17" t="s">
        <v>166</v>
      </c>
      <c r="F98" s="17" t="s">
        <v>23</v>
      </c>
      <c r="G98" s="16">
        <v>55</v>
      </c>
      <c r="H98" s="17">
        <v>4950</v>
      </c>
      <c r="I98" s="21" t="s">
        <v>860</v>
      </c>
      <c r="J98" s="21" t="s">
        <v>126</v>
      </c>
      <c r="K98" s="17">
        <f t="shared" si="1"/>
        <v>272250</v>
      </c>
      <c r="L98" s="22">
        <f t="shared" si="0"/>
        <v>304920</v>
      </c>
      <c r="M98" s="23"/>
      <c r="N98" s="23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</row>
    <row r="99" spans="1:232" s="1" customFormat="1" ht="123" customHeight="1">
      <c r="A99" s="18"/>
      <c r="B99" s="19">
        <v>71</v>
      </c>
      <c r="C99" s="52" t="s">
        <v>167</v>
      </c>
      <c r="D99" s="21" t="s">
        <v>21</v>
      </c>
      <c r="E99" s="17" t="s">
        <v>167</v>
      </c>
      <c r="F99" s="17" t="s">
        <v>23</v>
      </c>
      <c r="G99" s="16">
        <v>55</v>
      </c>
      <c r="H99" s="17">
        <v>8100</v>
      </c>
      <c r="I99" s="21" t="s">
        <v>860</v>
      </c>
      <c r="J99" s="21" t="s">
        <v>126</v>
      </c>
      <c r="K99" s="17">
        <f t="shared" si="1"/>
        <v>445500</v>
      </c>
      <c r="L99" s="22">
        <f t="shared" si="0"/>
        <v>498960.00000000006</v>
      </c>
      <c r="M99" s="23"/>
      <c r="N99" s="23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</row>
    <row r="100" spans="1:232" s="1" customFormat="1" ht="124.5" customHeight="1">
      <c r="A100" s="18"/>
      <c r="B100" s="19">
        <v>72</v>
      </c>
      <c r="C100" s="52" t="s">
        <v>168</v>
      </c>
      <c r="D100" s="21" t="s">
        <v>21</v>
      </c>
      <c r="E100" s="17" t="s">
        <v>169</v>
      </c>
      <c r="F100" s="17" t="s">
        <v>23</v>
      </c>
      <c r="G100" s="16">
        <v>55</v>
      </c>
      <c r="H100" s="17">
        <v>39280</v>
      </c>
      <c r="I100" s="21" t="s">
        <v>860</v>
      </c>
      <c r="J100" s="21" t="s">
        <v>126</v>
      </c>
      <c r="K100" s="17">
        <f t="shared" si="1"/>
        <v>2160400</v>
      </c>
      <c r="L100" s="22">
        <f t="shared" si="0"/>
        <v>2419648</v>
      </c>
      <c r="M100" s="23"/>
      <c r="N100" s="23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</row>
    <row r="101" spans="1:232" s="1" customFormat="1" ht="103.5" customHeight="1">
      <c r="A101" s="18"/>
      <c r="B101" s="19">
        <v>73</v>
      </c>
      <c r="C101" s="52" t="s">
        <v>170</v>
      </c>
      <c r="D101" s="21" t="s">
        <v>39</v>
      </c>
      <c r="E101" s="52" t="s">
        <v>170</v>
      </c>
      <c r="F101" s="17" t="s">
        <v>23</v>
      </c>
      <c r="G101" s="16">
        <v>5465</v>
      </c>
      <c r="H101" s="17">
        <v>3901.4508000000001</v>
      </c>
      <c r="I101" s="21" t="s">
        <v>861</v>
      </c>
      <c r="J101" s="21" t="s">
        <v>126</v>
      </c>
      <c r="K101" s="17">
        <f t="shared" si="1"/>
        <v>21321428.622000001</v>
      </c>
      <c r="L101" s="22">
        <f t="shared" si="0"/>
        <v>23880000.056640003</v>
      </c>
      <c r="M101" s="23"/>
      <c r="N101" s="23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</row>
    <row r="102" spans="1:232" s="1" customFormat="1" ht="133.5" customHeight="1">
      <c r="A102" s="18"/>
      <c r="B102" s="19">
        <v>74</v>
      </c>
      <c r="C102" s="52" t="s">
        <v>171</v>
      </c>
      <c r="D102" s="21" t="s">
        <v>21</v>
      </c>
      <c r="E102" s="17" t="s">
        <v>172</v>
      </c>
      <c r="F102" s="17" t="s">
        <v>23</v>
      </c>
      <c r="G102" s="16">
        <v>130</v>
      </c>
      <c r="H102" s="17">
        <v>6000</v>
      </c>
      <c r="I102" s="21" t="s">
        <v>860</v>
      </c>
      <c r="J102" s="21" t="s">
        <v>126</v>
      </c>
      <c r="K102" s="17">
        <f t="shared" si="1"/>
        <v>780000</v>
      </c>
      <c r="L102" s="22">
        <f t="shared" si="0"/>
        <v>873600.00000000012</v>
      </c>
      <c r="M102" s="23"/>
      <c r="N102" s="23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</row>
    <row r="103" spans="1:232" s="1" customFormat="1" ht="109.5" customHeight="1">
      <c r="A103" s="18"/>
      <c r="B103" s="19">
        <v>75</v>
      </c>
      <c r="C103" s="52" t="s">
        <v>173</v>
      </c>
      <c r="D103" s="21" t="s">
        <v>21</v>
      </c>
      <c r="E103" s="17" t="s">
        <v>174</v>
      </c>
      <c r="F103" s="17" t="s">
        <v>23</v>
      </c>
      <c r="G103" s="16">
        <v>90</v>
      </c>
      <c r="H103" s="17">
        <v>3000</v>
      </c>
      <c r="I103" s="21" t="s">
        <v>860</v>
      </c>
      <c r="J103" s="21" t="s">
        <v>126</v>
      </c>
      <c r="K103" s="17">
        <f t="shared" si="1"/>
        <v>270000</v>
      </c>
      <c r="L103" s="22">
        <f t="shared" si="0"/>
        <v>302400</v>
      </c>
      <c r="M103" s="23"/>
      <c r="N103" s="23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</row>
    <row r="104" spans="1:232" s="1" customFormat="1" ht="111.75" customHeight="1">
      <c r="A104" s="18"/>
      <c r="B104" s="19">
        <v>76</v>
      </c>
      <c r="C104" s="52" t="s">
        <v>175</v>
      </c>
      <c r="D104" s="21" t="s">
        <v>21</v>
      </c>
      <c r="E104" s="17" t="s">
        <v>176</v>
      </c>
      <c r="F104" s="17" t="s">
        <v>23</v>
      </c>
      <c r="G104" s="16">
        <v>65</v>
      </c>
      <c r="H104" s="17">
        <v>6750</v>
      </c>
      <c r="I104" s="21" t="s">
        <v>860</v>
      </c>
      <c r="J104" s="21" t="s">
        <v>126</v>
      </c>
      <c r="K104" s="17">
        <f t="shared" si="1"/>
        <v>438750</v>
      </c>
      <c r="L104" s="22">
        <f t="shared" si="0"/>
        <v>491400.00000000006</v>
      </c>
      <c r="M104" s="23"/>
      <c r="N104" s="23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</row>
    <row r="105" spans="1:232" s="1" customFormat="1" ht="113.25" customHeight="1">
      <c r="A105" s="18"/>
      <c r="B105" s="19">
        <v>77</v>
      </c>
      <c r="C105" s="52" t="s">
        <v>177</v>
      </c>
      <c r="D105" s="21" t="s">
        <v>21</v>
      </c>
      <c r="E105" s="17" t="s">
        <v>178</v>
      </c>
      <c r="F105" s="17" t="s">
        <v>23</v>
      </c>
      <c r="G105" s="16">
        <v>120</v>
      </c>
      <c r="H105" s="17">
        <v>2812.5</v>
      </c>
      <c r="I105" s="21" t="s">
        <v>860</v>
      </c>
      <c r="J105" s="21" t="s">
        <v>126</v>
      </c>
      <c r="K105" s="17">
        <f t="shared" si="1"/>
        <v>337500</v>
      </c>
      <c r="L105" s="22">
        <f t="shared" si="0"/>
        <v>378000.00000000006</v>
      </c>
      <c r="M105" s="23"/>
      <c r="N105" s="23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</row>
    <row r="106" spans="1:232" s="1" customFormat="1" ht="105.75" customHeight="1">
      <c r="A106" s="18">
        <v>51</v>
      </c>
      <c r="B106" s="19">
        <v>78</v>
      </c>
      <c r="C106" s="20" t="s">
        <v>179</v>
      </c>
      <c r="D106" s="21" t="s">
        <v>53</v>
      </c>
      <c r="E106" s="15" t="s">
        <v>180</v>
      </c>
      <c r="F106" s="17" t="s">
        <v>23</v>
      </c>
      <c r="G106" s="16">
        <v>1</v>
      </c>
      <c r="H106" s="17">
        <v>370000</v>
      </c>
      <c r="I106" s="21" t="s">
        <v>79</v>
      </c>
      <c r="J106" s="21" t="s">
        <v>25</v>
      </c>
      <c r="K106" s="17">
        <f t="shared" si="1"/>
        <v>370000</v>
      </c>
      <c r="L106" s="22">
        <f t="shared" si="0"/>
        <v>414400.00000000006</v>
      </c>
      <c r="M106" s="23"/>
      <c r="N106" s="23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</row>
    <row r="107" spans="1:232" s="1" customFormat="1" ht="114.75" customHeight="1">
      <c r="A107" s="18">
        <v>52</v>
      </c>
      <c r="B107" s="19">
        <v>79</v>
      </c>
      <c r="C107" s="44" t="s">
        <v>181</v>
      </c>
      <c r="D107" s="44" t="s">
        <v>21</v>
      </c>
      <c r="E107" s="15" t="s">
        <v>182</v>
      </c>
      <c r="F107" s="15" t="s">
        <v>33</v>
      </c>
      <c r="G107" s="16">
        <v>4</v>
      </c>
      <c r="H107" s="17">
        <v>89400</v>
      </c>
      <c r="I107" s="21" t="s">
        <v>79</v>
      </c>
      <c r="J107" s="21" t="s">
        <v>25</v>
      </c>
      <c r="K107" s="22">
        <f t="shared" si="1"/>
        <v>357600</v>
      </c>
      <c r="L107" s="17">
        <f>K107*1.12</f>
        <v>400512.00000000006</v>
      </c>
      <c r="M107" s="23"/>
      <c r="N107" s="23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</row>
    <row r="108" spans="1:232" s="1" customFormat="1" ht="84" customHeight="1">
      <c r="A108" s="18">
        <v>53</v>
      </c>
      <c r="B108" s="19">
        <v>80</v>
      </c>
      <c r="C108" s="20" t="s">
        <v>183</v>
      </c>
      <c r="D108" s="44" t="s">
        <v>21</v>
      </c>
      <c r="E108" s="1" t="s">
        <v>180</v>
      </c>
      <c r="F108" s="17" t="s">
        <v>33</v>
      </c>
      <c r="G108" s="16">
        <v>1</v>
      </c>
      <c r="H108" s="17">
        <v>364000</v>
      </c>
      <c r="I108" s="21" t="s">
        <v>79</v>
      </c>
      <c r="J108" s="21" t="s">
        <v>25</v>
      </c>
      <c r="K108" s="17">
        <f t="shared" si="1"/>
        <v>364000</v>
      </c>
      <c r="L108" s="22">
        <f>K108*1.12</f>
        <v>407680.00000000006</v>
      </c>
      <c r="M108" s="23" t="s">
        <v>184</v>
      </c>
      <c r="N108" s="23" t="s">
        <v>185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</row>
    <row r="109" spans="1:232" s="1" customFormat="1" ht="80.25" customHeight="1">
      <c r="A109" s="18">
        <v>54</v>
      </c>
      <c r="B109" s="19">
        <v>81</v>
      </c>
      <c r="C109" s="20" t="s">
        <v>186</v>
      </c>
      <c r="D109" s="21" t="s">
        <v>21</v>
      </c>
      <c r="E109" s="15" t="s">
        <v>187</v>
      </c>
      <c r="F109" s="17" t="s">
        <v>71</v>
      </c>
      <c r="G109" s="16">
        <v>1</v>
      </c>
      <c r="H109" s="17">
        <v>397632</v>
      </c>
      <c r="I109" s="21" t="s">
        <v>188</v>
      </c>
      <c r="J109" s="21" t="s">
        <v>35</v>
      </c>
      <c r="K109" s="17">
        <f t="shared" si="1"/>
        <v>397632</v>
      </c>
      <c r="L109" s="22">
        <f t="shared" si="0"/>
        <v>445347.84000000003</v>
      </c>
      <c r="M109" s="23" t="s">
        <v>189</v>
      </c>
      <c r="N109" s="23" t="s">
        <v>190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</row>
    <row r="110" spans="1:232" s="1" customFormat="1" ht="78" customHeight="1">
      <c r="A110" s="18">
        <v>55</v>
      </c>
      <c r="B110" s="19">
        <v>82</v>
      </c>
      <c r="C110" s="53" t="s">
        <v>186</v>
      </c>
      <c r="D110" s="21" t="s">
        <v>21</v>
      </c>
      <c r="E110" s="15" t="s">
        <v>191</v>
      </c>
      <c r="F110" s="17" t="s">
        <v>71</v>
      </c>
      <c r="G110" s="16">
        <v>1</v>
      </c>
      <c r="H110" s="17">
        <v>265834</v>
      </c>
      <c r="I110" s="21" t="s">
        <v>79</v>
      </c>
      <c r="J110" s="21" t="s">
        <v>35</v>
      </c>
      <c r="K110" s="17">
        <f t="shared" si="1"/>
        <v>265834</v>
      </c>
      <c r="L110" s="22">
        <f t="shared" si="0"/>
        <v>297734.08</v>
      </c>
      <c r="M110" s="23" t="s">
        <v>189</v>
      </c>
      <c r="N110" s="23" t="s">
        <v>190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</row>
    <row r="111" spans="1:232" s="1" customFormat="1" ht="82.5" customHeight="1">
      <c r="A111" s="18">
        <v>56</v>
      </c>
      <c r="B111" s="19">
        <v>83</v>
      </c>
      <c r="C111" s="20" t="s">
        <v>192</v>
      </c>
      <c r="D111" s="21" t="s">
        <v>21</v>
      </c>
      <c r="E111" s="15" t="s">
        <v>193</v>
      </c>
      <c r="F111" s="17" t="s">
        <v>23</v>
      </c>
      <c r="G111" s="16">
        <v>1</v>
      </c>
      <c r="H111" s="17">
        <v>215900</v>
      </c>
      <c r="I111" s="21" t="s">
        <v>79</v>
      </c>
      <c r="J111" s="21" t="s">
        <v>25</v>
      </c>
      <c r="K111" s="17">
        <f t="shared" si="1"/>
        <v>215900</v>
      </c>
      <c r="L111" s="22">
        <f t="shared" si="0"/>
        <v>241808.00000000003</v>
      </c>
      <c r="M111" s="23" t="s">
        <v>57</v>
      </c>
      <c r="N111" s="23" t="s">
        <v>194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</row>
    <row r="112" spans="1:232" s="1" customFormat="1" ht="116.25" customHeight="1">
      <c r="A112" s="18">
        <v>57</v>
      </c>
      <c r="B112" s="19">
        <v>84</v>
      </c>
      <c r="C112" s="20" t="s">
        <v>195</v>
      </c>
      <c r="D112" s="21" t="s">
        <v>21</v>
      </c>
      <c r="E112" s="15" t="s">
        <v>193</v>
      </c>
      <c r="F112" s="17" t="s">
        <v>71</v>
      </c>
      <c r="G112" s="16">
        <v>1</v>
      </c>
      <c r="H112" s="17">
        <v>172956</v>
      </c>
      <c r="I112" s="21" t="s">
        <v>79</v>
      </c>
      <c r="J112" s="21" t="s">
        <v>35</v>
      </c>
      <c r="K112" s="17">
        <f t="shared" si="1"/>
        <v>172956</v>
      </c>
      <c r="L112" s="22">
        <f t="shared" si="0"/>
        <v>193710.72000000003</v>
      </c>
      <c r="M112" s="23" t="s">
        <v>57</v>
      </c>
      <c r="N112" s="23" t="s">
        <v>194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</row>
    <row r="113" spans="1:232" s="1" customFormat="1" ht="96.75" customHeight="1">
      <c r="A113" s="18">
        <v>58</v>
      </c>
      <c r="B113" s="19">
        <v>85</v>
      </c>
      <c r="C113" s="20" t="s">
        <v>196</v>
      </c>
      <c r="D113" s="21" t="s">
        <v>21</v>
      </c>
      <c r="E113" s="15" t="s">
        <v>197</v>
      </c>
      <c r="F113" s="17" t="s">
        <v>23</v>
      </c>
      <c r="G113" s="16">
        <v>1</v>
      </c>
      <c r="H113" s="17">
        <v>379943</v>
      </c>
      <c r="I113" s="21" t="s">
        <v>79</v>
      </c>
      <c r="J113" s="21" t="s">
        <v>35</v>
      </c>
      <c r="K113" s="17">
        <f t="shared" si="1"/>
        <v>379943</v>
      </c>
      <c r="L113" s="22">
        <f t="shared" si="0"/>
        <v>425536.16000000003</v>
      </c>
      <c r="M113" s="23" t="s">
        <v>50</v>
      </c>
      <c r="N113" s="23" t="s">
        <v>102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</row>
    <row r="114" spans="1:232" s="1" customFormat="1" ht="120.75" customHeight="1">
      <c r="A114" s="18"/>
      <c r="B114" s="19">
        <v>86</v>
      </c>
      <c r="C114" s="20" t="s">
        <v>198</v>
      </c>
      <c r="D114" s="21" t="s">
        <v>21</v>
      </c>
      <c r="E114" s="15" t="s">
        <v>199</v>
      </c>
      <c r="F114" s="17" t="s">
        <v>23</v>
      </c>
      <c r="G114" s="16">
        <v>23</v>
      </c>
      <c r="H114" s="17">
        <v>24500</v>
      </c>
      <c r="I114" s="21" t="s">
        <v>860</v>
      </c>
      <c r="J114" s="21" t="s">
        <v>126</v>
      </c>
      <c r="K114" s="17">
        <f t="shared" si="1"/>
        <v>563500</v>
      </c>
      <c r="L114" s="22">
        <f t="shared" si="0"/>
        <v>631120.00000000012</v>
      </c>
      <c r="M114" s="23" t="s">
        <v>57</v>
      </c>
      <c r="N114" s="23" t="s">
        <v>194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</row>
    <row r="115" spans="1:232" s="1" customFormat="1" ht="114" customHeight="1">
      <c r="A115" s="18"/>
      <c r="B115" s="19">
        <v>87</v>
      </c>
      <c r="C115" s="20" t="s">
        <v>200</v>
      </c>
      <c r="D115" s="21" t="s">
        <v>21</v>
      </c>
      <c r="E115" s="15" t="s">
        <v>201</v>
      </c>
      <c r="F115" s="17" t="s">
        <v>23</v>
      </c>
      <c r="G115" s="16">
        <v>55</v>
      </c>
      <c r="H115" s="17">
        <v>24420</v>
      </c>
      <c r="I115" s="21" t="s">
        <v>860</v>
      </c>
      <c r="J115" s="21" t="s">
        <v>126</v>
      </c>
      <c r="K115" s="17">
        <f t="shared" si="1"/>
        <v>1343100</v>
      </c>
      <c r="L115" s="22">
        <f t="shared" si="0"/>
        <v>1504272.0000000002</v>
      </c>
      <c r="M115" s="23"/>
      <c r="N115" s="23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</row>
    <row r="116" spans="1:232" s="1" customFormat="1" ht="100.5" customHeight="1">
      <c r="A116" s="18"/>
      <c r="B116" s="19">
        <v>88</v>
      </c>
      <c r="C116" s="20" t="s">
        <v>202</v>
      </c>
      <c r="D116" s="21" t="s">
        <v>21</v>
      </c>
      <c r="E116" s="15" t="s">
        <v>203</v>
      </c>
      <c r="F116" s="17" t="s">
        <v>23</v>
      </c>
      <c r="G116" s="16">
        <v>35</v>
      </c>
      <c r="H116" s="17">
        <v>30180</v>
      </c>
      <c r="I116" s="21" t="s">
        <v>860</v>
      </c>
      <c r="J116" s="21" t="s">
        <v>126</v>
      </c>
      <c r="K116" s="17">
        <f t="shared" si="1"/>
        <v>1056300</v>
      </c>
      <c r="L116" s="22">
        <f t="shared" si="0"/>
        <v>1183056</v>
      </c>
      <c r="M116" s="23"/>
      <c r="N116" s="23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</row>
    <row r="117" spans="1:232" s="1" customFormat="1" ht="104.25" customHeight="1">
      <c r="A117" s="18">
        <v>59</v>
      </c>
      <c r="B117" s="19">
        <v>89</v>
      </c>
      <c r="C117" s="52" t="s">
        <v>204</v>
      </c>
      <c r="D117" s="21" t="s">
        <v>21</v>
      </c>
      <c r="E117" s="17" t="s">
        <v>205</v>
      </c>
      <c r="F117" s="17" t="s">
        <v>23</v>
      </c>
      <c r="G117" s="16">
        <v>16</v>
      </c>
      <c r="H117" s="17">
        <v>7250</v>
      </c>
      <c r="I117" s="21" t="s">
        <v>79</v>
      </c>
      <c r="J117" s="21" t="s">
        <v>25</v>
      </c>
      <c r="K117" s="17">
        <f t="shared" si="1"/>
        <v>116000</v>
      </c>
      <c r="L117" s="22">
        <f t="shared" si="0"/>
        <v>129920.00000000001</v>
      </c>
      <c r="M117" s="23"/>
      <c r="N117" s="23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</row>
    <row r="118" spans="1:232" s="1" customFormat="1" ht="81.75" customHeight="1">
      <c r="A118" s="18">
        <v>60</v>
      </c>
      <c r="B118" s="19">
        <v>90</v>
      </c>
      <c r="C118" s="52" t="s">
        <v>204</v>
      </c>
      <c r="D118" s="21" t="s">
        <v>21</v>
      </c>
      <c r="E118" s="17" t="s">
        <v>205</v>
      </c>
      <c r="F118" s="17" t="s">
        <v>23</v>
      </c>
      <c r="G118" s="16">
        <v>5</v>
      </c>
      <c r="H118" s="17">
        <v>7300</v>
      </c>
      <c r="I118" s="21" t="s">
        <v>79</v>
      </c>
      <c r="J118" s="21" t="s">
        <v>35</v>
      </c>
      <c r="K118" s="17">
        <f t="shared" si="1"/>
        <v>36500</v>
      </c>
      <c r="L118" s="22">
        <f t="shared" si="0"/>
        <v>40880.000000000007</v>
      </c>
      <c r="M118" s="23"/>
      <c r="N118" s="23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</row>
    <row r="119" spans="1:232" s="1" customFormat="1" ht="79.5" customHeight="1">
      <c r="A119" s="18">
        <v>61</v>
      </c>
      <c r="B119" s="19">
        <v>91</v>
      </c>
      <c r="C119" s="54" t="s">
        <v>132</v>
      </c>
      <c r="D119" s="21" t="s">
        <v>21</v>
      </c>
      <c r="E119" s="26" t="s">
        <v>206</v>
      </c>
      <c r="F119" s="17" t="s">
        <v>23</v>
      </c>
      <c r="G119" s="16">
        <v>20</v>
      </c>
      <c r="H119" s="17">
        <v>2369</v>
      </c>
      <c r="I119" s="21" t="s">
        <v>79</v>
      </c>
      <c r="J119" s="21" t="s">
        <v>25</v>
      </c>
      <c r="K119" s="17">
        <f t="shared" si="1"/>
        <v>47380</v>
      </c>
      <c r="L119" s="22">
        <f t="shared" si="0"/>
        <v>53065.600000000006</v>
      </c>
      <c r="M119" s="23" t="s">
        <v>50</v>
      </c>
      <c r="N119" s="23" t="s">
        <v>102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</row>
    <row r="120" spans="1:232" s="1" customFormat="1" ht="90" customHeight="1">
      <c r="A120" s="18">
        <v>66</v>
      </c>
      <c r="B120" s="19">
        <v>92</v>
      </c>
      <c r="C120" s="54" t="s">
        <v>207</v>
      </c>
      <c r="D120" s="21" t="s">
        <v>21</v>
      </c>
      <c r="E120" s="26" t="s">
        <v>207</v>
      </c>
      <c r="F120" s="17" t="s">
        <v>23</v>
      </c>
      <c r="G120" s="16">
        <v>1</v>
      </c>
      <c r="H120" s="17">
        <v>29000</v>
      </c>
      <c r="I120" s="21" t="s">
        <v>79</v>
      </c>
      <c r="J120" s="21" t="s">
        <v>25</v>
      </c>
      <c r="K120" s="17">
        <f t="shared" si="1"/>
        <v>29000</v>
      </c>
      <c r="L120" s="22">
        <f t="shared" si="0"/>
        <v>32480.000000000004</v>
      </c>
      <c r="M120" s="23"/>
      <c r="N120" s="23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</row>
    <row r="121" spans="1:232" s="1" customFormat="1" ht="84" customHeight="1">
      <c r="A121" s="18">
        <v>68</v>
      </c>
      <c r="B121" s="19">
        <v>93</v>
      </c>
      <c r="C121" s="54" t="s">
        <v>208</v>
      </c>
      <c r="D121" s="21" t="s">
        <v>53</v>
      </c>
      <c r="E121" s="26" t="s">
        <v>209</v>
      </c>
      <c r="F121" s="17" t="s">
        <v>23</v>
      </c>
      <c r="G121" s="16">
        <v>8</v>
      </c>
      <c r="H121" s="17">
        <v>9500</v>
      </c>
      <c r="I121" s="21" t="s">
        <v>79</v>
      </c>
      <c r="J121" s="21" t="s">
        <v>25</v>
      </c>
      <c r="K121" s="17">
        <f t="shared" si="1"/>
        <v>76000</v>
      </c>
      <c r="L121" s="22">
        <f t="shared" si="0"/>
        <v>85120.000000000015</v>
      </c>
      <c r="M121" s="23"/>
      <c r="N121" s="23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</row>
    <row r="122" spans="1:232" s="1" customFormat="1" ht="78.75" customHeight="1">
      <c r="A122" s="18">
        <v>69</v>
      </c>
      <c r="B122" s="19">
        <v>94</v>
      </c>
      <c r="C122" s="54" t="s">
        <v>208</v>
      </c>
      <c r="D122" s="21" t="s">
        <v>21</v>
      </c>
      <c r="E122" s="26" t="s">
        <v>209</v>
      </c>
      <c r="F122" s="17" t="s">
        <v>23</v>
      </c>
      <c r="G122" s="16">
        <v>6</v>
      </c>
      <c r="H122" s="17">
        <v>22634</v>
      </c>
      <c r="I122" s="21" t="s">
        <v>79</v>
      </c>
      <c r="J122" s="21" t="s">
        <v>35</v>
      </c>
      <c r="K122" s="17">
        <f t="shared" si="1"/>
        <v>135804</v>
      </c>
      <c r="L122" s="22">
        <f t="shared" si="0"/>
        <v>152100.48000000001</v>
      </c>
      <c r="M122" s="23"/>
      <c r="N122" s="23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</row>
    <row r="123" spans="1:232" s="1" customFormat="1" ht="97.5" customHeight="1">
      <c r="A123" s="18">
        <v>70</v>
      </c>
      <c r="B123" s="19">
        <v>95</v>
      </c>
      <c r="C123" s="54" t="s">
        <v>210</v>
      </c>
      <c r="D123" s="21" t="s">
        <v>53</v>
      </c>
      <c r="E123" s="26" t="s">
        <v>211</v>
      </c>
      <c r="F123" s="17" t="s">
        <v>23</v>
      </c>
      <c r="G123" s="16">
        <v>8</v>
      </c>
      <c r="H123" s="17">
        <v>15950</v>
      </c>
      <c r="I123" s="21" t="s">
        <v>79</v>
      </c>
      <c r="J123" s="21" t="s">
        <v>25</v>
      </c>
      <c r="K123" s="17">
        <f t="shared" si="1"/>
        <v>127600</v>
      </c>
      <c r="L123" s="22">
        <f t="shared" si="0"/>
        <v>142912</v>
      </c>
      <c r="M123" s="23" t="s">
        <v>184</v>
      </c>
      <c r="N123" s="23" t="s">
        <v>185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</row>
    <row r="124" spans="1:232" s="1" customFormat="1" ht="83.25" customHeight="1">
      <c r="A124" s="18">
        <v>71</v>
      </c>
      <c r="B124" s="19">
        <v>96</v>
      </c>
      <c r="C124" s="54" t="s">
        <v>210</v>
      </c>
      <c r="D124" s="21" t="s">
        <v>21</v>
      </c>
      <c r="E124" s="26" t="s">
        <v>211</v>
      </c>
      <c r="F124" s="17" t="s">
        <v>23</v>
      </c>
      <c r="G124" s="16">
        <v>4</v>
      </c>
      <c r="H124" s="17">
        <v>24470</v>
      </c>
      <c r="I124" s="21" t="s">
        <v>79</v>
      </c>
      <c r="J124" s="21" t="s">
        <v>35</v>
      </c>
      <c r="K124" s="17">
        <f t="shared" si="1"/>
        <v>97880</v>
      </c>
      <c r="L124" s="22">
        <f t="shared" si="0"/>
        <v>109625.60000000001</v>
      </c>
      <c r="M124" s="23" t="s">
        <v>57</v>
      </c>
      <c r="N124" s="23" t="s">
        <v>194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</row>
    <row r="125" spans="1:232" s="1" customFormat="1" ht="108" customHeight="1">
      <c r="A125" s="18">
        <v>72</v>
      </c>
      <c r="B125" s="19">
        <v>97</v>
      </c>
      <c r="C125" s="54" t="s">
        <v>212</v>
      </c>
      <c r="D125" s="21" t="s">
        <v>39</v>
      </c>
      <c r="E125" s="26" t="s">
        <v>212</v>
      </c>
      <c r="F125" s="17" t="s">
        <v>23</v>
      </c>
      <c r="G125" s="16">
        <v>1</v>
      </c>
      <c r="H125" s="17">
        <v>5803536</v>
      </c>
      <c r="I125" s="21" t="s">
        <v>213</v>
      </c>
      <c r="J125" s="21" t="s">
        <v>25</v>
      </c>
      <c r="K125" s="17">
        <f t="shared" si="1"/>
        <v>5803536</v>
      </c>
      <c r="L125" s="22">
        <f t="shared" si="0"/>
        <v>6499960.3200000003</v>
      </c>
      <c r="M125" s="23" t="s">
        <v>184</v>
      </c>
      <c r="N125" s="23" t="s">
        <v>214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</row>
    <row r="126" spans="1:232" s="1" customFormat="1" ht="129" customHeight="1">
      <c r="A126" s="18">
        <v>73</v>
      </c>
      <c r="B126" s="19">
        <v>98</v>
      </c>
      <c r="C126" s="54" t="s">
        <v>215</v>
      </c>
      <c r="D126" s="21" t="s">
        <v>21</v>
      </c>
      <c r="E126" s="26" t="s">
        <v>216</v>
      </c>
      <c r="F126" s="17" t="s">
        <v>23</v>
      </c>
      <c r="G126" s="16">
        <v>14</v>
      </c>
      <c r="H126" s="17">
        <v>50000</v>
      </c>
      <c r="I126" s="21" t="s">
        <v>79</v>
      </c>
      <c r="J126" s="21" t="s">
        <v>25</v>
      </c>
      <c r="K126" s="17">
        <f t="shared" si="1"/>
        <v>700000</v>
      </c>
      <c r="L126" s="22">
        <f t="shared" si="0"/>
        <v>784000.00000000012</v>
      </c>
      <c r="M126" s="23" t="s">
        <v>57</v>
      </c>
      <c r="N126" s="23" t="s">
        <v>194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</row>
    <row r="127" spans="1:232" ht="114" customHeight="1">
      <c r="A127" s="18">
        <v>74</v>
      </c>
      <c r="B127" s="19">
        <v>99</v>
      </c>
      <c r="C127" s="54" t="s">
        <v>217</v>
      </c>
      <c r="D127" s="21" t="s">
        <v>21</v>
      </c>
      <c r="E127" s="26" t="s">
        <v>218</v>
      </c>
      <c r="F127" s="17" t="s">
        <v>23</v>
      </c>
      <c r="G127" s="16">
        <v>2</v>
      </c>
      <c r="H127" s="17">
        <v>300000</v>
      </c>
      <c r="I127" s="21" t="s">
        <v>79</v>
      </c>
      <c r="J127" s="21" t="s">
        <v>25</v>
      </c>
      <c r="K127" s="17">
        <f t="shared" si="1"/>
        <v>600000</v>
      </c>
      <c r="L127" s="22">
        <f t="shared" si="0"/>
        <v>672000.00000000012</v>
      </c>
      <c r="M127" s="23"/>
      <c r="N127" s="23"/>
    </row>
    <row r="128" spans="1:232" s="1" customFormat="1" ht="87.75" customHeight="1">
      <c r="A128" s="18">
        <v>75</v>
      </c>
      <c r="B128" s="19">
        <v>100</v>
      </c>
      <c r="C128" s="54" t="s">
        <v>219</v>
      </c>
      <c r="D128" s="21" t="s">
        <v>21</v>
      </c>
      <c r="E128" s="26" t="s">
        <v>220</v>
      </c>
      <c r="F128" s="17" t="s">
        <v>23</v>
      </c>
      <c r="G128" s="16">
        <v>2</v>
      </c>
      <c r="H128" s="17">
        <v>70000</v>
      </c>
      <c r="I128" s="21" t="s">
        <v>79</v>
      </c>
      <c r="J128" s="21" t="s">
        <v>25</v>
      </c>
      <c r="K128" s="17">
        <f>G128*H128</f>
        <v>140000</v>
      </c>
      <c r="L128" s="22">
        <f t="shared" si="0"/>
        <v>156800.00000000003</v>
      </c>
      <c r="M128" s="23"/>
      <c r="N128" s="23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</row>
    <row r="129" spans="1:232" s="1" customFormat="1" ht="101.25" customHeight="1">
      <c r="A129" s="18">
        <v>76</v>
      </c>
      <c r="B129" s="19">
        <v>101</v>
      </c>
      <c r="C129" s="54" t="s">
        <v>221</v>
      </c>
      <c r="D129" s="21" t="s">
        <v>21</v>
      </c>
      <c r="E129" s="26" t="s">
        <v>222</v>
      </c>
      <c r="F129" s="17" t="s">
        <v>23</v>
      </c>
      <c r="G129" s="16">
        <v>5</v>
      </c>
      <c r="H129" s="17">
        <v>60000</v>
      </c>
      <c r="I129" s="21" t="s">
        <v>79</v>
      </c>
      <c r="J129" s="21" t="s">
        <v>25</v>
      </c>
      <c r="K129" s="17">
        <f>G129*H129</f>
        <v>300000</v>
      </c>
      <c r="L129" s="22">
        <f t="shared" si="0"/>
        <v>336000.00000000006</v>
      </c>
      <c r="M129" s="23"/>
      <c r="N129" s="23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</row>
    <row r="130" spans="1:232" s="1" customFormat="1" ht="94.5" customHeight="1">
      <c r="A130" s="18">
        <v>77</v>
      </c>
      <c r="B130" s="19">
        <v>102</v>
      </c>
      <c r="C130" s="54" t="s">
        <v>223</v>
      </c>
      <c r="D130" s="21" t="s">
        <v>21</v>
      </c>
      <c r="E130" s="26" t="s">
        <v>224</v>
      </c>
      <c r="F130" s="17" t="s">
        <v>23</v>
      </c>
      <c r="G130" s="16">
        <v>30</v>
      </c>
      <c r="H130" s="17">
        <v>80000</v>
      </c>
      <c r="I130" s="21" t="s">
        <v>75</v>
      </c>
      <c r="J130" s="21" t="s">
        <v>25</v>
      </c>
      <c r="K130" s="17">
        <f>G130*H130</f>
        <v>2400000</v>
      </c>
      <c r="L130" s="22">
        <f t="shared" si="0"/>
        <v>2688000.0000000005</v>
      </c>
      <c r="M130" s="23"/>
      <c r="N130" s="23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</row>
    <row r="131" spans="1:232" s="1" customFormat="1" ht="101.25" customHeight="1">
      <c r="A131" s="18">
        <v>78</v>
      </c>
      <c r="B131" s="19">
        <v>103</v>
      </c>
      <c r="C131" s="54" t="s">
        <v>223</v>
      </c>
      <c r="D131" s="21" t="s">
        <v>21</v>
      </c>
      <c r="E131" s="26" t="s">
        <v>224</v>
      </c>
      <c r="F131" s="17" t="s">
        <v>23</v>
      </c>
      <c r="G131" s="16">
        <v>30</v>
      </c>
      <c r="H131" s="17">
        <v>40000</v>
      </c>
      <c r="I131" s="21" t="s">
        <v>75</v>
      </c>
      <c r="J131" s="21" t="s">
        <v>25</v>
      </c>
      <c r="K131" s="17">
        <f>G131*H131</f>
        <v>1200000</v>
      </c>
      <c r="L131" s="22">
        <f t="shared" si="0"/>
        <v>1344000.0000000002</v>
      </c>
      <c r="M131" s="23"/>
      <c r="N131" s="23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</row>
    <row r="132" spans="1:232" s="1" customFormat="1" ht="128.25" customHeight="1">
      <c r="A132" s="18">
        <v>79</v>
      </c>
      <c r="B132" s="19">
        <v>104</v>
      </c>
      <c r="C132" s="44" t="s">
        <v>225</v>
      </c>
      <c r="D132" s="21" t="s">
        <v>39</v>
      </c>
      <c r="E132" s="21" t="s">
        <v>226</v>
      </c>
      <c r="F132" s="21" t="s">
        <v>227</v>
      </c>
      <c r="G132" s="23">
        <v>1</v>
      </c>
      <c r="H132" s="22">
        <v>233571500</v>
      </c>
      <c r="I132" s="21" t="s">
        <v>89</v>
      </c>
      <c r="J132" s="21" t="s">
        <v>25</v>
      </c>
      <c r="K132" s="22">
        <f>G132*H132</f>
        <v>233571500</v>
      </c>
      <c r="L132" s="22">
        <f>K132*1.12</f>
        <v>261600080.00000003</v>
      </c>
      <c r="M132" s="23"/>
      <c r="N132" s="23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</row>
    <row r="133" spans="1:232" s="1" customFormat="1" ht="102" customHeight="1">
      <c r="A133" s="18">
        <v>80</v>
      </c>
      <c r="B133" s="19">
        <v>105</v>
      </c>
      <c r="C133" s="52" t="s">
        <v>96</v>
      </c>
      <c r="D133" s="17" t="s">
        <v>21</v>
      </c>
      <c r="E133" s="17" t="s">
        <v>228</v>
      </c>
      <c r="F133" s="17" t="s">
        <v>98</v>
      </c>
      <c r="G133" s="16">
        <v>1</v>
      </c>
      <c r="H133" s="17">
        <v>62273</v>
      </c>
      <c r="I133" s="21" t="s">
        <v>229</v>
      </c>
      <c r="J133" s="21" t="s">
        <v>25</v>
      </c>
      <c r="K133" s="17">
        <f t="shared" si="1"/>
        <v>62273</v>
      </c>
      <c r="L133" s="22">
        <f t="shared" si="0"/>
        <v>69745.760000000009</v>
      </c>
      <c r="M133" s="23"/>
      <c r="N133" s="23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</row>
    <row r="134" spans="1:232" s="1" customFormat="1" ht="115.5" customHeight="1">
      <c r="A134" s="18"/>
      <c r="B134" s="19">
        <v>106</v>
      </c>
      <c r="C134" s="52" t="s">
        <v>96</v>
      </c>
      <c r="D134" s="17" t="s">
        <v>21</v>
      </c>
      <c r="E134" s="17" t="s">
        <v>228</v>
      </c>
      <c r="F134" s="17" t="s">
        <v>98</v>
      </c>
      <c r="G134" s="16">
        <v>2</v>
      </c>
      <c r="H134" s="17">
        <v>110000</v>
      </c>
      <c r="I134" s="21" t="s">
        <v>229</v>
      </c>
      <c r="J134" s="21" t="s">
        <v>25</v>
      </c>
      <c r="K134" s="17">
        <f t="shared" si="1"/>
        <v>220000</v>
      </c>
      <c r="L134" s="22">
        <f t="shared" si="0"/>
        <v>246400.00000000003</v>
      </c>
      <c r="M134" s="23"/>
      <c r="N134" s="23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</row>
    <row r="135" spans="1:232" s="1" customFormat="1" ht="80.25" customHeight="1">
      <c r="A135" s="18">
        <v>81</v>
      </c>
      <c r="B135" s="19">
        <v>107</v>
      </c>
      <c r="C135" s="46" t="s">
        <v>96</v>
      </c>
      <c r="D135" s="17" t="s">
        <v>21</v>
      </c>
      <c r="E135" s="47" t="s">
        <v>230</v>
      </c>
      <c r="F135" s="17" t="s">
        <v>98</v>
      </c>
      <c r="G135" s="16">
        <v>1</v>
      </c>
      <c r="H135" s="17">
        <v>1450</v>
      </c>
      <c r="I135" s="21" t="s">
        <v>229</v>
      </c>
      <c r="J135" s="21" t="s">
        <v>25</v>
      </c>
      <c r="K135" s="17">
        <f t="shared" si="1"/>
        <v>1450</v>
      </c>
      <c r="L135" s="22">
        <f t="shared" si="0"/>
        <v>1624.0000000000002</v>
      </c>
      <c r="M135" s="23"/>
      <c r="N135" s="23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</row>
    <row r="136" spans="1:232" s="1" customFormat="1" ht="108.75" customHeight="1">
      <c r="A136" s="18">
        <v>82</v>
      </c>
      <c r="B136" s="19">
        <v>108</v>
      </c>
      <c r="C136" s="46" t="s">
        <v>231</v>
      </c>
      <c r="D136" s="17" t="s">
        <v>21</v>
      </c>
      <c r="E136" s="47" t="s">
        <v>232</v>
      </c>
      <c r="F136" s="17" t="s">
        <v>23</v>
      </c>
      <c r="G136" s="16">
        <v>166</v>
      </c>
      <c r="H136" s="17">
        <v>2500</v>
      </c>
      <c r="I136" s="21" t="s">
        <v>229</v>
      </c>
      <c r="J136" s="21" t="s">
        <v>25</v>
      </c>
      <c r="K136" s="17">
        <f>G136*H136</f>
        <v>415000</v>
      </c>
      <c r="L136" s="22">
        <f t="shared" si="0"/>
        <v>464800.00000000006</v>
      </c>
      <c r="M136" s="23" t="s">
        <v>233</v>
      </c>
      <c r="N136" s="23" t="s">
        <v>234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</row>
    <row r="137" spans="1:232" s="1" customFormat="1" ht="96.75" customHeight="1">
      <c r="A137" s="18">
        <v>83</v>
      </c>
      <c r="B137" s="19">
        <v>109</v>
      </c>
      <c r="C137" s="52" t="s">
        <v>96</v>
      </c>
      <c r="D137" s="17" t="s">
        <v>21</v>
      </c>
      <c r="E137" s="17" t="s">
        <v>235</v>
      </c>
      <c r="F137" s="17" t="s">
        <v>98</v>
      </c>
      <c r="G137" s="16">
        <v>29</v>
      </c>
      <c r="H137" s="17">
        <v>10581</v>
      </c>
      <c r="I137" s="21" t="s">
        <v>229</v>
      </c>
      <c r="J137" s="21" t="s">
        <v>25</v>
      </c>
      <c r="K137" s="17">
        <f t="shared" si="1"/>
        <v>306849</v>
      </c>
      <c r="L137" s="22">
        <f t="shared" si="0"/>
        <v>343670.88</v>
      </c>
      <c r="M137" s="23" t="s">
        <v>233</v>
      </c>
      <c r="N137" s="23" t="s">
        <v>234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</row>
    <row r="138" spans="1:232" s="1" customFormat="1" ht="105" customHeight="1">
      <c r="A138" s="18"/>
      <c r="B138" s="19">
        <v>110</v>
      </c>
      <c r="C138" s="52" t="s">
        <v>96</v>
      </c>
      <c r="D138" s="17" t="s">
        <v>21</v>
      </c>
      <c r="E138" s="17" t="s">
        <v>235</v>
      </c>
      <c r="F138" s="17" t="s">
        <v>98</v>
      </c>
      <c r="G138" s="16">
        <v>43</v>
      </c>
      <c r="H138" s="17">
        <v>18000</v>
      </c>
      <c r="I138" s="21" t="s">
        <v>229</v>
      </c>
      <c r="J138" s="21" t="s">
        <v>25</v>
      </c>
      <c r="K138" s="17">
        <f>G138*H138</f>
        <v>774000</v>
      </c>
      <c r="L138" s="22">
        <f>K138*1.12</f>
        <v>866880.00000000012</v>
      </c>
      <c r="M138" s="23"/>
      <c r="N138" s="23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</row>
    <row r="139" spans="1:232" s="1" customFormat="1" ht="103.5" customHeight="1">
      <c r="A139" s="18">
        <v>85</v>
      </c>
      <c r="B139" s="19">
        <v>111</v>
      </c>
      <c r="C139" s="52" t="s">
        <v>96</v>
      </c>
      <c r="D139" s="17" t="s">
        <v>21</v>
      </c>
      <c r="E139" s="17" t="s">
        <v>236</v>
      </c>
      <c r="F139" s="17" t="s">
        <v>98</v>
      </c>
      <c r="G139" s="16">
        <v>29</v>
      </c>
      <c r="H139" s="17">
        <v>28524</v>
      </c>
      <c r="I139" s="21" t="s">
        <v>229</v>
      </c>
      <c r="J139" s="21" t="s">
        <v>25</v>
      </c>
      <c r="K139" s="17">
        <f t="shared" si="1"/>
        <v>827196</v>
      </c>
      <c r="L139" s="22">
        <f t="shared" si="0"/>
        <v>926459.52000000014</v>
      </c>
      <c r="M139" s="23" t="s">
        <v>233</v>
      </c>
      <c r="N139" s="23" t="s">
        <v>234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</row>
    <row r="140" spans="1:232" s="1" customFormat="1" ht="114.75" customHeight="1">
      <c r="A140" s="18"/>
      <c r="B140" s="19">
        <v>112</v>
      </c>
      <c r="C140" s="52" t="s">
        <v>96</v>
      </c>
      <c r="D140" s="17" t="s">
        <v>21</v>
      </c>
      <c r="E140" s="17" t="s">
        <v>236</v>
      </c>
      <c r="F140" s="17" t="s">
        <v>98</v>
      </c>
      <c r="G140" s="16">
        <v>43</v>
      </c>
      <c r="H140" s="17">
        <v>29375</v>
      </c>
      <c r="I140" s="21" t="s">
        <v>229</v>
      </c>
      <c r="J140" s="21" t="s">
        <v>25</v>
      </c>
      <c r="K140" s="17">
        <f>G140*H140</f>
        <v>1263125</v>
      </c>
      <c r="L140" s="22">
        <f>K140*1.12</f>
        <v>1414700.0000000002</v>
      </c>
      <c r="M140" s="23"/>
      <c r="N140" s="23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</row>
    <row r="141" spans="1:232" s="1" customFormat="1" ht="80.25" customHeight="1">
      <c r="A141" s="18">
        <v>87</v>
      </c>
      <c r="B141" s="19">
        <v>113</v>
      </c>
      <c r="C141" s="52" t="s">
        <v>96</v>
      </c>
      <c r="D141" s="17" t="s">
        <v>21</v>
      </c>
      <c r="E141" s="17" t="s">
        <v>237</v>
      </c>
      <c r="F141" s="17" t="s">
        <v>98</v>
      </c>
      <c r="G141" s="16">
        <v>1</v>
      </c>
      <c r="H141" s="17">
        <v>135000</v>
      </c>
      <c r="I141" s="21" t="s">
        <v>229</v>
      </c>
      <c r="J141" s="21" t="s">
        <v>25</v>
      </c>
      <c r="K141" s="17">
        <f t="shared" si="1"/>
        <v>135000</v>
      </c>
      <c r="L141" s="22">
        <f t="shared" si="0"/>
        <v>151200</v>
      </c>
      <c r="M141" s="23" t="s">
        <v>233</v>
      </c>
      <c r="N141" s="23" t="s">
        <v>234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</row>
    <row r="142" spans="1:232" s="1" customFormat="1" ht="120" customHeight="1">
      <c r="A142" s="18">
        <v>87</v>
      </c>
      <c r="B142" s="19">
        <v>114</v>
      </c>
      <c r="C142" s="52" t="s">
        <v>96</v>
      </c>
      <c r="D142" s="17" t="s">
        <v>21</v>
      </c>
      <c r="E142" s="17" t="s">
        <v>238</v>
      </c>
      <c r="F142" s="17" t="s">
        <v>98</v>
      </c>
      <c r="G142" s="16">
        <v>2</v>
      </c>
      <c r="H142" s="17">
        <v>101250</v>
      </c>
      <c r="I142" s="21" t="s">
        <v>239</v>
      </c>
      <c r="J142" s="21" t="s">
        <v>25</v>
      </c>
      <c r="K142" s="17">
        <f>G142*H142</f>
        <v>202500</v>
      </c>
      <c r="L142" s="22">
        <f>K142*1.12</f>
        <v>226800.00000000003</v>
      </c>
      <c r="M142" s="23"/>
      <c r="N142" s="23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</row>
    <row r="143" spans="1:232" s="1" customFormat="1" ht="101.25" customHeight="1">
      <c r="A143" s="18">
        <v>88</v>
      </c>
      <c r="B143" s="19">
        <v>115</v>
      </c>
      <c r="C143" s="52" t="s">
        <v>240</v>
      </c>
      <c r="D143" s="17" t="s">
        <v>21</v>
      </c>
      <c r="E143" s="21" t="s">
        <v>241</v>
      </c>
      <c r="F143" s="17" t="s">
        <v>98</v>
      </c>
      <c r="G143" s="16">
        <v>1</v>
      </c>
      <c r="H143" s="17">
        <v>78000</v>
      </c>
      <c r="I143" s="21" t="s">
        <v>229</v>
      </c>
      <c r="J143" s="21" t="s">
        <v>25</v>
      </c>
      <c r="K143" s="17">
        <f>G143*H143</f>
        <v>78000</v>
      </c>
      <c r="L143" s="22">
        <f>K143*1.12</f>
        <v>87360.000000000015</v>
      </c>
      <c r="M143" s="36"/>
      <c r="N143" s="36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</row>
    <row r="144" spans="1:232" ht="120" customHeight="1">
      <c r="A144" s="18">
        <v>89</v>
      </c>
      <c r="B144" s="19">
        <v>116</v>
      </c>
      <c r="C144" s="52" t="s">
        <v>242</v>
      </c>
      <c r="D144" s="17" t="s">
        <v>21</v>
      </c>
      <c r="E144" s="17" t="s">
        <v>243</v>
      </c>
      <c r="F144" s="17" t="s">
        <v>98</v>
      </c>
      <c r="G144" s="16">
        <v>243</v>
      </c>
      <c r="H144" s="17">
        <v>8035.7139999999999</v>
      </c>
      <c r="I144" s="21" t="s">
        <v>229</v>
      </c>
      <c r="J144" s="21" t="s">
        <v>25</v>
      </c>
      <c r="K144" s="17">
        <f t="shared" si="1"/>
        <v>1952678.5020000001</v>
      </c>
      <c r="L144" s="22">
        <f t="shared" si="0"/>
        <v>2186999.9222400002</v>
      </c>
      <c r="M144" s="23"/>
      <c r="N144" s="23"/>
    </row>
    <row r="145" spans="1:232" s="55" customFormat="1" ht="112.5" customHeight="1">
      <c r="A145" s="18">
        <v>90</v>
      </c>
      <c r="B145" s="19">
        <v>117</v>
      </c>
      <c r="C145" s="46" t="s">
        <v>96</v>
      </c>
      <c r="D145" s="17" t="s">
        <v>39</v>
      </c>
      <c r="E145" s="47" t="s">
        <v>244</v>
      </c>
      <c r="F145" s="47" t="s">
        <v>98</v>
      </c>
      <c r="G145" s="16">
        <v>1</v>
      </c>
      <c r="H145" s="17">
        <v>12000000</v>
      </c>
      <c r="I145" s="21" t="s">
        <v>245</v>
      </c>
      <c r="J145" s="21" t="s">
        <v>25</v>
      </c>
      <c r="K145" s="17">
        <f>G145*H145</f>
        <v>12000000</v>
      </c>
      <c r="L145" s="22">
        <f>K145*1.12</f>
        <v>13440000.000000002</v>
      </c>
      <c r="M145" s="23"/>
      <c r="N145" s="23"/>
      <c r="O145" s="37"/>
      <c r="P145" s="4"/>
      <c r="Q145" s="4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/>
      <c r="GK145" s="37"/>
      <c r="GL145" s="37"/>
      <c r="GM145" s="37"/>
      <c r="GN145" s="37"/>
      <c r="GO145" s="37"/>
      <c r="GP145" s="37"/>
      <c r="GQ145" s="37"/>
      <c r="GR145" s="37"/>
      <c r="GS145" s="37"/>
      <c r="GT145" s="37"/>
      <c r="GU145" s="37"/>
      <c r="GV145" s="37"/>
      <c r="GW145" s="37"/>
      <c r="GX145" s="37"/>
      <c r="GY145" s="37"/>
      <c r="GZ145" s="37"/>
      <c r="HA145" s="37"/>
      <c r="HB145" s="37"/>
      <c r="HC145" s="37"/>
      <c r="HD145" s="37"/>
      <c r="HE145" s="37"/>
      <c r="HF145" s="37"/>
      <c r="HG145" s="37"/>
      <c r="HH145" s="37"/>
      <c r="HI145" s="37"/>
      <c r="HJ145" s="37"/>
      <c r="HK145" s="37"/>
      <c r="HL145" s="37"/>
      <c r="HM145" s="37"/>
      <c r="HN145" s="37"/>
      <c r="HO145" s="37"/>
      <c r="HP145" s="37"/>
      <c r="HQ145" s="37"/>
      <c r="HR145" s="37"/>
      <c r="HS145" s="37"/>
      <c r="HT145" s="37"/>
      <c r="HU145" s="37"/>
      <c r="HV145" s="37"/>
      <c r="HW145" s="37"/>
      <c r="HX145" s="37"/>
    </row>
    <row r="146" spans="1:232" ht="95.25" customHeight="1">
      <c r="A146" s="18">
        <v>91</v>
      </c>
      <c r="B146" s="19">
        <v>118</v>
      </c>
      <c r="C146" s="46" t="s">
        <v>96</v>
      </c>
      <c r="D146" s="17" t="s">
        <v>21</v>
      </c>
      <c r="E146" s="47" t="s">
        <v>246</v>
      </c>
      <c r="F146" s="47" t="s">
        <v>98</v>
      </c>
      <c r="G146" s="16">
        <v>6</v>
      </c>
      <c r="H146" s="17">
        <v>15000</v>
      </c>
      <c r="I146" s="21" t="s">
        <v>229</v>
      </c>
      <c r="J146" s="21" t="s">
        <v>25</v>
      </c>
      <c r="K146" s="17">
        <f t="shared" si="1"/>
        <v>90000</v>
      </c>
      <c r="L146" s="22">
        <f t="shared" si="0"/>
        <v>100800.00000000001</v>
      </c>
      <c r="M146" s="23"/>
      <c r="N146" s="23" t="s">
        <v>247</v>
      </c>
    </row>
    <row r="147" spans="1:232" s="1" customFormat="1" ht="72.75" customHeight="1">
      <c r="A147" s="18">
        <v>92</v>
      </c>
      <c r="B147" s="19">
        <v>119</v>
      </c>
      <c r="C147" s="46" t="s">
        <v>96</v>
      </c>
      <c r="D147" s="17" t="s">
        <v>21</v>
      </c>
      <c r="E147" s="47" t="s">
        <v>248</v>
      </c>
      <c r="F147" s="47" t="s">
        <v>98</v>
      </c>
      <c r="G147" s="16">
        <v>5</v>
      </c>
      <c r="H147" s="17">
        <v>10000</v>
      </c>
      <c r="I147" s="21" t="s">
        <v>229</v>
      </c>
      <c r="J147" s="26" t="s">
        <v>25</v>
      </c>
      <c r="K147" s="17">
        <f t="shared" si="1"/>
        <v>50000</v>
      </c>
      <c r="L147" s="22">
        <f t="shared" si="0"/>
        <v>56000.000000000007</v>
      </c>
      <c r="M147" s="23"/>
      <c r="N147" s="23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</row>
    <row r="148" spans="1:232" s="55" customFormat="1" ht="71.25" customHeight="1">
      <c r="A148" s="18">
        <v>94</v>
      </c>
      <c r="B148" s="19">
        <v>120</v>
      </c>
      <c r="C148" s="46" t="s">
        <v>96</v>
      </c>
      <c r="D148" s="17" t="s">
        <v>21</v>
      </c>
      <c r="E148" s="56" t="s">
        <v>249</v>
      </c>
      <c r="F148" s="57" t="s">
        <v>98</v>
      </c>
      <c r="G148" s="16">
        <v>73</v>
      </c>
      <c r="H148" s="17">
        <v>15000</v>
      </c>
      <c r="I148" s="21" t="s">
        <v>229</v>
      </c>
      <c r="J148" s="21" t="s">
        <v>25</v>
      </c>
      <c r="K148" s="17">
        <f t="shared" si="1"/>
        <v>1095000</v>
      </c>
      <c r="L148" s="22">
        <f t="shared" si="0"/>
        <v>1226400.0000000002</v>
      </c>
      <c r="M148" s="23"/>
      <c r="N148" s="23"/>
      <c r="O148" s="37"/>
      <c r="P148" s="4"/>
      <c r="Q148" s="4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37"/>
      <c r="GH148" s="37"/>
      <c r="GI148" s="37"/>
      <c r="GJ148" s="37"/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/>
      <c r="GY148" s="37"/>
      <c r="GZ148" s="37"/>
      <c r="HA148" s="37"/>
      <c r="HB148" s="37"/>
      <c r="HC148" s="37"/>
      <c r="HD148" s="37"/>
      <c r="HE148" s="37"/>
      <c r="HF148" s="37"/>
      <c r="HG148" s="37"/>
      <c r="HH148" s="37"/>
      <c r="HI148" s="37"/>
      <c r="HJ148" s="37"/>
      <c r="HK148" s="37"/>
      <c r="HL148" s="37"/>
      <c r="HM148" s="37"/>
      <c r="HN148" s="37"/>
      <c r="HO148" s="37"/>
      <c r="HP148" s="37"/>
      <c r="HQ148" s="37"/>
      <c r="HR148" s="37"/>
      <c r="HS148" s="37"/>
      <c r="HT148" s="37"/>
      <c r="HU148" s="37"/>
      <c r="HV148" s="37"/>
      <c r="HW148" s="37"/>
      <c r="HX148" s="37"/>
    </row>
    <row r="149" spans="1:232" s="55" customFormat="1" ht="72" customHeight="1">
      <c r="A149" s="18">
        <v>95</v>
      </c>
      <c r="B149" s="19">
        <v>121</v>
      </c>
      <c r="C149" s="46" t="s">
        <v>96</v>
      </c>
      <c r="D149" s="17" t="s">
        <v>21</v>
      </c>
      <c r="E149" s="56" t="s">
        <v>250</v>
      </c>
      <c r="F149" s="57" t="s">
        <v>98</v>
      </c>
      <c r="G149" s="16">
        <v>1</v>
      </c>
      <c r="H149" s="17">
        <v>100000</v>
      </c>
      <c r="I149" s="21" t="s">
        <v>229</v>
      </c>
      <c r="J149" s="21" t="s">
        <v>25</v>
      </c>
      <c r="K149" s="17">
        <f t="shared" si="1"/>
        <v>100000</v>
      </c>
      <c r="L149" s="22">
        <f t="shared" si="0"/>
        <v>112000.00000000001</v>
      </c>
      <c r="M149" s="23"/>
      <c r="N149" s="23"/>
      <c r="O149" s="37"/>
      <c r="P149" s="4"/>
      <c r="Q149" s="4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/>
      <c r="GK149" s="37"/>
      <c r="GL149" s="37"/>
      <c r="GM149" s="37"/>
      <c r="GN149" s="37"/>
      <c r="GO149" s="37"/>
      <c r="GP149" s="37"/>
      <c r="GQ149" s="37"/>
      <c r="GR149" s="37"/>
      <c r="GS149" s="37"/>
      <c r="GT149" s="37"/>
      <c r="GU149" s="37"/>
      <c r="GV149" s="37"/>
      <c r="GW149" s="37"/>
      <c r="GX149" s="37"/>
      <c r="GY149" s="37"/>
      <c r="GZ149" s="37"/>
      <c r="HA149" s="37"/>
      <c r="HB149" s="37"/>
      <c r="HC149" s="37"/>
      <c r="HD149" s="37"/>
      <c r="HE149" s="37"/>
      <c r="HF149" s="37"/>
      <c r="HG149" s="37"/>
      <c r="HH149" s="37"/>
      <c r="HI149" s="37"/>
      <c r="HJ149" s="37"/>
      <c r="HK149" s="37"/>
      <c r="HL149" s="37"/>
      <c r="HM149" s="37"/>
      <c r="HN149" s="37"/>
      <c r="HO149" s="37"/>
      <c r="HP149" s="37"/>
      <c r="HQ149" s="37"/>
      <c r="HR149" s="37"/>
      <c r="HS149" s="37"/>
      <c r="HT149" s="37"/>
      <c r="HU149" s="37"/>
      <c r="HV149" s="37"/>
      <c r="HW149" s="37"/>
      <c r="HX149" s="37"/>
    </row>
    <row r="150" spans="1:232" s="55" customFormat="1" ht="72" customHeight="1">
      <c r="A150" s="18"/>
      <c r="B150" s="19">
        <v>122</v>
      </c>
      <c r="C150" s="46" t="s">
        <v>96</v>
      </c>
      <c r="D150" s="17" t="s">
        <v>21</v>
      </c>
      <c r="E150" s="56" t="s">
        <v>251</v>
      </c>
      <c r="F150" s="57" t="s">
        <v>98</v>
      </c>
      <c r="G150" s="16">
        <v>1</v>
      </c>
      <c r="H150" s="17">
        <v>5700000</v>
      </c>
      <c r="I150" s="21" t="s">
        <v>252</v>
      </c>
      <c r="J150" s="21" t="s">
        <v>25</v>
      </c>
      <c r="K150" s="17">
        <f t="shared" si="1"/>
        <v>5700000</v>
      </c>
      <c r="L150" s="22">
        <f t="shared" si="0"/>
        <v>6384000.0000000009</v>
      </c>
      <c r="M150" s="23"/>
      <c r="N150" s="23"/>
      <c r="O150" s="37"/>
      <c r="P150" s="4"/>
      <c r="Q150" s="4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/>
      <c r="GZ150" s="37"/>
      <c r="HA150" s="37"/>
      <c r="HB150" s="37"/>
      <c r="HC150" s="37"/>
      <c r="HD150" s="37"/>
      <c r="HE150" s="37"/>
      <c r="HF150" s="37"/>
      <c r="HG150" s="37"/>
      <c r="HH150" s="37"/>
      <c r="HI150" s="37"/>
      <c r="HJ150" s="37"/>
      <c r="HK150" s="37"/>
      <c r="HL150" s="37"/>
      <c r="HM150" s="37"/>
      <c r="HN150" s="37"/>
      <c r="HO150" s="37"/>
      <c r="HP150" s="37"/>
      <c r="HQ150" s="37"/>
      <c r="HR150" s="37"/>
      <c r="HS150" s="37"/>
      <c r="HT150" s="37"/>
      <c r="HU150" s="37"/>
      <c r="HV150" s="37"/>
      <c r="HW150" s="37"/>
      <c r="HX150" s="37"/>
    </row>
    <row r="151" spans="1:232" s="55" customFormat="1" ht="72" customHeight="1">
      <c r="A151" s="18"/>
      <c r="B151" s="19">
        <v>123</v>
      </c>
      <c r="C151" s="46" t="s">
        <v>96</v>
      </c>
      <c r="D151" s="17" t="s">
        <v>21</v>
      </c>
      <c r="E151" s="56" t="s">
        <v>253</v>
      </c>
      <c r="F151" s="57" t="s">
        <v>98</v>
      </c>
      <c r="G151" s="16">
        <v>1</v>
      </c>
      <c r="H151" s="17">
        <v>2940000</v>
      </c>
      <c r="I151" s="21" t="s">
        <v>252</v>
      </c>
      <c r="J151" s="21" t="s">
        <v>25</v>
      </c>
      <c r="K151" s="17">
        <f t="shared" si="1"/>
        <v>2940000</v>
      </c>
      <c r="L151" s="22">
        <f t="shared" si="0"/>
        <v>3292800.0000000005</v>
      </c>
      <c r="M151" s="23"/>
      <c r="N151" s="23"/>
      <c r="O151" s="37"/>
      <c r="P151" s="4"/>
      <c r="Q151" s="4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7"/>
      <c r="HG151" s="37"/>
      <c r="HH151" s="37"/>
      <c r="HI151" s="37"/>
      <c r="HJ151" s="37"/>
      <c r="HK151" s="37"/>
      <c r="HL151" s="37"/>
      <c r="HM151" s="37"/>
      <c r="HN151" s="37"/>
      <c r="HO151" s="37"/>
      <c r="HP151" s="37"/>
      <c r="HQ151" s="37"/>
      <c r="HR151" s="37"/>
      <c r="HS151" s="37"/>
      <c r="HT151" s="37"/>
      <c r="HU151" s="37"/>
      <c r="HV151" s="37"/>
      <c r="HW151" s="37"/>
      <c r="HX151" s="37"/>
    </row>
    <row r="152" spans="1:232" s="55" customFormat="1" ht="72" customHeight="1">
      <c r="A152" s="18"/>
      <c r="B152" s="19">
        <v>124</v>
      </c>
      <c r="C152" s="46" t="s">
        <v>96</v>
      </c>
      <c r="D152" s="17" t="s">
        <v>21</v>
      </c>
      <c r="E152" s="56" t="s">
        <v>254</v>
      </c>
      <c r="F152" s="57" t="s">
        <v>98</v>
      </c>
      <c r="G152" s="16">
        <v>8</v>
      </c>
      <c r="H152" s="17">
        <v>72000</v>
      </c>
      <c r="I152" s="21" t="s">
        <v>255</v>
      </c>
      <c r="J152" s="21" t="s">
        <v>25</v>
      </c>
      <c r="K152" s="17">
        <f t="shared" si="1"/>
        <v>576000</v>
      </c>
      <c r="L152" s="22">
        <f t="shared" si="0"/>
        <v>645120.00000000012</v>
      </c>
      <c r="M152" s="23"/>
      <c r="N152" s="23"/>
      <c r="O152" s="37"/>
      <c r="P152" s="4"/>
      <c r="Q152" s="4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</row>
    <row r="153" spans="1:232" s="55" customFormat="1" ht="72" customHeight="1">
      <c r="A153" s="18"/>
      <c r="B153" s="19">
        <v>125</v>
      </c>
      <c r="C153" s="46" t="s">
        <v>96</v>
      </c>
      <c r="D153" s="17" t="s">
        <v>21</v>
      </c>
      <c r="E153" s="56" t="s">
        <v>256</v>
      </c>
      <c r="F153" s="57" t="s">
        <v>98</v>
      </c>
      <c r="G153" s="16">
        <v>4</v>
      </c>
      <c r="H153" s="17">
        <v>590000</v>
      </c>
      <c r="I153" s="21" t="s">
        <v>257</v>
      </c>
      <c r="J153" s="21" t="s">
        <v>25</v>
      </c>
      <c r="K153" s="17">
        <f t="shared" si="1"/>
        <v>2360000</v>
      </c>
      <c r="L153" s="22">
        <f t="shared" si="0"/>
        <v>2643200.0000000005</v>
      </c>
      <c r="M153" s="23"/>
      <c r="N153" s="23"/>
      <c r="O153" s="37"/>
      <c r="P153" s="4"/>
      <c r="Q153" s="4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/>
      <c r="GK153" s="37"/>
      <c r="GL153" s="37"/>
      <c r="GM153" s="37"/>
      <c r="GN153" s="37"/>
      <c r="GO153" s="37"/>
      <c r="GP153" s="37"/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  <c r="HI153" s="37"/>
      <c r="HJ153" s="37"/>
      <c r="HK153" s="37"/>
      <c r="HL153" s="37"/>
      <c r="HM153" s="37"/>
      <c r="HN153" s="37"/>
      <c r="HO153" s="37"/>
      <c r="HP153" s="37"/>
      <c r="HQ153" s="37"/>
      <c r="HR153" s="37"/>
      <c r="HS153" s="37"/>
      <c r="HT153" s="37"/>
      <c r="HU153" s="37"/>
      <c r="HV153" s="37"/>
      <c r="HW153" s="37"/>
      <c r="HX153" s="37"/>
    </row>
    <row r="154" spans="1:232" s="55" customFormat="1" ht="72" customHeight="1">
      <c r="A154" s="18"/>
      <c r="B154" s="19">
        <v>126</v>
      </c>
      <c r="C154" s="46" t="s">
        <v>96</v>
      </c>
      <c r="D154" s="17" t="s">
        <v>21</v>
      </c>
      <c r="E154" s="56" t="s">
        <v>258</v>
      </c>
      <c r="F154" s="57" t="s">
        <v>98</v>
      </c>
      <c r="G154" s="16">
        <v>1</v>
      </c>
      <c r="H154" s="17">
        <v>755000</v>
      </c>
      <c r="I154" s="21" t="s">
        <v>255</v>
      </c>
      <c r="J154" s="21" t="s">
        <v>25</v>
      </c>
      <c r="K154" s="17">
        <f>G154*H154</f>
        <v>755000</v>
      </c>
      <c r="L154" s="22">
        <f t="shared" si="0"/>
        <v>845600.00000000012</v>
      </c>
      <c r="M154" s="23"/>
      <c r="N154" s="23"/>
      <c r="O154" s="37"/>
      <c r="P154" s="4"/>
      <c r="Q154" s="4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</row>
    <row r="155" spans="1:232" s="55" customFormat="1" ht="72" customHeight="1">
      <c r="A155" s="18"/>
      <c r="B155" s="19">
        <v>127</v>
      </c>
      <c r="C155" s="46" t="s">
        <v>96</v>
      </c>
      <c r="D155" s="17" t="s">
        <v>21</v>
      </c>
      <c r="E155" s="56" t="s">
        <v>259</v>
      </c>
      <c r="F155" s="57" t="s">
        <v>98</v>
      </c>
      <c r="G155" s="16">
        <v>1</v>
      </c>
      <c r="H155" s="17">
        <v>89600</v>
      </c>
      <c r="I155" s="21" t="s">
        <v>255</v>
      </c>
      <c r="J155" s="21" t="s">
        <v>25</v>
      </c>
      <c r="K155" s="17">
        <f>G155*H155</f>
        <v>89600</v>
      </c>
      <c r="L155" s="22">
        <f>K155*1.12</f>
        <v>100352.00000000001</v>
      </c>
      <c r="M155" s="23"/>
      <c r="N155" s="23"/>
      <c r="O155" s="37"/>
      <c r="P155" s="4"/>
      <c r="Q155" s="4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</row>
    <row r="156" spans="1:232" s="55" customFormat="1" ht="110.25" customHeight="1">
      <c r="A156" s="18">
        <v>96</v>
      </c>
      <c r="B156" s="19">
        <v>128</v>
      </c>
      <c r="C156" s="46" t="s">
        <v>96</v>
      </c>
      <c r="D156" s="17" t="s">
        <v>39</v>
      </c>
      <c r="E156" s="21" t="s">
        <v>260</v>
      </c>
      <c r="F156" s="57" t="s">
        <v>98</v>
      </c>
      <c r="G156" s="16">
        <v>1</v>
      </c>
      <c r="H156" s="17">
        <v>48840000</v>
      </c>
      <c r="I156" s="21" t="s">
        <v>261</v>
      </c>
      <c r="J156" s="21" t="s">
        <v>25</v>
      </c>
      <c r="K156" s="17">
        <v>48840000</v>
      </c>
      <c r="L156" s="22">
        <f>H156*1.12</f>
        <v>54700800.000000007</v>
      </c>
      <c r="M156" s="23"/>
      <c r="N156" s="23"/>
      <c r="O156" s="37"/>
      <c r="P156" s="4"/>
      <c r="Q156" s="4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  <c r="FT156" s="37"/>
      <c r="FU156" s="37"/>
      <c r="FV156" s="37"/>
      <c r="FW156" s="37"/>
      <c r="FX156" s="37"/>
      <c r="FY156" s="37"/>
      <c r="FZ156" s="37"/>
      <c r="GA156" s="37"/>
      <c r="GB156" s="37"/>
      <c r="GC156" s="37"/>
      <c r="GD156" s="37"/>
      <c r="GE156" s="37"/>
      <c r="GF156" s="37"/>
      <c r="GG156" s="37"/>
      <c r="GH156" s="37"/>
      <c r="GI156" s="37"/>
      <c r="GJ156" s="37"/>
      <c r="GK156" s="37"/>
      <c r="GL156" s="37"/>
      <c r="GM156" s="37"/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/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  <c r="HI156" s="37"/>
      <c r="HJ156" s="37"/>
      <c r="HK156" s="37"/>
      <c r="HL156" s="37"/>
      <c r="HM156" s="37"/>
      <c r="HN156" s="37"/>
      <c r="HO156" s="37"/>
      <c r="HP156" s="37"/>
      <c r="HQ156" s="37"/>
      <c r="HR156" s="37"/>
      <c r="HS156" s="37"/>
      <c r="HT156" s="37"/>
      <c r="HU156" s="37"/>
      <c r="HV156" s="37"/>
      <c r="HW156" s="37"/>
      <c r="HX156" s="37"/>
    </row>
    <row r="157" spans="1:232" ht="60.75" customHeight="1">
      <c r="A157" s="18">
        <v>106</v>
      </c>
      <c r="B157" s="19">
        <v>129</v>
      </c>
      <c r="C157" s="52" t="s">
        <v>262</v>
      </c>
      <c r="D157" s="21" t="s">
        <v>21</v>
      </c>
      <c r="E157" s="17" t="s">
        <v>263</v>
      </c>
      <c r="F157" s="17" t="s">
        <v>23</v>
      </c>
      <c r="G157" s="16">
        <v>2000</v>
      </c>
      <c r="H157" s="17">
        <v>21</v>
      </c>
      <c r="I157" s="21" t="s">
        <v>79</v>
      </c>
      <c r="J157" s="21" t="s">
        <v>25</v>
      </c>
      <c r="K157" s="17">
        <f t="shared" si="1"/>
        <v>42000</v>
      </c>
      <c r="L157" s="22">
        <f t="shared" si="0"/>
        <v>47040.000000000007</v>
      </c>
      <c r="M157" s="23"/>
      <c r="N157" s="23"/>
    </row>
    <row r="158" spans="1:232" s="1" customFormat="1" ht="75" customHeight="1">
      <c r="A158" s="18">
        <v>108</v>
      </c>
      <c r="B158" s="19">
        <v>130</v>
      </c>
      <c r="C158" s="52" t="s">
        <v>264</v>
      </c>
      <c r="D158" s="21" t="s">
        <v>21</v>
      </c>
      <c r="E158" s="17" t="s">
        <v>265</v>
      </c>
      <c r="F158" s="17" t="s">
        <v>33</v>
      </c>
      <c r="G158" s="16">
        <v>181</v>
      </c>
      <c r="H158" s="17">
        <v>480</v>
      </c>
      <c r="I158" s="21" t="s">
        <v>266</v>
      </c>
      <c r="J158" s="21" t="s">
        <v>25</v>
      </c>
      <c r="K158" s="17">
        <f t="shared" si="1"/>
        <v>86880</v>
      </c>
      <c r="L158" s="22">
        <f t="shared" si="0"/>
        <v>97305.600000000006</v>
      </c>
      <c r="M158" s="23" t="s">
        <v>57</v>
      </c>
      <c r="N158" s="23" t="s">
        <v>267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</row>
    <row r="159" spans="1:232" ht="96.75" customHeight="1">
      <c r="A159" s="18">
        <v>110</v>
      </c>
      <c r="B159" s="19">
        <v>131</v>
      </c>
      <c r="C159" s="20" t="s">
        <v>268</v>
      </c>
      <c r="D159" s="21" t="s">
        <v>53</v>
      </c>
      <c r="E159" s="15" t="s">
        <v>269</v>
      </c>
      <c r="F159" s="17" t="s">
        <v>23</v>
      </c>
      <c r="G159" s="16">
        <v>14</v>
      </c>
      <c r="H159" s="17">
        <v>8500</v>
      </c>
      <c r="I159" s="21" t="s">
        <v>79</v>
      </c>
      <c r="J159" s="21" t="s">
        <v>25</v>
      </c>
      <c r="K159" s="17">
        <f t="shared" si="1"/>
        <v>119000</v>
      </c>
      <c r="L159" s="22">
        <f t="shared" si="0"/>
        <v>133280</v>
      </c>
      <c r="M159" s="23"/>
      <c r="N159" s="23" t="s">
        <v>270</v>
      </c>
    </row>
    <row r="160" spans="1:232" s="55" customFormat="1" ht="73.5" customHeight="1">
      <c r="A160" s="18">
        <v>112</v>
      </c>
      <c r="B160" s="19">
        <v>132</v>
      </c>
      <c r="C160" s="20" t="s">
        <v>268</v>
      </c>
      <c r="D160" s="21" t="s">
        <v>21</v>
      </c>
      <c r="E160" s="15" t="s">
        <v>269</v>
      </c>
      <c r="F160" s="17" t="s">
        <v>23</v>
      </c>
      <c r="G160" s="16">
        <v>40</v>
      </c>
      <c r="H160" s="17">
        <v>21944.43</v>
      </c>
      <c r="I160" s="21" t="s">
        <v>79</v>
      </c>
      <c r="J160" s="21" t="s">
        <v>25</v>
      </c>
      <c r="K160" s="17">
        <f>G160*H160</f>
        <v>877777.2</v>
      </c>
      <c r="L160" s="22">
        <f t="shared" si="0"/>
        <v>983110.46400000004</v>
      </c>
      <c r="M160" s="23" t="s">
        <v>184</v>
      </c>
      <c r="N160" s="23" t="s">
        <v>271</v>
      </c>
      <c r="O160" s="37"/>
      <c r="P160" s="4"/>
      <c r="Q160" s="4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37"/>
      <c r="FR160" s="37"/>
      <c r="FS160" s="37"/>
      <c r="FT160" s="37"/>
      <c r="FU160" s="37"/>
      <c r="FV160" s="37"/>
      <c r="FW160" s="37"/>
      <c r="FX160" s="37"/>
      <c r="FY160" s="37"/>
      <c r="FZ160" s="37"/>
      <c r="GA160" s="37"/>
      <c r="GB160" s="37"/>
      <c r="GC160" s="37"/>
      <c r="GD160" s="37"/>
      <c r="GE160" s="37"/>
      <c r="GF160" s="37"/>
      <c r="GG160" s="37"/>
      <c r="GH160" s="37"/>
      <c r="GI160" s="37"/>
      <c r="GJ160" s="37"/>
      <c r="GK160" s="37"/>
      <c r="GL160" s="37"/>
      <c r="GM160" s="37"/>
      <c r="GN160" s="37"/>
      <c r="GO160" s="37"/>
      <c r="GP160" s="37"/>
      <c r="GQ160" s="37"/>
      <c r="GR160" s="37"/>
      <c r="GS160" s="37"/>
      <c r="GT160" s="37"/>
      <c r="GU160" s="37"/>
      <c r="GV160" s="37"/>
      <c r="GW160" s="37"/>
      <c r="GX160" s="37"/>
      <c r="GY160" s="37"/>
      <c r="GZ160" s="37"/>
      <c r="HA160" s="37"/>
      <c r="HB160" s="37"/>
      <c r="HC160" s="37"/>
      <c r="HD160" s="37"/>
      <c r="HE160" s="37"/>
      <c r="HF160" s="37"/>
      <c r="HG160" s="37"/>
      <c r="HH160" s="37"/>
      <c r="HI160" s="37"/>
      <c r="HJ160" s="37"/>
      <c r="HK160" s="37"/>
      <c r="HL160" s="37"/>
      <c r="HM160" s="37"/>
      <c r="HN160" s="37"/>
      <c r="HO160" s="37"/>
      <c r="HP160" s="37"/>
      <c r="HQ160" s="37"/>
      <c r="HR160" s="37"/>
      <c r="HS160" s="37"/>
      <c r="HT160" s="37"/>
      <c r="HU160" s="37"/>
      <c r="HV160" s="37"/>
      <c r="HW160" s="37"/>
      <c r="HX160" s="37"/>
    </row>
    <row r="161" spans="1:232" s="55" customFormat="1" ht="60" customHeight="1">
      <c r="A161" s="18">
        <v>114</v>
      </c>
      <c r="B161" s="19">
        <v>133</v>
      </c>
      <c r="C161" s="52" t="s">
        <v>272</v>
      </c>
      <c r="D161" s="21" t="s">
        <v>21</v>
      </c>
      <c r="E161" s="17" t="s">
        <v>273</v>
      </c>
      <c r="F161" s="17" t="s">
        <v>23</v>
      </c>
      <c r="G161" s="16">
        <v>16</v>
      </c>
      <c r="H161" s="17">
        <v>283</v>
      </c>
      <c r="I161" s="26" t="s">
        <v>75</v>
      </c>
      <c r="J161" s="21" t="s">
        <v>25</v>
      </c>
      <c r="K161" s="17">
        <f t="shared" si="1"/>
        <v>4528</v>
      </c>
      <c r="L161" s="22">
        <f t="shared" si="0"/>
        <v>5071.3600000000006</v>
      </c>
      <c r="M161" s="23"/>
      <c r="N161" s="23"/>
      <c r="O161" s="37"/>
      <c r="P161" s="4"/>
      <c r="Q161" s="4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/>
      <c r="HI161" s="37"/>
      <c r="HJ161" s="37"/>
      <c r="HK161" s="37"/>
      <c r="HL161" s="37"/>
      <c r="HM161" s="37"/>
      <c r="HN161" s="37"/>
      <c r="HO161" s="37"/>
      <c r="HP161" s="37"/>
      <c r="HQ161" s="37"/>
      <c r="HR161" s="37"/>
      <c r="HS161" s="37"/>
      <c r="HT161" s="37"/>
      <c r="HU161" s="37"/>
      <c r="HV161" s="37"/>
      <c r="HW161" s="37"/>
      <c r="HX161" s="37"/>
    </row>
    <row r="162" spans="1:232" s="55" customFormat="1" ht="58.5" customHeight="1">
      <c r="A162" s="18">
        <v>115</v>
      </c>
      <c r="B162" s="19">
        <v>134</v>
      </c>
      <c r="C162" s="46" t="s">
        <v>274</v>
      </c>
      <c r="D162" s="21" t="s">
        <v>21</v>
      </c>
      <c r="E162" s="47" t="s">
        <v>274</v>
      </c>
      <c r="F162" s="17" t="s">
        <v>33</v>
      </c>
      <c r="G162" s="16">
        <v>3</v>
      </c>
      <c r="H162" s="17">
        <v>27235</v>
      </c>
      <c r="I162" s="26" t="s">
        <v>75</v>
      </c>
      <c r="J162" s="21" t="s">
        <v>25</v>
      </c>
      <c r="K162" s="17">
        <f t="shared" si="1"/>
        <v>81705</v>
      </c>
      <c r="L162" s="22">
        <f t="shared" si="0"/>
        <v>91509.6</v>
      </c>
      <c r="M162" s="23"/>
      <c r="N162" s="23"/>
      <c r="O162" s="37"/>
      <c r="P162" s="4"/>
      <c r="Q162" s="4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  <c r="GW162" s="37"/>
      <c r="GX162" s="37"/>
      <c r="GY162" s="37"/>
      <c r="GZ162" s="37"/>
      <c r="HA162" s="37"/>
      <c r="HB162" s="37"/>
      <c r="HC162" s="37"/>
      <c r="HD162" s="37"/>
      <c r="HE162" s="37"/>
      <c r="HF162" s="37"/>
      <c r="HG162" s="37"/>
      <c r="HH162" s="37"/>
      <c r="HI162" s="37"/>
      <c r="HJ162" s="37"/>
      <c r="HK162" s="37"/>
      <c r="HL162" s="37"/>
      <c r="HM162" s="37"/>
      <c r="HN162" s="37"/>
      <c r="HO162" s="37"/>
      <c r="HP162" s="37"/>
      <c r="HQ162" s="37"/>
      <c r="HR162" s="37"/>
      <c r="HS162" s="37"/>
      <c r="HT162" s="37"/>
      <c r="HU162" s="37"/>
      <c r="HV162" s="37"/>
      <c r="HW162" s="37"/>
      <c r="HX162" s="37"/>
    </row>
    <row r="163" spans="1:232" s="55" customFormat="1" ht="74.25" customHeight="1">
      <c r="A163" s="18">
        <v>117</v>
      </c>
      <c r="B163" s="19">
        <v>135</v>
      </c>
      <c r="C163" s="46" t="s">
        <v>275</v>
      </c>
      <c r="D163" s="21" t="s">
        <v>21</v>
      </c>
      <c r="E163" s="47" t="s">
        <v>275</v>
      </c>
      <c r="F163" s="17" t="s">
        <v>33</v>
      </c>
      <c r="G163" s="16">
        <v>15</v>
      </c>
      <c r="H163" s="17">
        <v>190</v>
      </c>
      <c r="I163" s="26" t="s">
        <v>75</v>
      </c>
      <c r="J163" s="21" t="s">
        <v>25</v>
      </c>
      <c r="K163" s="17">
        <f t="shared" si="1"/>
        <v>2850</v>
      </c>
      <c r="L163" s="22">
        <f t="shared" si="0"/>
        <v>3192.0000000000005</v>
      </c>
      <c r="M163" s="23" t="s">
        <v>46</v>
      </c>
      <c r="N163" s="23" t="s">
        <v>276</v>
      </c>
      <c r="O163" s="37"/>
      <c r="P163" s="4"/>
      <c r="Q163" s="4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37"/>
      <c r="GF163" s="37"/>
      <c r="GG163" s="37"/>
      <c r="GH163" s="37"/>
      <c r="GI163" s="37"/>
      <c r="GJ163" s="37"/>
      <c r="GK163" s="37"/>
      <c r="GL163" s="37"/>
      <c r="GM163" s="37"/>
      <c r="GN163" s="37"/>
      <c r="GO163" s="37"/>
      <c r="GP163" s="37"/>
      <c r="GQ163" s="37"/>
      <c r="GR163" s="37"/>
      <c r="GS163" s="37"/>
      <c r="GT163" s="37"/>
      <c r="GU163" s="37"/>
      <c r="GV163" s="37"/>
      <c r="GW163" s="37"/>
      <c r="GX163" s="37"/>
      <c r="GY163" s="37"/>
      <c r="GZ163" s="37"/>
      <c r="HA163" s="37"/>
      <c r="HB163" s="37"/>
      <c r="HC163" s="37"/>
      <c r="HD163" s="37"/>
      <c r="HE163" s="37"/>
      <c r="HF163" s="37"/>
      <c r="HG163" s="37"/>
      <c r="HH163" s="37"/>
      <c r="HI163" s="37"/>
      <c r="HJ163" s="37"/>
      <c r="HK163" s="37"/>
      <c r="HL163" s="37"/>
      <c r="HM163" s="37"/>
      <c r="HN163" s="37"/>
      <c r="HO163" s="37"/>
      <c r="HP163" s="37"/>
      <c r="HQ163" s="37"/>
      <c r="HR163" s="37"/>
      <c r="HS163" s="37"/>
      <c r="HT163" s="37"/>
      <c r="HU163" s="37"/>
      <c r="HV163" s="37"/>
      <c r="HW163" s="37"/>
      <c r="HX163" s="37"/>
    </row>
    <row r="164" spans="1:232" s="55" customFormat="1" ht="74.25" customHeight="1">
      <c r="A164" s="18">
        <v>117</v>
      </c>
      <c r="B164" s="19">
        <v>136</v>
      </c>
      <c r="C164" s="46" t="s">
        <v>275</v>
      </c>
      <c r="D164" s="21" t="s">
        <v>21</v>
      </c>
      <c r="E164" s="47" t="s">
        <v>275</v>
      </c>
      <c r="F164" s="17" t="s">
        <v>33</v>
      </c>
      <c r="G164" s="16">
        <v>15</v>
      </c>
      <c r="H164" s="17">
        <v>250</v>
      </c>
      <c r="I164" s="26" t="s">
        <v>75</v>
      </c>
      <c r="J164" s="21" t="s">
        <v>25</v>
      </c>
      <c r="K164" s="17">
        <f t="shared" ref="K164:K212" si="2">G164*H164</f>
        <v>3750</v>
      </c>
      <c r="L164" s="22">
        <f t="shared" si="0"/>
        <v>4200</v>
      </c>
      <c r="M164" s="23"/>
      <c r="N164" s="23"/>
      <c r="O164" s="37"/>
      <c r="P164" s="4"/>
      <c r="Q164" s="4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  <c r="GW164" s="37"/>
      <c r="GX164" s="37"/>
      <c r="GY164" s="37"/>
      <c r="GZ164" s="37"/>
      <c r="HA164" s="37"/>
      <c r="HB164" s="37"/>
      <c r="HC164" s="37"/>
      <c r="HD164" s="37"/>
      <c r="HE164" s="37"/>
      <c r="HF164" s="37"/>
      <c r="HG164" s="37"/>
      <c r="HH164" s="37"/>
      <c r="HI164" s="37"/>
      <c r="HJ164" s="37"/>
      <c r="HK164" s="37"/>
      <c r="HL164" s="37"/>
      <c r="HM164" s="37"/>
      <c r="HN164" s="37"/>
      <c r="HO164" s="37"/>
      <c r="HP164" s="37"/>
      <c r="HQ164" s="37"/>
      <c r="HR164" s="37"/>
      <c r="HS164" s="37"/>
      <c r="HT164" s="37"/>
      <c r="HU164" s="37"/>
      <c r="HV164" s="37"/>
      <c r="HW164" s="37"/>
      <c r="HX164" s="37"/>
    </row>
    <row r="165" spans="1:232" s="55" customFormat="1" ht="69.75" customHeight="1">
      <c r="A165" s="18">
        <v>119</v>
      </c>
      <c r="B165" s="19">
        <v>137</v>
      </c>
      <c r="C165" s="46" t="s">
        <v>277</v>
      </c>
      <c r="D165" s="21" t="s">
        <v>21</v>
      </c>
      <c r="E165" s="47" t="s">
        <v>278</v>
      </c>
      <c r="F165" s="17" t="s">
        <v>23</v>
      </c>
      <c r="G165" s="16">
        <v>16</v>
      </c>
      <c r="H165" s="17">
        <v>14286</v>
      </c>
      <c r="I165" s="26" t="s">
        <v>75</v>
      </c>
      <c r="J165" s="21" t="s">
        <v>25</v>
      </c>
      <c r="K165" s="17">
        <f t="shared" si="2"/>
        <v>228576</v>
      </c>
      <c r="L165" s="22">
        <f t="shared" si="0"/>
        <v>256005.12000000002</v>
      </c>
      <c r="M165" s="23" t="s">
        <v>46</v>
      </c>
      <c r="N165" s="23" t="s">
        <v>276</v>
      </c>
      <c r="O165" s="37"/>
      <c r="P165" s="4"/>
      <c r="Q165" s="4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  <c r="GW165" s="37"/>
      <c r="GX165" s="37"/>
      <c r="GY165" s="37"/>
      <c r="GZ165" s="37"/>
      <c r="HA165" s="37"/>
      <c r="HB165" s="37"/>
      <c r="HC165" s="37"/>
      <c r="HD165" s="37"/>
      <c r="HE165" s="37"/>
      <c r="HF165" s="37"/>
      <c r="HG165" s="37"/>
      <c r="HH165" s="37"/>
      <c r="HI165" s="37"/>
      <c r="HJ165" s="37"/>
      <c r="HK165" s="37"/>
      <c r="HL165" s="37"/>
      <c r="HM165" s="37"/>
      <c r="HN165" s="37"/>
      <c r="HO165" s="37"/>
      <c r="HP165" s="37"/>
      <c r="HQ165" s="37"/>
      <c r="HR165" s="37"/>
      <c r="HS165" s="37"/>
      <c r="HT165" s="37"/>
      <c r="HU165" s="37"/>
      <c r="HV165" s="37"/>
      <c r="HW165" s="37"/>
      <c r="HX165" s="37"/>
    </row>
    <row r="166" spans="1:232" s="55" customFormat="1" ht="69.75" customHeight="1">
      <c r="A166" s="18">
        <v>120</v>
      </c>
      <c r="B166" s="19">
        <v>138</v>
      </c>
      <c r="C166" s="46" t="s">
        <v>277</v>
      </c>
      <c r="D166" s="21" t="s">
        <v>21</v>
      </c>
      <c r="E166" s="47" t="s">
        <v>279</v>
      </c>
      <c r="F166" s="17" t="s">
        <v>23</v>
      </c>
      <c r="G166" s="16">
        <v>75</v>
      </c>
      <c r="H166" s="17">
        <v>14286</v>
      </c>
      <c r="I166" s="26" t="s">
        <v>75</v>
      </c>
      <c r="J166" s="21" t="s">
        <v>25</v>
      </c>
      <c r="K166" s="17">
        <f t="shared" si="2"/>
        <v>1071450</v>
      </c>
      <c r="L166" s="22">
        <f t="shared" si="0"/>
        <v>1200024</v>
      </c>
      <c r="M166" s="23"/>
      <c r="N166" s="23"/>
      <c r="O166" s="37"/>
      <c r="P166" s="4"/>
      <c r="Q166" s="4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  <c r="GW166" s="37"/>
      <c r="GX166" s="37"/>
      <c r="GY166" s="37"/>
      <c r="GZ166" s="37"/>
      <c r="HA166" s="37"/>
      <c r="HB166" s="37"/>
      <c r="HC166" s="37"/>
      <c r="HD166" s="37"/>
      <c r="HE166" s="37"/>
      <c r="HF166" s="37"/>
      <c r="HG166" s="37"/>
      <c r="HH166" s="37"/>
      <c r="HI166" s="37"/>
      <c r="HJ166" s="37"/>
      <c r="HK166" s="37"/>
      <c r="HL166" s="37"/>
      <c r="HM166" s="37"/>
      <c r="HN166" s="37"/>
      <c r="HO166" s="37"/>
      <c r="HP166" s="37"/>
      <c r="HQ166" s="37"/>
      <c r="HR166" s="37"/>
      <c r="HS166" s="37"/>
      <c r="HT166" s="37"/>
      <c r="HU166" s="37"/>
      <c r="HV166" s="37"/>
      <c r="HW166" s="37"/>
      <c r="HX166" s="37"/>
    </row>
    <row r="167" spans="1:232" s="55" customFormat="1" ht="70.5" customHeight="1">
      <c r="A167" s="18">
        <v>121</v>
      </c>
      <c r="B167" s="19">
        <v>139</v>
      </c>
      <c r="C167" s="52" t="s">
        <v>277</v>
      </c>
      <c r="D167" s="21" t="s">
        <v>21</v>
      </c>
      <c r="E167" s="17" t="s">
        <v>280</v>
      </c>
      <c r="F167" s="17" t="s">
        <v>23</v>
      </c>
      <c r="G167" s="16">
        <v>92</v>
      </c>
      <c r="H167" s="17">
        <v>14286</v>
      </c>
      <c r="I167" s="26" t="s">
        <v>75</v>
      </c>
      <c r="J167" s="21" t="s">
        <v>25</v>
      </c>
      <c r="K167" s="17">
        <f t="shared" si="2"/>
        <v>1314312</v>
      </c>
      <c r="L167" s="22">
        <f t="shared" si="0"/>
        <v>1472029.4400000002</v>
      </c>
      <c r="M167" s="23"/>
      <c r="N167" s="23"/>
      <c r="O167" s="37"/>
      <c r="P167" s="4"/>
      <c r="Q167" s="4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  <c r="FT167" s="37"/>
      <c r="FU167" s="37"/>
      <c r="FV167" s="37"/>
      <c r="FW167" s="37"/>
      <c r="FX167" s="37"/>
      <c r="FY167" s="37"/>
      <c r="FZ167" s="37"/>
      <c r="GA167" s="37"/>
      <c r="GB167" s="37"/>
      <c r="GC167" s="37"/>
      <c r="GD167" s="37"/>
      <c r="GE167" s="37"/>
      <c r="GF167" s="37"/>
      <c r="GG167" s="37"/>
      <c r="GH167" s="37"/>
      <c r="GI167" s="37"/>
      <c r="GJ167" s="37"/>
      <c r="GK167" s="37"/>
      <c r="GL167" s="37"/>
      <c r="GM167" s="37"/>
      <c r="GN167" s="37"/>
      <c r="GO167" s="37"/>
      <c r="GP167" s="37"/>
      <c r="GQ167" s="37"/>
      <c r="GR167" s="37"/>
      <c r="GS167" s="37"/>
      <c r="GT167" s="37"/>
      <c r="GU167" s="37"/>
      <c r="GV167" s="37"/>
      <c r="GW167" s="37"/>
      <c r="GX167" s="37"/>
      <c r="GY167" s="37"/>
      <c r="GZ167" s="37"/>
      <c r="HA167" s="37"/>
      <c r="HB167" s="37"/>
      <c r="HC167" s="37"/>
      <c r="HD167" s="37"/>
      <c r="HE167" s="37"/>
      <c r="HF167" s="37"/>
      <c r="HG167" s="37"/>
      <c r="HH167" s="37"/>
      <c r="HI167" s="37"/>
      <c r="HJ167" s="37"/>
      <c r="HK167" s="37"/>
      <c r="HL167" s="37"/>
      <c r="HM167" s="37"/>
      <c r="HN167" s="37"/>
      <c r="HO167" s="37"/>
      <c r="HP167" s="37"/>
      <c r="HQ167" s="37"/>
      <c r="HR167" s="37"/>
      <c r="HS167" s="37"/>
      <c r="HT167" s="37"/>
      <c r="HU167" s="37"/>
      <c r="HV167" s="37"/>
      <c r="HW167" s="37"/>
      <c r="HX167" s="37"/>
    </row>
    <row r="168" spans="1:232" s="55" customFormat="1" ht="70.5" customHeight="1">
      <c r="A168" s="18">
        <v>122</v>
      </c>
      <c r="B168" s="19">
        <v>140</v>
      </c>
      <c r="C168" s="52" t="s">
        <v>277</v>
      </c>
      <c r="D168" s="21" t="s">
        <v>21</v>
      </c>
      <c r="E168" s="17" t="s">
        <v>281</v>
      </c>
      <c r="F168" s="17" t="s">
        <v>23</v>
      </c>
      <c r="G168" s="16">
        <v>2</v>
      </c>
      <c r="H168" s="17">
        <v>33500</v>
      </c>
      <c r="I168" s="26" t="s">
        <v>75</v>
      </c>
      <c r="J168" s="21" t="s">
        <v>25</v>
      </c>
      <c r="K168" s="17">
        <f t="shared" si="2"/>
        <v>67000</v>
      </c>
      <c r="L168" s="22">
        <f t="shared" si="0"/>
        <v>75040</v>
      </c>
      <c r="M168" s="23"/>
      <c r="N168" s="23"/>
      <c r="O168" s="37"/>
      <c r="P168" s="4"/>
      <c r="Q168" s="4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  <c r="FS168" s="37"/>
      <c r="FT168" s="37"/>
      <c r="FU168" s="37"/>
      <c r="FV168" s="37"/>
      <c r="FW168" s="37"/>
      <c r="FX168" s="37"/>
      <c r="FY168" s="37"/>
      <c r="FZ168" s="37"/>
      <c r="GA168" s="37"/>
      <c r="GB168" s="37"/>
      <c r="GC168" s="37"/>
      <c r="GD168" s="37"/>
      <c r="GE168" s="37"/>
      <c r="GF168" s="37"/>
      <c r="GG168" s="37"/>
      <c r="GH168" s="37"/>
      <c r="GI168" s="37"/>
      <c r="GJ168" s="37"/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/>
      <c r="HA168" s="37"/>
      <c r="HB168" s="37"/>
      <c r="HC168" s="37"/>
      <c r="HD168" s="37"/>
      <c r="HE168" s="37"/>
      <c r="HF168" s="37"/>
      <c r="HG168" s="37"/>
      <c r="HH168" s="37"/>
      <c r="HI168" s="37"/>
      <c r="HJ168" s="37"/>
      <c r="HK168" s="37"/>
      <c r="HL168" s="37"/>
      <c r="HM168" s="37"/>
      <c r="HN168" s="37"/>
      <c r="HO168" s="37"/>
      <c r="HP168" s="37"/>
      <c r="HQ168" s="37"/>
      <c r="HR168" s="37"/>
      <c r="HS168" s="37"/>
      <c r="HT168" s="37"/>
      <c r="HU168" s="37"/>
      <c r="HV168" s="37"/>
      <c r="HW168" s="37"/>
      <c r="HX168" s="37"/>
    </row>
    <row r="169" spans="1:232" s="55" customFormat="1" ht="71.25" customHeight="1">
      <c r="A169" s="18">
        <v>123</v>
      </c>
      <c r="B169" s="19">
        <v>141</v>
      </c>
      <c r="C169" s="52" t="s">
        <v>277</v>
      </c>
      <c r="D169" s="21" t="s">
        <v>21</v>
      </c>
      <c r="E169" s="17" t="s">
        <v>282</v>
      </c>
      <c r="F169" s="17" t="s">
        <v>23</v>
      </c>
      <c r="G169" s="16">
        <v>2</v>
      </c>
      <c r="H169" s="17">
        <v>25500</v>
      </c>
      <c r="I169" s="26" t="s">
        <v>75</v>
      </c>
      <c r="J169" s="21" t="s">
        <v>25</v>
      </c>
      <c r="K169" s="17">
        <f t="shared" si="2"/>
        <v>51000</v>
      </c>
      <c r="L169" s="22">
        <f t="shared" si="0"/>
        <v>57120.000000000007</v>
      </c>
      <c r="M169" s="23"/>
      <c r="N169" s="23"/>
      <c r="O169" s="37"/>
      <c r="P169" s="4"/>
      <c r="Q169" s="4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</row>
    <row r="170" spans="1:232" s="55" customFormat="1" ht="106.5" customHeight="1">
      <c r="A170" s="18">
        <v>125</v>
      </c>
      <c r="B170" s="19">
        <v>142</v>
      </c>
      <c r="C170" s="52" t="s">
        <v>283</v>
      </c>
      <c r="D170" s="21" t="s">
        <v>53</v>
      </c>
      <c r="E170" s="17" t="s">
        <v>284</v>
      </c>
      <c r="F170" s="17" t="s">
        <v>33</v>
      </c>
      <c r="G170" s="16">
        <v>20</v>
      </c>
      <c r="H170" s="17">
        <v>222.3</v>
      </c>
      <c r="I170" s="26" t="s">
        <v>79</v>
      </c>
      <c r="J170" s="21" t="s">
        <v>25</v>
      </c>
      <c r="K170" s="17">
        <f t="shared" si="2"/>
        <v>4446</v>
      </c>
      <c r="L170" s="22">
        <f t="shared" si="0"/>
        <v>4979.5200000000004</v>
      </c>
      <c r="M170" s="23"/>
      <c r="N170" s="23"/>
      <c r="O170" s="37"/>
      <c r="P170" s="4"/>
      <c r="Q170" s="4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/>
      <c r="GC170" s="37"/>
      <c r="GD170" s="37"/>
      <c r="GE170" s="37"/>
      <c r="GF170" s="37"/>
      <c r="GG170" s="37"/>
      <c r="GH170" s="37"/>
      <c r="GI170" s="37"/>
      <c r="GJ170" s="37"/>
      <c r="GK170" s="37"/>
      <c r="GL170" s="37"/>
      <c r="GM170" s="37"/>
      <c r="GN170" s="37"/>
      <c r="GO170" s="37"/>
      <c r="GP170" s="37"/>
      <c r="GQ170" s="37"/>
      <c r="GR170" s="37"/>
      <c r="GS170" s="37"/>
      <c r="GT170" s="37"/>
      <c r="GU170" s="37"/>
      <c r="GV170" s="37"/>
      <c r="GW170" s="37"/>
      <c r="GX170" s="37"/>
      <c r="GY170" s="37"/>
      <c r="GZ170" s="37"/>
      <c r="HA170" s="37"/>
      <c r="HB170" s="37"/>
      <c r="HC170" s="37"/>
      <c r="HD170" s="37"/>
      <c r="HE170" s="37"/>
      <c r="HF170" s="37"/>
      <c r="HG170" s="37"/>
      <c r="HH170" s="37"/>
      <c r="HI170" s="37"/>
      <c r="HJ170" s="37"/>
      <c r="HK170" s="37"/>
      <c r="HL170" s="37"/>
      <c r="HM170" s="37"/>
      <c r="HN170" s="37"/>
      <c r="HO170" s="37"/>
      <c r="HP170" s="37"/>
      <c r="HQ170" s="37"/>
      <c r="HR170" s="37"/>
      <c r="HS170" s="37"/>
      <c r="HT170" s="37"/>
      <c r="HU170" s="37"/>
      <c r="HV170" s="37"/>
      <c r="HW170" s="37"/>
      <c r="HX170" s="37"/>
    </row>
    <row r="171" spans="1:232" s="55" customFormat="1" ht="78" customHeight="1">
      <c r="A171" s="18">
        <v>127</v>
      </c>
      <c r="B171" s="19">
        <v>143</v>
      </c>
      <c r="C171" s="52" t="s">
        <v>285</v>
      </c>
      <c r="D171" s="21" t="s">
        <v>21</v>
      </c>
      <c r="E171" s="17" t="s">
        <v>285</v>
      </c>
      <c r="F171" s="17" t="s">
        <v>23</v>
      </c>
      <c r="G171" s="16">
        <v>30</v>
      </c>
      <c r="H171" s="17">
        <v>18</v>
      </c>
      <c r="I171" s="26" t="s">
        <v>79</v>
      </c>
      <c r="J171" s="21" t="s">
        <v>25</v>
      </c>
      <c r="K171" s="17">
        <f t="shared" si="2"/>
        <v>540</v>
      </c>
      <c r="L171" s="22">
        <f t="shared" ref="L171:L259" si="3">K171*1.12</f>
        <v>604.80000000000007</v>
      </c>
      <c r="M171" s="23" t="s">
        <v>184</v>
      </c>
      <c r="N171" s="23" t="s">
        <v>286</v>
      </c>
      <c r="O171" s="37"/>
      <c r="P171" s="4"/>
      <c r="Q171" s="4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/>
      <c r="GA171" s="37"/>
      <c r="GB171" s="37"/>
      <c r="GC171" s="37"/>
      <c r="GD171" s="37"/>
      <c r="GE171" s="37"/>
      <c r="GF171" s="37"/>
      <c r="GG171" s="37"/>
      <c r="GH171" s="37"/>
      <c r="GI171" s="37"/>
      <c r="GJ171" s="37"/>
      <c r="GK171" s="37"/>
      <c r="GL171" s="37"/>
      <c r="GM171" s="37"/>
      <c r="GN171" s="37"/>
      <c r="GO171" s="37"/>
      <c r="GP171" s="37"/>
      <c r="GQ171" s="37"/>
      <c r="GR171" s="37"/>
      <c r="GS171" s="37"/>
      <c r="GT171" s="37"/>
      <c r="GU171" s="37"/>
      <c r="GV171" s="37"/>
      <c r="GW171" s="37"/>
      <c r="GX171" s="37"/>
      <c r="GY171" s="37"/>
      <c r="GZ171" s="37"/>
      <c r="HA171" s="37"/>
      <c r="HB171" s="37"/>
      <c r="HC171" s="37"/>
      <c r="HD171" s="37"/>
      <c r="HE171" s="37"/>
      <c r="HF171" s="37"/>
      <c r="HG171" s="37"/>
      <c r="HH171" s="37"/>
      <c r="HI171" s="37"/>
      <c r="HJ171" s="37"/>
      <c r="HK171" s="37"/>
      <c r="HL171" s="37"/>
      <c r="HM171" s="37"/>
      <c r="HN171" s="37"/>
      <c r="HO171" s="37"/>
      <c r="HP171" s="37"/>
      <c r="HQ171" s="37"/>
      <c r="HR171" s="37"/>
      <c r="HS171" s="37"/>
      <c r="HT171" s="37"/>
      <c r="HU171" s="37"/>
      <c r="HV171" s="37"/>
      <c r="HW171" s="37"/>
      <c r="HX171" s="37"/>
    </row>
    <row r="172" spans="1:232" s="55" customFormat="1" ht="76.5" customHeight="1">
      <c r="A172" s="18">
        <v>129</v>
      </c>
      <c r="B172" s="19">
        <v>144</v>
      </c>
      <c r="C172" s="52" t="s">
        <v>287</v>
      </c>
      <c r="D172" s="21" t="s">
        <v>21</v>
      </c>
      <c r="E172" s="17" t="s">
        <v>287</v>
      </c>
      <c r="F172" s="17" t="s">
        <v>23</v>
      </c>
      <c r="G172" s="16">
        <v>30</v>
      </c>
      <c r="H172" s="17">
        <v>18</v>
      </c>
      <c r="I172" s="26" t="s">
        <v>79</v>
      </c>
      <c r="J172" s="21" t="s">
        <v>25</v>
      </c>
      <c r="K172" s="17">
        <f t="shared" si="2"/>
        <v>540</v>
      </c>
      <c r="L172" s="22">
        <f t="shared" si="3"/>
        <v>604.80000000000007</v>
      </c>
      <c r="M172" s="23" t="s">
        <v>106</v>
      </c>
      <c r="N172" s="23" t="s">
        <v>288</v>
      </c>
      <c r="O172" s="37"/>
      <c r="P172" s="4"/>
      <c r="Q172" s="4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</row>
    <row r="173" spans="1:232" s="55" customFormat="1" ht="71.25" customHeight="1">
      <c r="A173" s="18">
        <v>133</v>
      </c>
      <c r="B173" s="19">
        <v>145</v>
      </c>
      <c r="C173" s="46" t="s">
        <v>289</v>
      </c>
      <c r="D173" s="21" t="s">
        <v>21</v>
      </c>
      <c r="E173" s="47" t="s">
        <v>290</v>
      </c>
      <c r="F173" s="17" t="s">
        <v>23</v>
      </c>
      <c r="G173" s="16">
        <v>5</v>
      </c>
      <c r="H173" s="17">
        <v>2200</v>
      </c>
      <c r="I173" s="26" t="s">
        <v>79</v>
      </c>
      <c r="J173" s="21" t="s">
        <v>25</v>
      </c>
      <c r="K173" s="17">
        <f t="shared" si="2"/>
        <v>11000</v>
      </c>
      <c r="L173" s="22">
        <f t="shared" si="3"/>
        <v>12320.000000000002</v>
      </c>
      <c r="M173" s="23"/>
      <c r="N173" s="23"/>
      <c r="O173" s="37"/>
      <c r="P173" s="4"/>
      <c r="Q173" s="4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37"/>
      <c r="GR173" s="37"/>
      <c r="GS173" s="37"/>
      <c r="GT173" s="37"/>
      <c r="GU173" s="37"/>
      <c r="GV173" s="37"/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  <c r="HI173" s="37"/>
      <c r="HJ173" s="37"/>
      <c r="HK173" s="37"/>
      <c r="HL173" s="37"/>
      <c r="HM173" s="37"/>
      <c r="HN173" s="37"/>
      <c r="HO173" s="37"/>
      <c r="HP173" s="37"/>
      <c r="HQ173" s="37"/>
      <c r="HR173" s="37"/>
      <c r="HS173" s="37"/>
      <c r="HT173" s="37"/>
      <c r="HU173" s="37"/>
      <c r="HV173" s="37"/>
      <c r="HW173" s="37"/>
      <c r="HX173" s="37"/>
    </row>
    <row r="174" spans="1:232" s="55" customFormat="1" ht="77.25" customHeight="1">
      <c r="A174" s="18">
        <v>135</v>
      </c>
      <c r="B174" s="19">
        <v>146</v>
      </c>
      <c r="C174" s="46" t="s">
        <v>289</v>
      </c>
      <c r="D174" s="21" t="s">
        <v>21</v>
      </c>
      <c r="E174" s="47" t="s">
        <v>291</v>
      </c>
      <c r="F174" s="17" t="s">
        <v>23</v>
      </c>
      <c r="G174" s="16">
        <v>5</v>
      </c>
      <c r="H174" s="17">
        <v>2100</v>
      </c>
      <c r="I174" s="26" t="s">
        <v>79</v>
      </c>
      <c r="J174" s="21" t="s">
        <v>25</v>
      </c>
      <c r="K174" s="17">
        <f t="shared" si="2"/>
        <v>10500</v>
      </c>
      <c r="L174" s="22">
        <f t="shared" si="3"/>
        <v>11760.000000000002</v>
      </c>
      <c r="M174" s="23" t="s">
        <v>106</v>
      </c>
      <c r="N174" s="23" t="s">
        <v>107</v>
      </c>
      <c r="O174" s="37"/>
      <c r="P174" s="4"/>
      <c r="Q174" s="4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  <c r="HI174" s="37"/>
      <c r="HJ174" s="37"/>
      <c r="HK174" s="37"/>
      <c r="HL174" s="37"/>
      <c r="HM174" s="37"/>
      <c r="HN174" s="37"/>
      <c r="HO174" s="37"/>
      <c r="HP174" s="37"/>
      <c r="HQ174" s="37"/>
      <c r="HR174" s="37"/>
      <c r="HS174" s="37"/>
      <c r="HT174" s="37"/>
      <c r="HU174" s="37"/>
      <c r="HV174" s="37"/>
      <c r="HW174" s="37"/>
      <c r="HX174" s="37"/>
    </row>
    <row r="175" spans="1:232" s="55" customFormat="1" ht="78.75" customHeight="1">
      <c r="A175" s="18">
        <v>138</v>
      </c>
      <c r="B175" s="19">
        <v>147</v>
      </c>
      <c r="C175" s="58" t="s">
        <v>292</v>
      </c>
      <c r="D175" s="21" t="s">
        <v>21</v>
      </c>
      <c r="E175" s="59" t="s">
        <v>293</v>
      </c>
      <c r="F175" s="17" t="s">
        <v>23</v>
      </c>
      <c r="G175" s="16">
        <v>300</v>
      </c>
      <c r="H175" s="17">
        <v>36</v>
      </c>
      <c r="I175" s="26" t="s">
        <v>79</v>
      </c>
      <c r="J175" s="21" t="s">
        <v>25</v>
      </c>
      <c r="K175" s="17">
        <f t="shared" si="2"/>
        <v>10800</v>
      </c>
      <c r="L175" s="22">
        <f t="shared" si="3"/>
        <v>12096.000000000002</v>
      </c>
      <c r="M175" s="23"/>
      <c r="N175" s="23"/>
      <c r="O175" s="37"/>
      <c r="P175" s="4"/>
      <c r="Q175" s="4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</row>
    <row r="176" spans="1:232" s="55" customFormat="1" ht="69.75" customHeight="1">
      <c r="A176" s="18">
        <v>142</v>
      </c>
      <c r="B176" s="19">
        <v>148</v>
      </c>
      <c r="C176" s="28" t="s">
        <v>294</v>
      </c>
      <c r="D176" s="21" t="s">
        <v>21</v>
      </c>
      <c r="E176" s="29" t="s">
        <v>295</v>
      </c>
      <c r="F176" s="17" t="s">
        <v>23</v>
      </c>
      <c r="G176" s="16">
        <v>12</v>
      </c>
      <c r="H176" s="17">
        <v>3900</v>
      </c>
      <c r="I176" s="26" t="s">
        <v>79</v>
      </c>
      <c r="J176" s="21" t="s">
        <v>25</v>
      </c>
      <c r="K176" s="17">
        <f t="shared" si="2"/>
        <v>46800</v>
      </c>
      <c r="L176" s="22">
        <f t="shared" si="3"/>
        <v>52416.000000000007</v>
      </c>
      <c r="M176" s="36"/>
      <c r="N176" s="36"/>
      <c r="O176" s="37"/>
      <c r="P176" s="4"/>
      <c r="Q176" s="4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  <c r="HI176" s="37"/>
      <c r="HJ176" s="37"/>
      <c r="HK176" s="37"/>
      <c r="HL176" s="37"/>
      <c r="HM176" s="37"/>
      <c r="HN176" s="37"/>
      <c r="HO176" s="37"/>
      <c r="HP176" s="37"/>
      <c r="HQ176" s="37"/>
      <c r="HR176" s="37"/>
      <c r="HS176" s="37"/>
      <c r="HT176" s="37"/>
      <c r="HU176" s="37"/>
      <c r="HV176" s="37"/>
      <c r="HW176" s="37"/>
      <c r="HX176" s="37"/>
    </row>
    <row r="177" spans="1:232" s="55" customFormat="1" ht="75" customHeight="1">
      <c r="A177" s="18">
        <v>152</v>
      </c>
      <c r="B177" s="19">
        <v>149</v>
      </c>
      <c r="C177" s="52" t="s">
        <v>296</v>
      </c>
      <c r="D177" s="21" t="s">
        <v>21</v>
      </c>
      <c r="E177" s="17" t="s">
        <v>297</v>
      </c>
      <c r="F177" s="17" t="s">
        <v>23</v>
      </c>
      <c r="G177" s="16">
        <v>5</v>
      </c>
      <c r="H177" s="17">
        <v>1500</v>
      </c>
      <c r="I177" s="26" t="s">
        <v>79</v>
      </c>
      <c r="J177" s="21" t="s">
        <v>25</v>
      </c>
      <c r="K177" s="17">
        <f t="shared" si="2"/>
        <v>7500</v>
      </c>
      <c r="L177" s="22">
        <f t="shared" si="3"/>
        <v>8400</v>
      </c>
      <c r="M177" s="23"/>
      <c r="N177" s="23"/>
      <c r="O177" s="37"/>
      <c r="P177" s="4"/>
      <c r="Q177" s="4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  <c r="HI177" s="37"/>
      <c r="HJ177" s="37"/>
      <c r="HK177" s="37"/>
      <c r="HL177" s="37"/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</row>
    <row r="178" spans="1:232" s="55" customFormat="1" ht="93" customHeight="1">
      <c r="A178" s="18">
        <v>155</v>
      </c>
      <c r="B178" s="19">
        <v>150</v>
      </c>
      <c r="C178" s="20" t="s">
        <v>298</v>
      </c>
      <c r="D178" s="21" t="s">
        <v>53</v>
      </c>
      <c r="E178" s="15" t="s">
        <v>299</v>
      </c>
      <c r="F178" s="17" t="s">
        <v>23</v>
      </c>
      <c r="G178" s="16">
        <v>3</v>
      </c>
      <c r="H178" s="17">
        <v>9276.67</v>
      </c>
      <c r="I178" s="26" t="s">
        <v>79</v>
      </c>
      <c r="J178" s="21" t="s">
        <v>25</v>
      </c>
      <c r="K178" s="17">
        <f t="shared" si="2"/>
        <v>27830.010000000002</v>
      </c>
      <c r="L178" s="22">
        <f t="shared" si="3"/>
        <v>31169.611200000007</v>
      </c>
      <c r="M178" s="23"/>
      <c r="N178" s="23"/>
      <c r="O178" s="37"/>
      <c r="P178" s="4"/>
      <c r="Q178" s="4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</row>
    <row r="179" spans="1:232" s="55" customFormat="1" ht="76.5" customHeight="1">
      <c r="A179" s="18">
        <v>157</v>
      </c>
      <c r="B179" s="19">
        <v>151</v>
      </c>
      <c r="C179" s="20" t="s">
        <v>300</v>
      </c>
      <c r="D179" s="26" t="s">
        <v>21</v>
      </c>
      <c r="E179" s="15" t="s">
        <v>301</v>
      </c>
      <c r="F179" s="17" t="s">
        <v>23</v>
      </c>
      <c r="G179" s="16">
        <v>1</v>
      </c>
      <c r="H179" s="17">
        <v>525000</v>
      </c>
      <c r="I179" s="26" t="s">
        <v>75</v>
      </c>
      <c r="J179" s="26" t="s">
        <v>25</v>
      </c>
      <c r="K179" s="17">
        <f>G179*H179</f>
        <v>525000</v>
      </c>
      <c r="L179" s="22">
        <f t="shared" si="3"/>
        <v>588000</v>
      </c>
      <c r="M179" s="23" t="s">
        <v>302</v>
      </c>
      <c r="N179" s="23" t="s">
        <v>303</v>
      </c>
      <c r="O179" s="37"/>
      <c r="P179" s="4"/>
      <c r="Q179" s="4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</row>
    <row r="180" spans="1:232" s="55" customFormat="1" ht="72" customHeight="1">
      <c r="A180" s="18">
        <v>171</v>
      </c>
      <c r="B180" s="19">
        <v>152</v>
      </c>
      <c r="C180" s="20" t="s">
        <v>304</v>
      </c>
      <c r="D180" s="21" t="s">
        <v>21</v>
      </c>
      <c r="E180" s="15" t="s">
        <v>305</v>
      </c>
      <c r="F180" s="17" t="s">
        <v>23</v>
      </c>
      <c r="G180" s="16">
        <v>1</v>
      </c>
      <c r="H180" s="17">
        <v>22500</v>
      </c>
      <c r="I180" s="26" t="s">
        <v>79</v>
      </c>
      <c r="J180" s="21" t="s">
        <v>25</v>
      </c>
      <c r="K180" s="17">
        <f t="shared" si="2"/>
        <v>22500</v>
      </c>
      <c r="L180" s="22">
        <f t="shared" si="3"/>
        <v>25200.000000000004</v>
      </c>
      <c r="M180" s="23"/>
      <c r="N180" s="23"/>
      <c r="O180" s="37"/>
      <c r="P180" s="4"/>
      <c r="Q180" s="4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7"/>
      <c r="HK180" s="37"/>
      <c r="HL180" s="37"/>
      <c r="HM180" s="37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7"/>
    </row>
    <row r="181" spans="1:232" s="55" customFormat="1" ht="72.75" customHeight="1">
      <c r="A181" s="18">
        <v>172</v>
      </c>
      <c r="B181" s="19">
        <v>153</v>
      </c>
      <c r="C181" s="60" t="s">
        <v>304</v>
      </c>
      <c r="D181" s="61" t="s">
        <v>21</v>
      </c>
      <c r="E181" s="62" t="s">
        <v>305</v>
      </c>
      <c r="F181" s="63" t="s">
        <v>23</v>
      </c>
      <c r="G181" s="64">
        <v>45</v>
      </c>
      <c r="H181" s="63">
        <v>26800</v>
      </c>
      <c r="I181" s="134" t="s">
        <v>79</v>
      </c>
      <c r="J181" s="61" t="s">
        <v>25</v>
      </c>
      <c r="K181" s="63">
        <f t="shared" si="2"/>
        <v>1206000</v>
      </c>
      <c r="L181" s="66">
        <f t="shared" si="3"/>
        <v>1350720.0000000002</v>
      </c>
      <c r="M181" s="23"/>
      <c r="N181" s="23"/>
      <c r="O181" s="37"/>
      <c r="P181" s="4"/>
      <c r="Q181" s="4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  <c r="HI181" s="37"/>
      <c r="HJ181" s="37"/>
      <c r="HK181" s="37"/>
      <c r="HL181" s="37"/>
      <c r="HM181" s="37"/>
      <c r="HN181" s="37"/>
      <c r="HO181" s="37"/>
      <c r="HP181" s="37"/>
      <c r="HQ181" s="37"/>
      <c r="HR181" s="37"/>
      <c r="HS181" s="37"/>
      <c r="HT181" s="37"/>
      <c r="HU181" s="37"/>
      <c r="HV181" s="37"/>
      <c r="HW181" s="37"/>
      <c r="HX181" s="37"/>
    </row>
    <row r="182" spans="1:232" s="55" customFormat="1" ht="68.25" customHeight="1">
      <c r="A182" s="32">
        <v>173</v>
      </c>
      <c r="B182" s="19">
        <v>154</v>
      </c>
      <c r="C182" s="20" t="s">
        <v>304</v>
      </c>
      <c r="D182" s="26" t="s">
        <v>21</v>
      </c>
      <c r="E182" s="15" t="s">
        <v>305</v>
      </c>
      <c r="F182" s="17" t="s">
        <v>23</v>
      </c>
      <c r="G182" s="16">
        <v>29</v>
      </c>
      <c r="H182" s="17">
        <v>27000</v>
      </c>
      <c r="I182" s="26" t="s">
        <v>79</v>
      </c>
      <c r="J182" s="26" t="s">
        <v>25</v>
      </c>
      <c r="K182" s="17">
        <f t="shared" si="2"/>
        <v>783000</v>
      </c>
      <c r="L182" s="35">
        <f t="shared" si="3"/>
        <v>876960.00000000012</v>
      </c>
      <c r="M182" s="36" t="s">
        <v>106</v>
      </c>
      <c r="N182" s="36" t="s">
        <v>107</v>
      </c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/>
      <c r="HW182" s="37"/>
      <c r="HX182" s="37"/>
    </row>
    <row r="183" spans="1:232" s="55" customFormat="1" ht="75.75" customHeight="1">
      <c r="A183" s="32">
        <v>173</v>
      </c>
      <c r="B183" s="19">
        <v>155</v>
      </c>
      <c r="C183" s="20" t="s">
        <v>304</v>
      </c>
      <c r="D183" s="26" t="s">
        <v>21</v>
      </c>
      <c r="E183" s="15" t="s">
        <v>305</v>
      </c>
      <c r="F183" s="17" t="s">
        <v>23</v>
      </c>
      <c r="G183" s="16">
        <v>14</v>
      </c>
      <c r="H183" s="17">
        <v>35000</v>
      </c>
      <c r="I183" s="26" t="s">
        <v>79</v>
      </c>
      <c r="J183" s="26" t="s">
        <v>25</v>
      </c>
      <c r="K183" s="17">
        <f t="shared" si="2"/>
        <v>490000</v>
      </c>
      <c r="L183" s="35">
        <f t="shared" si="3"/>
        <v>548800</v>
      </c>
      <c r="M183" s="36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/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/>
      <c r="HA183" s="37"/>
      <c r="HB183" s="37"/>
      <c r="HC183" s="37"/>
      <c r="HD183" s="37"/>
      <c r="HE183" s="37"/>
      <c r="HF183" s="37"/>
      <c r="HG183" s="37"/>
      <c r="HH183" s="37"/>
      <c r="HI183" s="37"/>
      <c r="HJ183" s="37"/>
      <c r="HK183" s="37"/>
      <c r="HL183" s="37"/>
      <c r="HM183" s="37"/>
      <c r="HN183" s="37"/>
      <c r="HO183" s="37"/>
      <c r="HP183" s="37"/>
      <c r="HQ183" s="37"/>
      <c r="HR183" s="37"/>
      <c r="HS183" s="37"/>
      <c r="HT183" s="37"/>
      <c r="HU183" s="37"/>
      <c r="HV183" s="37"/>
      <c r="HW183" s="37"/>
      <c r="HX183" s="37"/>
    </row>
    <row r="184" spans="1:232" s="55" customFormat="1" ht="74.25" customHeight="1">
      <c r="A184" s="18">
        <v>175</v>
      </c>
      <c r="B184" s="19">
        <v>156</v>
      </c>
      <c r="C184" s="67" t="s">
        <v>306</v>
      </c>
      <c r="D184" s="26" t="s">
        <v>21</v>
      </c>
      <c r="E184" s="68" t="s">
        <v>307</v>
      </c>
      <c r="F184" s="26" t="s">
        <v>308</v>
      </c>
      <c r="G184" s="36">
        <v>100</v>
      </c>
      <c r="H184" s="35">
        <v>2930.5</v>
      </c>
      <c r="I184" s="26" t="s">
        <v>309</v>
      </c>
      <c r="J184" s="21" t="s">
        <v>25</v>
      </c>
      <c r="K184" s="17">
        <f t="shared" si="2"/>
        <v>293050</v>
      </c>
      <c r="L184" s="22">
        <f t="shared" si="3"/>
        <v>328216.00000000006</v>
      </c>
      <c r="M184" s="23"/>
      <c r="N184" s="23"/>
      <c r="O184" s="37"/>
      <c r="P184" s="4"/>
      <c r="Q184" s="4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/>
      <c r="HU184" s="37"/>
      <c r="HV184" s="37"/>
      <c r="HW184" s="37"/>
      <c r="HX184" s="37"/>
    </row>
    <row r="185" spans="1:232" s="55" customFormat="1" ht="61.5" customHeight="1">
      <c r="A185" s="18"/>
      <c r="B185" s="19">
        <v>157</v>
      </c>
      <c r="C185" s="67" t="s">
        <v>306</v>
      </c>
      <c r="D185" s="21" t="s">
        <v>21</v>
      </c>
      <c r="E185" s="68" t="s">
        <v>310</v>
      </c>
      <c r="F185" s="26" t="s">
        <v>311</v>
      </c>
      <c r="G185" s="36">
        <v>1400</v>
      </c>
      <c r="H185" s="35">
        <v>1288</v>
      </c>
      <c r="I185" s="26" t="s">
        <v>860</v>
      </c>
      <c r="J185" s="21" t="s">
        <v>126</v>
      </c>
      <c r="K185" s="17">
        <f>G185*H185</f>
        <v>1803200</v>
      </c>
      <c r="L185" s="22">
        <f t="shared" si="3"/>
        <v>2019584.0000000002</v>
      </c>
      <c r="M185" s="23" t="s">
        <v>106</v>
      </c>
      <c r="N185" s="23" t="s">
        <v>108</v>
      </c>
      <c r="O185" s="37"/>
      <c r="P185" s="4"/>
      <c r="Q185" s="4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  <c r="HI185" s="37"/>
      <c r="HJ185" s="37"/>
      <c r="HK185" s="37"/>
      <c r="HL185" s="37"/>
      <c r="HM185" s="37"/>
      <c r="HN185" s="37"/>
      <c r="HO185" s="37"/>
      <c r="HP185" s="37"/>
      <c r="HQ185" s="37"/>
      <c r="HR185" s="37"/>
      <c r="HS185" s="37"/>
      <c r="HT185" s="37"/>
      <c r="HU185" s="37"/>
      <c r="HV185" s="37"/>
      <c r="HW185" s="37"/>
      <c r="HX185" s="37"/>
    </row>
    <row r="186" spans="1:232" s="55" customFormat="1" ht="61.5" customHeight="1">
      <c r="A186" s="18"/>
      <c r="B186" s="19">
        <v>158</v>
      </c>
      <c r="C186" s="67" t="s">
        <v>306</v>
      </c>
      <c r="D186" s="21" t="s">
        <v>21</v>
      </c>
      <c r="E186" s="68" t="s">
        <v>310</v>
      </c>
      <c r="F186" s="26" t="s">
        <v>311</v>
      </c>
      <c r="G186" s="36">
        <v>1339</v>
      </c>
      <c r="H186" s="35">
        <v>1400</v>
      </c>
      <c r="I186" s="26" t="s">
        <v>860</v>
      </c>
      <c r="J186" s="21" t="s">
        <v>126</v>
      </c>
      <c r="K186" s="17">
        <f>G186*H186</f>
        <v>1874600</v>
      </c>
      <c r="L186" s="22">
        <f t="shared" si="3"/>
        <v>2099552</v>
      </c>
      <c r="M186" s="23"/>
      <c r="N186" s="23"/>
      <c r="O186" s="37"/>
      <c r="P186" s="4"/>
      <c r="Q186" s="4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  <c r="HI186" s="37"/>
      <c r="HJ186" s="37"/>
      <c r="HK186" s="37"/>
      <c r="HL186" s="37"/>
      <c r="HM186" s="37"/>
      <c r="HN186" s="37"/>
      <c r="HO186" s="37"/>
      <c r="HP186" s="37"/>
      <c r="HQ186" s="37"/>
      <c r="HR186" s="37"/>
      <c r="HS186" s="37"/>
      <c r="HT186" s="37"/>
      <c r="HU186" s="37"/>
      <c r="HV186" s="37"/>
      <c r="HW186" s="37"/>
      <c r="HX186" s="37"/>
    </row>
    <row r="187" spans="1:232" s="55" customFormat="1" ht="76.5" customHeight="1">
      <c r="A187" s="18">
        <v>176</v>
      </c>
      <c r="B187" s="19">
        <v>159</v>
      </c>
      <c r="C187" s="20" t="s">
        <v>312</v>
      </c>
      <c r="D187" s="21" t="s">
        <v>21</v>
      </c>
      <c r="E187" s="15" t="s">
        <v>313</v>
      </c>
      <c r="F187" s="17" t="s">
        <v>23</v>
      </c>
      <c r="G187" s="16">
        <v>5</v>
      </c>
      <c r="H187" s="17">
        <v>5450</v>
      </c>
      <c r="I187" s="26" t="s">
        <v>75</v>
      </c>
      <c r="J187" s="21" t="s">
        <v>25</v>
      </c>
      <c r="K187" s="17">
        <f t="shared" si="2"/>
        <v>27250</v>
      </c>
      <c r="L187" s="22">
        <f t="shared" si="3"/>
        <v>30520.000000000004</v>
      </c>
      <c r="M187" s="23" t="s">
        <v>57</v>
      </c>
      <c r="N187" s="23" t="s">
        <v>314</v>
      </c>
      <c r="O187" s="37"/>
      <c r="P187" s="4"/>
      <c r="Q187" s="4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7"/>
      <c r="HG187" s="37"/>
      <c r="HH187" s="37"/>
      <c r="HI187" s="37"/>
      <c r="HJ187" s="37"/>
      <c r="HK187" s="37"/>
      <c r="HL187" s="37"/>
      <c r="HM187" s="37"/>
      <c r="HN187" s="37"/>
      <c r="HO187" s="37"/>
      <c r="HP187" s="37"/>
      <c r="HQ187" s="37"/>
      <c r="HR187" s="37"/>
      <c r="HS187" s="37"/>
      <c r="HT187" s="37"/>
      <c r="HU187" s="37"/>
      <c r="HV187" s="37"/>
      <c r="HW187" s="37"/>
      <c r="HX187" s="37"/>
    </row>
    <row r="188" spans="1:232" s="55" customFormat="1" ht="74.25" customHeight="1">
      <c r="A188" s="18">
        <v>178</v>
      </c>
      <c r="B188" s="19">
        <v>160</v>
      </c>
      <c r="C188" s="20" t="s">
        <v>315</v>
      </c>
      <c r="D188" s="21" t="s">
        <v>21</v>
      </c>
      <c r="E188" s="15" t="s">
        <v>316</v>
      </c>
      <c r="F188" s="17" t="s">
        <v>23</v>
      </c>
      <c r="G188" s="16">
        <v>5</v>
      </c>
      <c r="H188" s="17">
        <v>5450</v>
      </c>
      <c r="I188" s="26" t="s">
        <v>75</v>
      </c>
      <c r="J188" s="21" t="s">
        <v>25</v>
      </c>
      <c r="K188" s="17">
        <f t="shared" si="2"/>
        <v>27250</v>
      </c>
      <c r="L188" s="22">
        <f t="shared" si="3"/>
        <v>30520.000000000004</v>
      </c>
      <c r="M188" s="23"/>
      <c r="N188" s="23"/>
      <c r="O188" s="37"/>
      <c r="P188" s="4"/>
      <c r="Q188" s="4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  <c r="FT188" s="37"/>
      <c r="FU188" s="37"/>
      <c r="FV188" s="37"/>
      <c r="FW188" s="37"/>
      <c r="FX188" s="37"/>
      <c r="FY188" s="37"/>
      <c r="FZ188" s="37"/>
      <c r="GA188" s="37"/>
      <c r="GB188" s="37"/>
      <c r="GC188" s="37"/>
      <c r="GD188" s="37"/>
      <c r="GE188" s="37"/>
      <c r="GF188" s="37"/>
      <c r="GG188" s="37"/>
      <c r="GH188" s="37"/>
      <c r="GI188" s="37"/>
      <c r="GJ188" s="37"/>
      <c r="GK188" s="37"/>
      <c r="GL188" s="37"/>
      <c r="GM188" s="37"/>
      <c r="GN188" s="37"/>
      <c r="GO188" s="37"/>
      <c r="GP188" s="37"/>
      <c r="GQ188" s="37"/>
      <c r="GR188" s="37"/>
      <c r="GS188" s="37"/>
      <c r="GT188" s="37"/>
      <c r="GU188" s="37"/>
      <c r="GV188" s="37"/>
      <c r="GW188" s="37"/>
      <c r="GX188" s="37"/>
      <c r="GY188" s="37"/>
      <c r="GZ188" s="37"/>
      <c r="HA188" s="37"/>
      <c r="HB188" s="37"/>
      <c r="HC188" s="37"/>
      <c r="HD188" s="37"/>
      <c r="HE188" s="37"/>
      <c r="HF188" s="37"/>
      <c r="HG188" s="37"/>
      <c r="HH188" s="37"/>
      <c r="HI188" s="37"/>
      <c r="HJ188" s="37"/>
      <c r="HK188" s="37"/>
      <c r="HL188" s="37"/>
      <c r="HM188" s="37"/>
      <c r="HN188" s="37"/>
      <c r="HO188" s="37"/>
      <c r="HP188" s="37"/>
      <c r="HQ188" s="37"/>
      <c r="HR188" s="37"/>
      <c r="HS188" s="37"/>
      <c r="HT188" s="37"/>
      <c r="HU188" s="37"/>
      <c r="HV188" s="37"/>
      <c r="HW188" s="37"/>
      <c r="HX188" s="37"/>
    </row>
    <row r="189" spans="1:232" s="55" customFormat="1" ht="117" customHeight="1">
      <c r="A189" s="18"/>
      <c r="B189" s="19">
        <v>161</v>
      </c>
      <c r="C189" s="20" t="s">
        <v>317</v>
      </c>
      <c r="D189" s="21" t="s">
        <v>21</v>
      </c>
      <c r="E189" s="20" t="s">
        <v>318</v>
      </c>
      <c r="F189" s="17" t="s">
        <v>71</v>
      </c>
      <c r="G189" s="16">
        <v>1</v>
      </c>
      <c r="H189" s="17">
        <v>130000</v>
      </c>
      <c r="I189" s="21" t="s">
        <v>229</v>
      </c>
      <c r="J189" s="21" t="s">
        <v>25</v>
      </c>
      <c r="K189" s="17">
        <f t="shared" si="2"/>
        <v>130000</v>
      </c>
      <c r="L189" s="22">
        <f t="shared" si="3"/>
        <v>145600</v>
      </c>
      <c r="M189" s="23"/>
      <c r="N189" s="23"/>
      <c r="O189" s="37"/>
      <c r="P189" s="4"/>
      <c r="Q189" s="4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7"/>
      <c r="FW189" s="37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7"/>
      <c r="GI189" s="37"/>
      <c r="GJ189" s="37"/>
      <c r="GK189" s="37"/>
      <c r="GL189" s="37"/>
      <c r="GM189" s="37"/>
      <c r="GN189" s="37"/>
      <c r="GO189" s="37"/>
      <c r="GP189" s="37"/>
      <c r="GQ189" s="37"/>
      <c r="GR189" s="37"/>
      <c r="GS189" s="37"/>
      <c r="GT189" s="37"/>
      <c r="GU189" s="37"/>
      <c r="GV189" s="37"/>
      <c r="GW189" s="37"/>
      <c r="GX189" s="37"/>
      <c r="GY189" s="37"/>
      <c r="GZ189" s="37"/>
      <c r="HA189" s="37"/>
      <c r="HB189" s="37"/>
      <c r="HC189" s="37"/>
      <c r="HD189" s="37"/>
      <c r="HE189" s="37"/>
      <c r="HF189" s="37"/>
      <c r="HG189" s="37"/>
      <c r="HH189" s="37"/>
      <c r="HI189" s="37"/>
      <c r="HJ189" s="37"/>
      <c r="HK189" s="37"/>
      <c r="HL189" s="37"/>
      <c r="HM189" s="37"/>
      <c r="HN189" s="37"/>
      <c r="HO189" s="37"/>
      <c r="HP189" s="37"/>
      <c r="HQ189" s="37"/>
      <c r="HR189" s="37"/>
      <c r="HS189" s="37"/>
      <c r="HT189" s="37"/>
      <c r="HU189" s="37"/>
      <c r="HV189" s="37"/>
      <c r="HW189" s="37"/>
      <c r="HX189" s="37"/>
    </row>
    <row r="190" spans="1:232" s="55" customFormat="1" ht="117" customHeight="1">
      <c r="A190" s="18"/>
      <c r="B190" s="19" t="s">
        <v>319</v>
      </c>
      <c r="C190" s="20" t="s">
        <v>320</v>
      </c>
      <c r="D190" s="21" t="s">
        <v>21</v>
      </c>
      <c r="E190" s="20" t="s">
        <v>320</v>
      </c>
      <c r="F190" s="17" t="s">
        <v>71</v>
      </c>
      <c r="G190" s="16">
        <v>1</v>
      </c>
      <c r="H190" s="17">
        <v>452000</v>
      </c>
      <c r="I190" s="21" t="s">
        <v>229</v>
      </c>
      <c r="J190" s="21" t="s">
        <v>321</v>
      </c>
      <c r="K190" s="17">
        <f t="shared" si="2"/>
        <v>452000</v>
      </c>
      <c r="L190" s="22">
        <f t="shared" si="3"/>
        <v>506240.00000000006</v>
      </c>
      <c r="M190" s="23"/>
      <c r="N190" s="23"/>
      <c r="O190" s="37"/>
      <c r="P190" s="4"/>
      <c r="Q190" s="4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  <c r="FT190" s="37"/>
      <c r="FU190" s="37"/>
      <c r="FV190" s="37"/>
      <c r="FW190" s="37"/>
      <c r="FX190" s="37"/>
      <c r="FY190" s="37"/>
      <c r="FZ190" s="37"/>
      <c r="GA190" s="37"/>
      <c r="GB190" s="37"/>
      <c r="GC190" s="37"/>
      <c r="GD190" s="37"/>
      <c r="GE190" s="37"/>
      <c r="GF190" s="37"/>
      <c r="GG190" s="37"/>
      <c r="GH190" s="37"/>
      <c r="GI190" s="37"/>
      <c r="GJ190" s="37"/>
      <c r="GK190" s="37"/>
      <c r="GL190" s="37"/>
      <c r="GM190" s="37"/>
      <c r="GN190" s="37"/>
      <c r="GO190" s="37"/>
      <c r="GP190" s="37"/>
      <c r="GQ190" s="37"/>
      <c r="GR190" s="37"/>
      <c r="GS190" s="37"/>
      <c r="GT190" s="37"/>
      <c r="GU190" s="37"/>
      <c r="GV190" s="37"/>
      <c r="GW190" s="37"/>
      <c r="GX190" s="37"/>
      <c r="GY190" s="37"/>
      <c r="GZ190" s="37"/>
      <c r="HA190" s="37"/>
      <c r="HB190" s="37"/>
      <c r="HC190" s="37"/>
      <c r="HD190" s="37"/>
      <c r="HE190" s="37"/>
      <c r="HF190" s="37"/>
      <c r="HG190" s="37"/>
      <c r="HH190" s="37"/>
      <c r="HI190" s="37"/>
      <c r="HJ190" s="37"/>
      <c r="HK190" s="37"/>
      <c r="HL190" s="37"/>
      <c r="HM190" s="37"/>
      <c r="HN190" s="37"/>
      <c r="HO190" s="37"/>
      <c r="HP190" s="37"/>
      <c r="HQ190" s="37"/>
      <c r="HR190" s="37"/>
      <c r="HS190" s="37"/>
      <c r="HT190" s="37"/>
      <c r="HU190" s="37"/>
      <c r="HV190" s="37"/>
      <c r="HW190" s="37"/>
      <c r="HX190" s="37"/>
    </row>
    <row r="191" spans="1:232" s="55" customFormat="1" ht="117" customHeight="1">
      <c r="A191" s="18"/>
      <c r="B191" s="19" t="s">
        <v>322</v>
      </c>
      <c r="C191" s="20" t="s">
        <v>323</v>
      </c>
      <c r="D191" s="21" t="s">
        <v>21</v>
      </c>
      <c r="E191" s="20" t="s">
        <v>324</v>
      </c>
      <c r="F191" s="17" t="s">
        <v>71</v>
      </c>
      <c r="G191" s="16">
        <v>1</v>
      </c>
      <c r="H191" s="17">
        <v>106250</v>
      </c>
      <c r="I191" s="21" t="s">
        <v>229</v>
      </c>
      <c r="J191" s="21" t="s">
        <v>321</v>
      </c>
      <c r="K191" s="17">
        <f t="shared" si="2"/>
        <v>106250</v>
      </c>
      <c r="L191" s="22">
        <f t="shared" si="3"/>
        <v>119000.00000000001</v>
      </c>
      <c r="M191" s="23"/>
      <c r="N191" s="23"/>
      <c r="O191" s="37"/>
      <c r="P191" s="4"/>
      <c r="Q191" s="4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  <c r="FE191" s="37"/>
      <c r="FF191" s="37"/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  <c r="FS191" s="37"/>
      <c r="FT191" s="37"/>
      <c r="FU191" s="37"/>
      <c r="FV191" s="37"/>
      <c r="FW191" s="37"/>
      <c r="FX191" s="37"/>
      <c r="FY191" s="37"/>
      <c r="FZ191" s="37"/>
      <c r="GA191" s="37"/>
      <c r="GB191" s="37"/>
      <c r="GC191" s="37"/>
      <c r="GD191" s="37"/>
      <c r="GE191" s="37"/>
      <c r="GF191" s="37"/>
      <c r="GG191" s="37"/>
      <c r="GH191" s="37"/>
      <c r="GI191" s="37"/>
      <c r="GJ191" s="37"/>
      <c r="GK191" s="37"/>
      <c r="GL191" s="37"/>
      <c r="GM191" s="37"/>
      <c r="GN191" s="37"/>
      <c r="GO191" s="37"/>
      <c r="GP191" s="37"/>
      <c r="GQ191" s="37"/>
      <c r="GR191" s="37"/>
      <c r="GS191" s="37"/>
      <c r="GT191" s="37"/>
      <c r="GU191" s="37"/>
      <c r="GV191" s="37"/>
      <c r="GW191" s="37"/>
      <c r="GX191" s="37"/>
      <c r="GY191" s="37"/>
      <c r="GZ191" s="37"/>
      <c r="HA191" s="37"/>
      <c r="HB191" s="37"/>
      <c r="HC191" s="37"/>
      <c r="HD191" s="37"/>
      <c r="HE191" s="37"/>
      <c r="HF191" s="37"/>
      <c r="HG191" s="37"/>
      <c r="HH191" s="37"/>
      <c r="HI191" s="37"/>
      <c r="HJ191" s="37"/>
      <c r="HK191" s="37"/>
      <c r="HL191" s="37"/>
      <c r="HM191" s="37"/>
      <c r="HN191" s="37"/>
      <c r="HO191" s="37"/>
      <c r="HP191" s="37"/>
      <c r="HQ191" s="37"/>
      <c r="HR191" s="37"/>
      <c r="HS191" s="37"/>
      <c r="HT191" s="37"/>
      <c r="HU191" s="37"/>
      <c r="HV191" s="37"/>
      <c r="HW191" s="37"/>
      <c r="HX191" s="37"/>
    </row>
    <row r="192" spans="1:232" s="55" customFormat="1" ht="117" customHeight="1">
      <c r="A192" s="18"/>
      <c r="B192" s="19" t="s">
        <v>325</v>
      </c>
      <c r="C192" s="20" t="s">
        <v>326</v>
      </c>
      <c r="D192" s="21" t="s">
        <v>21</v>
      </c>
      <c r="E192" s="20" t="s">
        <v>327</v>
      </c>
      <c r="F192" s="17" t="s">
        <v>71</v>
      </c>
      <c r="G192" s="16">
        <v>1</v>
      </c>
      <c r="H192" s="17">
        <v>103225</v>
      </c>
      <c r="I192" s="21" t="s">
        <v>229</v>
      </c>
      <c r="J192" s="21" t="s">
        <v>321</v>
      </c>
      <c r="K192" s="17">
        <f t="shared" si="2"/>
        <v>103225</v>
      </c>
      <c r="L192" s="22">
        <f t="shared" si="3"/>
        <v>115612.00000000001</v>
      </c>
      <c r="M192" s="23"/>
      <c r="N192" s="23"/>
      <c r="O192" s="37"/>
      <c r="P192" s="4"/>
      <c r="Q192" s="4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  <c r="FT192" s="37"/>
      <c r="FU192" s="37"/>
      <c r="FV192" s="37"/>
      <c r="FW192" s="37"/>
      <c r="FX192" s="37"/>
      <c r="FY192" s="37"/>
      <c r="FZ192" s="37"/>
      <c r="GA192" s="37"/>
      <c r="GB192" s="37"/>
      <c r="GC192" s="37"/>
      <c r="GD192" s="37"/>
      <c r="GE192" s="37"/>
      <c r="GF192" s="37"/>
      <c r="GG192" s="37"/>
      <c r="GH192" s="37"/>
      <c r="GI192" s="37"/>
      <c r="GJ192" s="37"/>
      <c r="GK192" s="37"/>
      <c r="GL192" s="37"/>
      <c r="GM192" s="37"/>
      <c r="GN192" s="37"/>
      <c r="GO192" s="37"/>
      <c r="GP192" s="37"/>
      <c r="GQ192" s="37"/>
      <c r="GR192" s="37"/>
      <c r="GS192" s="37"/>
      <c r="GT192" s="37"/>
      <c r="GU192" s="37"/>
      <c r="GV192" s="37"/>
      <c r="GW192" s="37"/>
      <c r="GX192" s="37"/>
      <c r="GY192" s="37"/>
      <c r="GZ192" s="37"/>
      <c r="HA192" s="37"/>
      <c r="HB192" s="37"/>
      <c r="HC192" s="37"/>
      <c r="HD192" s="37"/>
      <c r="HE192" s="37"/>
      <c r="HF192" s="37"/>
      <c r="HG192" s="37"/>
      <c r="HH192" s="37"/>
      <c r="HI192" s="37"/>
      <c r="HJ192" s="37"/>
      <c r="HK192" s="37"/>
      <c r="HL192" s="37"/>
      <c r="HM192" s="37"/>
      <c r="HN192" s="37"/>
      <c r="HO192" s="37"/>
      <c r="HP192" s="37"/>
      <c r="HQ192" s="37"/>
      <c r="HR192" s="37"/>
      <c r="HS192" s="37"/>
      <c r="HT192" s="37"/>
      <c r="HU192" s="37"/>
      <c r="HV192" s="37"/>
      <c r="HW192" s="37"/>
      <c r="HX192" s="37"/>
    </row>
    <row r="193" spans="1:232" s="55" customFormat="1" ht="117" customHeight="1">
      <c r="A193" s="18"/>
      <c r="B193" s="19" t="s">
        <v>328</v>
      </c>
      <c r="C193" s="20" t="s">
        <v>329</v>
      </c>
      <c r="D193" s="21" t="s">
        <v>21</v>
      </c>
      <c r="E193" s="20" t="s">
        <v>329</v>
      </c>
      <c r="F193" s="17" t="s">
        <v>71</v>
      </c>
      <c r="G193" s="16">
        <v>1</v>
      </c>
      <c r="H193" s="17">
        <v>132050</v>
      </c>
      <c r="I193" s="21" t="s">
        <v>229</v>
      </c>
      <c r="J193" s="21" t="s">
        <v>321</v>
      </c>
      <c r="K193" s="17">
        <f t="shared" si="2"/>
        <v>132050</v>
      </c>
      <c r="L193" s="22">
        <f t="shared" si="3"/>
        <v>147896</v>
      </c>
      <c r="M193" s="23"/>
      <c r="N193" s="23"/>
      <c r="O193" s="37"/>
      <c r="P193" s="4"/>
      <c r="Q193" s="4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7"/>
      <c r="GI193" s="37"/>
      <c r="GJ193" s="37"/>
      <c r="GK193" s="37"/>
      <c r="GL193" s="37"/>
      <c r="GM193" s="37"/>
      <c r="GN193" s="37"/>
      <c r="GO193" s="37"/>
      <c r="GP193" s="37"/>
      <c r="GQ193" s="37"/>
      <c r="GR193" s="37"/>
      <c r="GS193" s="37"/>
      <c r="GT193" s="37"/>
      <c r="GU193" s="37"/>
      <c r="GV193" s="37"/>
      <c r="GW193" s="37"/>
      <c r="GX193" s="37"/>
      <c r="GY193" s="37"/>
      <c r="GZ193" s="37"/>
      <c r="HA193" s="37"/>
      <c r="HB193" s="37"/>
      <c r="HC193" s="37"/>
      <c r="HD193" s="37"/>
      <c r="HE193" s="37"/>
      <c r="HF193" s="37"/>
      <c r="HG193" s="37"/>
      <c r="HH193" s="37"/>
      <c r="HI193" s="37"/>
      <c r="HJ193" s="37"/>
      <c r="HK193" s="37"/>
      <c r="HL193" s="37"/>
      <c r="HM193" s="37"/>
      <c r="HN193" s="37"/>
      <c r="HO193" s="37"/>
      <c r="HP193" s="37"/>
      <c r="HQ193" s="37"/>
      <c r="HR193" s="37"/>
      <c r="HS193" s="37"/>
      <c r="HT193" s="37"/>
      <c r="HU193" s="37"/>
      <c r="HV193" s="37"/>
      <c r="HW193" s="37"/>
      <c r="HX193" s="37"/>
    </row>
    <row r="194" spans="1:232" s="55" customFormat="1" ht="117" customHeight="1">
      <c r="A194" s="18"/>
      <c r="B194" s="19" t="s">
        <v>330</v>
      </c>
      <c r="C194" s="20" t="s">
        <v>331</v>
      </c>
      <c r="D194" s="21" t="s">
        <v>21</v>
      </c>
      <c r="E194" s="20" t="s">
        <v>331</v>
      </c>
      <c r="F194" s="17" t="s">
        <v>71</v>
      </c>
      <c r="G194" s="16">
        <v>1</v>
      </c>
      <c r="H194" s="17">
        <v>39816</v>
      </c>
      <c r="I194" s="21" t="s">
        <v>229</v>
      </c>
      <c r="J194" s="21" t="s">
        <v>321</v>
      </c>
      <c r="K194" s="17">
        <f t="shared" si="2"/>
        <v>39816</v>
      </c>
      <c r="L194" s="22">
        <f t="shared" si="3"/>
        <v>44593.920000000006</v>
      </c>
      <c r="M194" s="23"/>
      <c r="N194" s="23"/>
      <c r="O194" s="37"/>
      <c r="P194" s="4"/>
      <c r="Q194" s="4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/>
      <c r="GI194" s="37"/>
      <c r="GJ194" s="37"/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/>
      <c r="HA194" s="37"/>
      <c r="HB194" s="37"/>
      <c r="HC194" s="37"/>
      <c r="HD194" s="37"/>
      <c r="HE194" s="37"/>
      <c r="HF194" s="37"/>
      <c r="HG194" s="37"/>
      <c r="HH194" s="37"/>
      <c r="HI194" s="37"/>
      <c r="HJ194" s="37"/>
      <c r="HK194" s="37"/>
      <c r="HL194" s="37"/>
      <c r="HM194" s="37"/>
      <c r="HN194" s="37"/>
      <c r="HO194" s="37"/>
      <c r="HP194" s="37"/>
      <c r="HQ194" s="37"/>
      <c r="HR194" s="37"/>
      <c r="HS194" s="37"/>
      <c r="HT194" s="37"/>
      <c r="HU194" s="37"/>
      <c r="HV194" s="37"/>
      <c r="HW194" s="37"/>
      <c r="HX194" s="37"/>
    </row>
    <row r="195" spans="1:232" s="55" customFormat="1" ht="117" customHeight="1">
      <c r="A195" s="18"/>
      <c r="B195" s="19" t="s">
        <v>332</v>
      </c>
      <c r="C195" s="20" t="s">
        <v>333</v>
      </c>
      <c r="D195" s="21" t="s">
        <v>21</v>
      </c>
      <c r="E195" s="20" t="s">
        <v>333</v>
      </c>
      <c r="F195" s="17" t="s">
        <v>71</v>
      </c>
      <c r="G195" s="16">
        <v>1</v>
      </c>
      <c r="H195" s="17">
        <v>140960</v>
      </c>
      <c r="I195" s="21" t="s">
        <v>229</v>
      </c>
      <c r="J195" s="21" t="s">
        <v>321</v>
      </c>
      <c r="K195" s="17">
        <f t="shared" si="2"/>
        <v>140960</v>
      </c>
      <c r="L195" s="22">
        <f t="shared" si="3"/>
        <v>157875.20000000001</v>
      </c>
      <c r="M195" s="23"/>
      <c r="N195" s="23"/>
      <c r="O195" s="37"/>
      <c r="P195" s="4"/>
      <c r="Q195" s="4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  <c r="FT195" s="37"/>
      <c r="FU195" s="37"/>
      <c r="FV195" s="37"/>
      <c r="FW195" s="37"/>
      <c r="FX195" s="37"/>
      <c r="FY195" s="37"/>
      <c r="FZ195" s="37"/>
      <c r="GA195" s="37"/>
      <c r="GB195" s="37"/>
      <c r="GC195" s="37"/>
      <c r="GD195" s="37"/>
      <c r="GE195" s="37"/>
      <c r="GF195" s="37"/>
      <c r="GG195" s="37"/>
      <c r="GH195" s="37"/>
      <c r="GI195" s="37"/>
      <c r="GJ195" s="37"/>
      <c r="GK195" s="37"/>
      <c r="GL195" s="37"/>
      <c r="GM195" s="37"/>
      <c r="GN195" s="37"/>
      <c r="GO195" s="37"/>
      <c r="GP195" s="37"/>
      <c r="GQ195" s="37"/>
      <c r="GR195" s="37"/>
      <c r="GS195" s="37"/>
      <c r="GT195" s="37"/>
      <c r="GU195" s="37"/>
      <c r="GV195" s="37"/>
      <c r="GW195" s="37"/>
      <c r="GX195" s="37"/>
      <c r="GY195" s="37"/>
      <c r="GZ195" s="37"/>
      <c r="HA195" s="37"/>
      <c r="HB195" s="37"/>
      <c r="HC195" s="37"/>
      <c r="HD195" s="37"/>
      <c r="HE195" s="37"/>
      <c r="HF195" s="37"/>
      <c r="HG195" s="37"/>
      <c r="HH195" s="37"/>
      <c r="HI195" s="37"/>
      <c r="HJ195" s="37"/>
      <c r="HK195" s="37"/>
      <c r="HL195" s="37"/>
      <c r="HM195" s="37"/>
      <c r="HN195" s="37"/>
      <c r="HO195" s="37"/>
      <c r="HP195" s="37"/>
      <c r="HQ195" s="37"/>
      <c r="HR195" s="37"/>
      <c r="HS195" s="37"/>
      <c r="HT195" s="37"/>
      <c r="HU195" s="37"/>
      <c r="HV195" s="37"/>
      <c r="HW195" s="37"/>
      <c r="HX195" s="37"/>
    </row>
    <row r="196" spans="1:232" s="55" customFormat="1" ht="117" customHeight="1">
      <c r="A196" s="18"/>
      <c r="B196" s="19" t="s">
        <v>334</v>
      </c>
      <c r="C196" s="20" t="s">
        <v>335</v>
      </c>
      <c r="D196" s="21" t="s">
        <v>21</v>
      </c>
      <c r="E196" s="20" t="s">
        <v>336</v>
      </c>
      <c r="F196" s="17" t="s">
        <v>71</v>
      </c>
      <c r="G196" s="16">
        <v>1</v>
      </c>
      <c r="H196" s="17">
        <v>16000</v>
      </c>
      <c r="I196" s="21" t="s">
        <v>229</v>
      </c>
      <c r="J196" s="21" t="s">
        <v>321</v>
      </c>
      <c r="K196" s="17">
        <f t="shared" si="2"/>
        <v>16000</v>
      </c>
      <c r="L196" s="22">
        <f t="shared" si="3"/>
        <v>17920</v>
      </c>
      <c r="M196" s="23"/>
      <c r="N196" s="23"/>
      <c r="O196" s="37"/>
      <c r="P196" s="4"/>
      <c r="Q196" s="4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  <c r="HI196" s="37"/>
      <c r="HJ196" s="37"/>
      <c r="HK196" s="37"/>
      <c r="HL196" s="37"/>
      <c r="HM196" s="37"/>
      <c r="HN196" s="37"/>
      <c r="HO196" s="37"/>
      <c r="HP196" s="37"/>
      <c r="HQ196" s="37"/>
      <c r="HR196" s="37"/>
      <c r="HS196" s="37"/>
      <c r="HT196" s="37"/>
      <c r="HU196" s="37"/>
      <c r="HV196" s="37"/>
      <c r="HW196" s="37"/>
      <c r="HX196" s="37"/>
    </row>
    <row r="197" spans="1:232" s="55" customFormat="1" ht="117" customHeight="1">
      <c r="A197" s="18"/>
      <c r="B197" s="19" t="s">
        <v>337</v>
      </c>
      <c r="C197" s="20" t="s">
        <v>338</v>
      </c>
      <c r="D197" s="21" t="s">
        <v>21</v>
      </c>
      <c r="E197" s="20" t="s">
        <v>338</v>
      </c>
      <c r="F197" s="17" t="s">
        <v>71</v>
      </c>
      <c r="G197" s="16">
        <v>1</v>
      </c>
      <c r="H197" s="17">
        <v>300300</v>
      </c>
      <c r="I197" s="21" t="s">
        <v>229</v>
      </c>
      <c r="J197" s="21" t="s">
        <v>321</v>
      </c>
      <c r="K197" s="17">
        <f t="shared" si="2"/>
        <v>300300</v>
      </c>
      <c r="L197" s="22">
        <f t="shared" si="3"/>
        <v>336336.00000000006</v>
      </c>
      <c r="M197" s="23"/>
      <c r="N197" s="23"/>
      <c r="O197" s="37"/>
      <c r="P197" s="4"/>
      <c r="Q197" s="4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  <c r="HC197" s="37"/>
      <c r="HD197" s="37"/>
      <c r="HE197" s="37"/>
      <c r="HF197" s="37"/>
      <c r="HG197" s="37"/>
      <c r="HH197" s="37"/>
      <c r="HI197" s="37"/>
      <c r="HJ197" s="37"/>
      <c r="HK197" s="37"/>
      <c r="HL197" s="37"/>
      <c r="HM197" s="37"/>
      <c r="HN197" s="37"/>
      <c r="HO197" s="37"/>
      <c r="HP197" s="37"/>
      <c r="HQ197" s="37"/>
      <c r="HR197" s="37"/>
      <c r="HS197" s="37"/>
      <c r="HT197" s="37"/>
      <c r="HU197" s="37"/>
      <c r="HV197" s="37"/>
      <c r="HW197" s="37"/>
      <c r="HX197" s="37"/>
    </row>
    <row r="198" spans="1:232" s="55" customFormat="1" ht="117" customHeight="1">
      <c r="A198" s="18"/>
      <c r="B198" s="19" t="s">
        <v>339</v>
      </c>
      <c r="C198" s="20" t="s">
        <v>340</v>
      </c>
      <c r="D198" s="21" t="s">
        <v>21</v>
      </c>
      <c r="E198" s="20" t="s">
        <v>340</v>
      </c>
      <c r="F198" s="17" t="s">
        <v>71</v>
      </c>
      <c r="G198" s="16">
        <v>1</v>
      </c>
      <c r="H198" s="17">
        <v>107500</v>
      </c>
      <c r="I198" s="21" t="s">
        <v>229</v>
      </c>
      <c r="J198" s="21" t="s">
        <v>321</v>
      </c>
      <c r="K198" s="17">
        <f t="shared" si="2"/>
        <v>107500</v>
      </c>
      <c r="L198" s="22">
        <f t="shared" si="3"/>
        <v>120400.00000000001</v>
      </c>
      <c r="M198" s="23"/>
      <c r="N198" s="23"/>
      <c r="O198" s="37"/>
      <c r="P198" s="4"/>
      <c r="Q198" s="4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/>
      <c r="GG198" s="37"/>
      <c r="GH198" s="37"/>
      <c r="GI198" s="37"/>
      <c r="GJ198" s="37"/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/>
      <c r="HA198" s="37"/>
      <c r="HB198" s="37"/>
      <c r="HC198" s="37"/>
      <c r="HD198" s="37"/>
      <c r="HE198" s="37"/>
      <c r="HF198" s="37"/>
      <c r="HG198" s="37"/>
      <c r="HH198" s="37"/>
      <c r="HI198" s="37"/>
      <c r="HJ198" s="37"/>
      <c r="HK198" s="37"/>
      <c r="HL198" s="37"/>
      <c r="HM198" s="37"/>
      <c r="HN198" s="37"/>
      <c r="HO198" s="37"/>
      <c r="HP198" s="37"/>
      <c r="HQ198" s="37"/>
      <c r="HR198" s="37"/>
      <c r="HS198" s="37"/>
      <c r="HT198" s="37"/>
      <c r="HU198" s="37"/>
      <c r="HV198" s="37"/>
      <c r="HW198" s="37"/>
      <c r="HX198" s="37"/>
    </row>
    <row r="199" spans="1:232" s="55" customFormat="1" ht="117" customHeight="1">
      <c r="A199" s="18"/>
      <c r="B199" s="19" t="s">
        <v>341</v>
      </c>
      <c r="C199" s="20" t="s">
        <v>342</v>
      </c>
      <c r="D199" s="21" t="s">
        <v>21</v>
      </c>
      <c r="E199" s="20" t="s">
        <v>342</v>
      </c>
      <c r="F199" s="17" t="s">
        <v>71</v>
      </c>
      <c r="G199" s="16">
        <v>1</v>
      </c>
      <c r="H199" s="17">
        <v>26000</v>
      </c>
      <c r="I199" s="21" t="s">
        <v>229</v>
      </c>
      <c r="J199" s="21" t="s">
        <v>321</v>
      </c>
      <c r="K199" s="17">
        <f t="shared" si="2"/>
        <v>26000</v>
      </c>
      <c r="L199" s="22">
        <f t="shared" si="3"/>
        <v>29120.000000000004</v>
      </c>
      <c r="M199" s="23"/>
      <c r="N199" s="23"/>
      <c r="O199" s="37"/>
      <c r="P199" s="4"/>
      <c r="Q199" s="4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  <c r="FS199" s="37"/>
      <c r="FT199" s="37"/>
      <c r="FU199" s="37"/>
      <c r="FV199" s="37"/>
      <c r="FW199" s="37"/>
      <c r="FX199" s="37"/>
      <c r="FY199" s="37"/>
      <c r="FZ199" s="37"/>
      <c r="GA199" s="37"/>
      <c r="GB199" s="37"/>
      <c r="GC199" s="37"/>
      <c r="GD199" s="37"/>
      <c r="GE199" s="37"/>
      <c r="GF199" s="37"/>
      <c r="GG199" s="37"/>
      <c r="GH199" s="37"/>
      <c r="GI199" s="37"/>
      <c r="GJ199" s="37"/>
      <c r="GK199" s="37"/>
      <c r="GL199" s="37"/>
      <c r="GM199" s="37"/>
      <c r="GN199" s="37"/>
      <c r="GO199" s="37"/>
      <c r="GP199" s="37"/>
      <c r="GQ199" s="37"/>
      <c r="GR199" s="37"/>
      <c r="GS199" s="37"/>
      <c r="GT199" s="37"/>
      <c r="GU199" s="37"/>
      <c r="GV199" s="37"/>
      <c r="GW199" s="37"/>
      <c r="GX199" s="37"/>
      <c r="GY199" s="37"/>
      <c r="GZ199" s="37"/>
      <c r="HA199" s="37"/>
      <c r="HB199" s="37"/>
      <c r="HC199" s="37"/>
      <c r="HD199" s="37"/>
      <c r="HE199" s="37"/>
      <c r="HF199" s="37"/>
      <c r="HG199" s="37"/>
      <c r="HH199" s="37"/>
      <c r="HI199" s="37"/>
      <c r="HJ199" s="37"/>
      <c r="HK199" s="37"/>
      <c r="HL199" s="37"/>
      <c r="HM199" s="37"/>
      <c r="HN199" s="37"/>
      <c r="HO199" s="37"/>
      <c r="HP199" s="37"/>
      <c r="HQ199" s="37"/>
      <c r="HR199" s="37"/>
      <c r="HS199" s="37"/>
      <c r="HT199" s="37"/>
      <c r="HU199" s="37"/>
      <c r="HV199" s="37"/>
      <c r="HW199" s="37"/>
      <c r="HX199" s="37"/>
    </row>
    <row r="200" spans="1:232" s="55" customFormat="1" ht="117" customHeight="1">
      <c r="A200" s="18"/>
      <c r="B200" s="19" t="s">
        <v>343</v>
      </c>
      <c r="C200" s="20" t="s">
        <v>344</v>
      </c>
      <c r="D200" s="21" t="s">
        <v>21</v>
      </c>
      <c r="E200" s="20" t="s">
        <v>345</v>
      </c>
      <c r="F200" s="17" t="s">
        <v>71</v>
      </c>
      <c r="G200" s="16">
        <v>1</v>
      </c>
      <c r="H200" s="17">
        <v>63000</v>
      </c>
      <c r="I200" s="21" t="s">
        <v>229</v>
      </c>
      <c r="J200" s="21" t="s">
        <v>321</v>
      </c>
      <c r="K200" s="17">
        <f t="shared" si="2"/>
        <v>63000</v>
      </c>
      <c r="L200" s="22">
        <f t="shared" si="3"/>
        <v>70560</v>
      </c>
      <c r="M200" s="23"/>
      <c r="N200" s="23"/>
      <c r="O200" s="37"/>
      <c r="P200" s="4"/>
      <c r="Q200" s="4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  <c r="FT200" s="37"/>
      <c r="FU200" s="37"/>
      <c r="FV200" s="37"/>
      <c r="FW200" s="37"/>
      <c r="FX200" s="37"/>
      <c r="FY200" s="37"/>
      <c r="FZ200" s="37"/>
      <c r="GA200" s="37"/>
      <c r="GB200" s="37"/>
      <c r="GC200" s="37"/>
      <c r="GD200" s="37"/>
      <c r="GE200" s="37"/>
      <c r="GF200" s="37"/>
      <c r="GG200" s="37"/>
      <c r="GH200" s="37"/>
      <c r="GI200" s="37"/>
      <c r="GJ200" s="37"/>
      <c r="GK200" s="37"/>
      <c r="GL200" s="37"/>
      <c r="GM200" s="37"/>
      <c r="GN200" s="37"/>
      <c r="GO200" s="37"/>
      <c r="GP200" s="37"/>
      <c r="GQ200" s="37"/>
      <c r="GR200" s="37"/>
      <c r="GS200" s="37"/>
      <c r="GT200" s="37"/>
      <c r="GU200" s="37"/>
      <c r="GV200" s="37"/>
      <c r="GW200" s="37"/>
      <c r="GX200" s="37"/>
      <c r="GY200" s="37"/>
      <c r="GZ200" s="37"/>
      <c r="HA200" s="37"/>
      <c r="HB200" s="37"/>
      <c r="HC200" s="37"/>
      <c r="HD200" s="37"/>
      <c r="HE200" s="37"/>
      <c r="HF200" s="37"/>
      <c r="HG200" s="37"/>
      <c r="HH200" s="37"/>
      <c r="HI200" s="37"/>
      <c r="HJ200" s="37"/>
      <c r="HK200" s="37"/>
      <c r="HL200" s="37"/>
      <c r="HM200" s="37"/>
      <c r="HN200" s="37"/>
      <c r="HO200" s="37"/>
      <c r="HP200" s="37"/>
      <c r="HQ200" s="37"/>
      <c r="HR200" s="37"/>
      <c r="HS200" s="37"/>
      <c r="HT200" s="37"/>
      <c r="HU200" s="37"/>
      <c r="HV200" s="37"/>
      <c r="HW200" s="37"/>
      <c r="HX200" s="37"/>
    </row>
    <row r="201" spans="1:232" s="55" customFormat="1" ht="117" customHeight="1">
      <c r="A201" s="18"/>
      <c r="B201" s="19" t="s">
        <v>346</v>
      </c>
      <c r="C201" s="20" t="s">
        <v>347</v>
      </c>
      <c r="D201" s="21" t="s">
        <v>21</v>
      </c>
      <c r="E201" s="20" t="s">
        <v>347</v>
      </c>
      <c r="F201" s="17" t="s">
        <v>71</v>
      </c>
      <c r="G201" s="16">
        <v>1</v>
      </c>
      <c r="H201" s="17">
        <v>29760</v>
      </c>
      <c r="I201" s="21" t="s">
        <v>229</v>
      </c>
      <c r="J201" s="21" t="s">
        <v>321</v>
      </c>
      <c r="K201" s="17">
        <f t="shared" si="2"/>
        <v>29760</v>
      </c>
      <c r="L201" s="22">
        <f t="shared" si="3"/>
        <v>33331.200000000004</v>
      </c>
      <c r="M201" s="23"/>
      <c r="N201" s="23"/>
      <c r="O201" s="37"/>
      <c r="P201" s="4"/>
      <c r="Q201" s="4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  <c r="FP201" s="37"/>
      <c r="FQ201" s="37"/>
      <c r="FR201" s="37"/>
      <c r="FS201" s="37"/>
      <c r="FT201" s="37"/>
      <c r="FU201" s="37"/>
      <c r="FV201" s="37"/>
      <c r="FW201" s="37"/>
      <c r="FX201" s="37"/>
      <c r="FY201" s="37"/>
      <c r="FZ201" s="37"/>
      <c r="GA201" s="37"/>
      <c r="GB201" s="37"/>
      <c r="GC201" s="37"/>
      <c r="GD201" s="37"/>
      <c r="GE201" s="37"/>
      <c r="GF201" s="37"/>
      <c r="GG201" s="37"/>
      <c r="GH201" s="37"/>
      <c r="GI201" s="37"/>
      <c r="GJ201" s="37"/>
      <c r="GK201" s="37"/>
      <c r="GL201" s="37"/>
      <c r="GM201" s="37"/>
      <c r="GN201" s="37"/>
      <c r="GO201" s="37"/>
      <c r="GP201" s="37"/>
      <c r="GQ201" s="37"/>
      <c r="GR201" s="37"/>
      <c r="GS201" s="37"/>
      <c r="GT201" s="37"/>
      <c r="GU201" s="37"/>
      <c r="GV201" s="37"/>
      <c r="GW201" s="37"/>
      <c r="GX201" s="37"/>
      <c r="GY201" s="37"/>
      <c r="GZ201" s="37"/>
      <c r="HA201" s="37"/>
      <c r="HB201" s="37"/>
      <c r="HC201" s="37"/>
      <c r="HD201" s="37"/>
      <c r="HE201" s="37"/>
      <c r="HF201" s="37"/>
      <c r="HG201" s="37"/>
      <c r="HH201" s="37"/>
      <c r="HI201" s="37"/>
      <c r="HJ201" s="37"/>
      <c r="HK201" s="37"/>
      <c r="HL201" s="37"/>
      <c r="HM201" s="37"/>
      <c r="HN201" s="37"/>
      <c r="HO201" s="37"/>
      <c r="HP201" s="37"/>
      <c r="HQ201" s="37"/>
      <c r="HR201" s="37"/>
      <c r="HS201" s="37"/>
      <c r="HT201" s="37"/>
      <c r="HU201" s="37"/>
      <c r="HV201" s="37"/>
      <c r="HW201" s="37"/>
      <c r="HX201" s="37"/>
    </row>
    <row r="202" spans="1:232" s="55" customFormat="1" ht="117" customHeight="1">
      <c r="A202" s="18"/>
      <c r="B202" s="19" t="s">
        <v>348</v>
      </c>
      <c r="C202" s="20" t="s">
        <v>349</v>
      </c>
      <c r="D202" s="21" t="s">
        <v>21</v>
      </c>
      <c r="E202" s="20" t="s">
        <v>350</v>
      </c>
      <c r="F202" s="17" t="s">
        <v>71</v>
      </c>
      <c r="G202" s="16">
        <v>1</v>
      </c>
      <c r="H202" s="17">
        <v>699210</v>
      </c>
      <c r="I202" s="21" t="s">
        <v>229</v>
      </c>
      <c r="J202" s="21" t="s">
        <v>321</v>
      </c>
      <c r="K202" s="17">
        <f t="shared" si="2"/>
        <v>699210</v>
      </c>
      <c r="L202" s="22">
        <f t="shared" si="3"/>
        <v>783115.20000000007</v>
      </c>
      <c r="M202" s="23"/>
      <c r="N202" s="23"/>
      <c r="O202" s="37"/>
      <c r="P202" s="4"/>
      <c r="Q202" s="4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  <c r="FT202" s="37"/>
      <c r="FU202" s="37"/>
      <c r="FV202" s="37"/>
      <c r="FW202" s="37"/>
      <c r="FX202" s="37"/>
      <c r="FY202" s="37"/>
      <c r="FZ202" s="37"/>
      <c r="GA202" s="37"/>
      <c r="GB202" s="37"/>
      <c r="GC202" s="37"/>
      <c r="GD202" s="37"/>
      <c r="GE202" s="37"/>
      <c r="GF202" s="37"/>
      <c r="GG202" s="37"/>
      <c r="GH202" s="37"/>
      <c r="GI202" s="37"/>
      <c r="GJ202" s="37"/>
      <c r="GK202" s="37"/>
      <c r="GL202" s="37"/>
      <c r="GM202" s="37"/>
      <c r="GN202" s="37"/>
      <c r="GO202" s="37"/>
      <c r="GP202" s="37"/>
      <c r="GQ202" s="37"/>
      <c r="GR202" s="37"/>
      <c r="GS202" s="37"/>
      <c r="GT202" s="37"/>
      <c r="GU202" s="37"/>
      <c r="GV202" s="37"/>
      <c r="GW202" s="37"/>
      <c r="GX202" s="37"/>
      <c r="GY202" s="37"/>
      <c r="GZ202" s="37"/>
      <c r="HA202" s="37"/>
      <c r="HB202" s="37"/>
      <c r="HC202" s="37"/>
      <c r="HD202" s="37"/>
      <c r="HE202" s="37"/>
      <c r="HF202" s="37"/>
      <c r="HG202" s="37"/>
      <c r="HH202" s="37"/>
      <c r="HI202" s="37"/>
      <c r="HJ202" s="37"/>
      <c r="HK202" s="37"/>
      <c r="HL202" s="37"/>
      <c r="HM202" s="37"/>
      <c r="HN202" s="37"/>
      <c r="HO202" s="37"/>
      <c r="HP202" s="37"/>
      <c r="HQ202" s="37"/>
      <c r="HR202" s="37"/>
      <c r="HS202" s="37"/>
      <c r="HT202" s="37"/>
      <c r="HU202" s="37"/>
      <c r="HV202" s="37"/>
      <c r="HW202" s="37"/>
      <c r="HX202" s="37"/>
    </row>
    <row r="203" spans="1:232" s="55" customFormat="1" ht="117" customHeight="1">
      <c r="A203" s="18"/>
      <c r="B203" s="19" t="s">
        <v>351</v>
      </c>
      <c r="C203" s="20" t="s">
        <v>352</v>
      </c>
      <c r="D203" s="21" t="s">
        <v>21</v>
      </c>
      <c r="E203" s="20" t="s">
        <v>352</v>
      </c>
      <c r="F203" s="17" t="s">
        <v>71</v>
      </c>
      <c r="G203" s="16">
        <v>1</v>
      </c>
      <c r="H203" s="17">
        <v>19800</v>
      </c>
      <c r="I203" s="21" t="s">
        <v>229</v>
      </c>
      <c r="J203" s="21" t="s">
        <v>321</v>
      </c>
      <c r="K203" s="17">
        <f t="shared" si="2"/>
        <v>19800</v>
      </c>
      <c r="L203" s="22">
        <f t="shared" si="3"/>
        <v>22176.000000000004</v>
      </c>
      <c r="M203" s="23"/>
      <c r="N203" s="23"/>
      <c r="O203" s="37"/>
      <c r="P203" s="4"/>
      <c r="Q203" s="4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  <c r="FT203" s="37"/>
      <c r="FU203" s="37"/>
      <c r="FV203" s="37"/>
      <c r="FW203" s="37"/>
      <c r="FX203" s="37"/>
      <c r="FY203" s="37"/>
      <c r="FZ203" s="37"/>
      <c r="GA203" s="37"/>
      <c r="GB203" s="37"/>
      <c r="GC203" s="37"/>
      <c r="GD203" s="37"/>
      <c r="GE203" s="37"/>
      <c r="GF203" s="37"/>
      <c r="GG203" s="37"/>
      <c r="GH203" s="37"/>
      <c r="GI203" s="37"/>
      <c r="GJ203" s="37"/>
      <c r="GK203" s="37"/>
      <c r="GL203" s="37"/>
      <c r="GM203" s="37"/>
      <c r="GN203" s="37"/>
      <c r="GO203" s="37"/>
      <c r="GP203" s="37"/>
      <c r="GQ203" s="37"/>
      <c r="GR203" s="37"/>
      <c r="GS203" s="37"/>
      <c r="GT203" s="37"/>
      <c r="GU203" s="37"/>
      <c r="GV203" s="37"/>
      <c r="GW203" s="37"/>
      <c r="GX203" s="37"/>
      <c r="GY203" s="37"/>
      <c r="GZ203" s="37"/>
      <c r="HA203" s="37"/>
      <c r="HB203" s="37"/>
      <c r="HC203" s="37"/>
      <c r="HD203" s="37"/>
      <c r="HE203" s="37"/>
      <c r="HF203" s="37"/>
      <c r="HG203" s="37"/>
      <c r="HH203" s="37"/>
      <c r="HI203" s="37"/>
      <c r="HJ203" s="37"/>
      <c r="HK203" s="37"/>
      <c r="HL203" s="37"/>
      <c r="HM203" s="37"/>
      <c r="HN203" s="37"/>
      <c r="HO203" s="37"/>
      <c r="HP203" s="37"/>
      <c r="HQ203" s="37"/>
      <c r="HR203" s="37"/>
      <c r="HS203" s="37"/>
      <c r="HT203" s="37"/>
      <c r="HU203" s="37"/>
      <c r="HV203" s="37"/>
      <c r="HW203" s="37"/>
      <c r="HX203" s="37"/>
    </row>
    <row r="204" spans="1:232" s="55" customFormat="1" ht="117" customHeight="1">
      <c r="A204" s="18"/>
      <c r="B204" s="19" t="s">
        <v>353</v>
      </c>
      <c r="C204" s="20" t="s">
        <v>354</v>
      </c>
      <c r="D204" s="21" t="s">
        <v>21</v>
      </c>
      <c r="E204" s="20" t="s">
        <v>355</v>
      </c>
      <c r="F204" s="17" t="s">
        <v>71</v>
      </c>
      <c r="G204" s="16">
        <v>1</v>
      </c>
      <c r="H204" s="17">
        <v>45550</v>
      </c>
      <c r="I204" s="21" t="s">
        <v>229</v>
      </c>
      <c r="J204" s="21" t="s">
        <v>321</v>
      </c>
      <c r="K204" s="17">
        <f t="shared" si="2"/>
        <v>45550</v>
      </c>
      <c r="L204" s="22">
        <f t="shared" si="3"/>
        <v>51016.000000000007</v>
      </c>
      <c r="M204" s="23"/>
      <c r="N204" s="23"/>
      <c r="O204" s="37"/>
      <c r="P204" s="4"/>
      <c r="Q204" s="4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/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/>
      <c r="GI204" s="37"/>
      <c r="GJ204" s="37"/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/>
      <c r="HA204" s="37"/>
      <c r="HB204" s="37"/>
      <c r="HC204" s="37"/>
      <c r="HD204" s="37"/>
      <c r="HE204" s="37"/>
      <c r="HF204" s="37"/>
      <c r="HG204" s="37"/>
      <c r="HH204" s="37"/>
      <c r="HI204" s="37"/>
      <c r="HJ204" s="37"/>
      <c r="HK204" s="37"/>
      <c r="HL204" s="37"/>
      <c r="HM204" s="37"/>
      <c r="HN204" s="37"/>
      <c r="HO204" s="37"/>
      <c r="HP204" s="37"/>
      <c r="HQ204" s="37"/>
      <c r="HR204" s="37"/>
      <c r="HS204" s="37"/>
      <c r="HT204" s="37"/>
      <c r="HU204" s="37"/>
      <c r="HV204" s="37"/>
      <c r="HW204" s="37"/>
      <c r="HX204" s="37"/>
    </row>
    <row r="205" spans="1:232" s="55" customFormat="1" ht="117" customHeight="1">
      <c r="A205" s="18"/>
      <c r="B205" s="19" t="s">
        <v>356</v>
      </c>
      <c r="C205" s="20" t="s">
        <v>357</v>
      </c>
      <c r="D205" s="21" t="s">
        <v>21</v>
      </c>
      <c r="E205" s="20" t="s">
        <v>357</v>
      </c>
      <c r="F205" s="17" t="s">
        <v>71</v>
      </c>
      <c r="G205" s="16">
        <v>1</v>
      </c>
      <c r="H205" s="17">
        <v>382600</v>
      </c>
      <c r="I205" s="21" t="s">
        <v>229</v>
      </c>
      <c r="J205" s="21" t="s">
        <v>321</v>
      </c>
      <c r="K205" s="17">
        <f t="shared" si="2"/>
        <v>382600</v>
      </c>
      <c r="L205" s="22">
        <f t="shared" si="3"/>
        <v>428512.00000000006</v>
      </c>
      <c r="M205" s="23"/>
      <c r="N205" s="23"/>
      <c r="O205" s="37"/>
      <c r="P205" s="4"/>
      <c r="Q205" s="4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7"/>
      <c r="FV205" s="37"/>
      <c r="FW205" s="37"/>
      <c r="FX205" s="37"/>
      <c r="FY205" s="37"/>
      <c r="FZ205" s="37"/>
      <c r="GA205" s="37"/>
      <c r="GB205" s="37"/>
      <c r="GC205" s="37"/>
      <c r="GD205" s="37"/>
      <c r="GE205" s="37"/>
      <c r="GF205" s="37"/>
      <c r="GG205" s="37"/>
      <c r="GH205" s="37"/>
      <c r="GI205" s="37"/>
      <c r="GJ205" s="37"/>
      <c r="GK205" s="37"/>
      <c r="GL205" s="37"/>
      <c r="GM205" s="37"/>
      <c r="GN205" s="37"/>
      <c r="GO205" s="37"/>
      <c r="GP205" s="37"/>
      <c r="GQ205" s="37"/>
      <c r="GR205" s="37"/>
      <c r="GS205" s="37"/>
      <c r="GT205" s="37"/>
      <c r="GU205" s="37"/>
      <c r="GV205" s="37"/>
      <c r="GW205" s="37"/>
      <c r="GX205" s="37"/>
      <c r="GY205" s="37"/>
      <c r="GZ205" s="37"/>
      <c r="HA205" s="37"/>
      <c r="HB205" s="37"/>
      <c r="HC205" s="37"/>
      <c r="HD205" s="37"/>
      <c r="HE205" s="37"/>
      <c r="HF205" s="37"/>
      <c r="HG205" s="37"/>
      <c r="HH205" s="37"/>
      <c r="HI205" s="37"/>
      <c r="HJ205" s="37"/>
      <c r="HK205" s="37"/>
      <c r="HL205" s="37"/>
      <c r="HM205" s="37"/>
      <c r="HN205" s="37"/>
      <c r="HO205" s="37"/>
      <c r="HP205" s="37"/>
      <c r="HQ205" s="37"/>
      <c r="HR205" s="37"/>
      <c r="HS205" s="37"/>
      <c r="HT205" s="37"/>
      <c r="HU205" s="37"/>
      <c r="HV205" s="37"/>
      <c r="HW205" s="37"/>
      <c r="HX205" s="37"/>
    </row>
    <row r="206" spans="1:232" s="55" customFormat="1" ht="117" customHeight="1">
      <c r="A206" s="18"/>
      <c r="B206" s="19" t="s">
        <v>358</v>
      </c>
      <c r="C206" s="20" t="s">
        <v>359</v>
      </c>
      <c r="D206" s="21" t="s">
        <v>21</v>
      </c>
      <c r="E206" s="20" t="s">
        <v>359</v>
      </c>
      <c r="F206" s="17" t="s">
        <v>71</v>
      </c>
      <c r="G206" s="16">
        <v>1</v>
      </c>
      <c r="H206" s="17">
        <v>126000</v>
      </c>
      <c r="I206" s="21" t="s">
        <v>229</v>
      </c>
      <c r="J206" s="21" t="s">
        <v>321</v>
      </c>
      <c r="K206" s="17">
        <f t="shared" si="2"/>
        <v>126000</v>
      </c>
      <c r="L206" s="22">
        <f t="shared" si="3"/>
        <v>141120</v>
      </c>
      <c r="M206" s="23"/>
      <c r="N206" s="23"/>
      <c r="O206" s="37"/>
      <c r="P206" s="4"/>
      <c r="Q206" s="4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  <c r="FS206" s="37"/>
      <c r="FT206" s="37"/>
      <c r="FU206" s="37"/>
      <c r="FV206" s="37"/>
      <c r="FW206" s="37"/>
      <c r="FX206" s="37"/>
      <c r="FY206" s="37"/>
      <c r="FZ206" s="37"/>
      <c r="GA206" s="37"/>
      <c r="GB206" s="37"/>
      <c r="GC206" s="37"/>
      <c r="GD206" s="37"/>
      <c r="GE206" s="37"/>
      <c r="GF206" s="37"/>
      <c r="GG206" s="37"/>
      <c r="GH206" s="37"/>
      <c r="GI206" s="37"/>
      <c r="GJ206" s="37"/>
      <c r="GK206" s="37"/>
      <c r="GL206" s="37"/>
      <c r="GM206" s="37"/>
      <c r="GN206" s="37"/>
      <c r="GO206" s="37"/>
      <c r="GP206" s="37"/>
      <c r="GQ206" s="37"/>
      <c r="GR206" s="37"/>
      <c r="GS206" s="37"/>
      <c r="GT206" s="37"/>
      <c r="GU206" s="37"/>
      <c r="GV206" s="37"/>
      <c r="GW206" s="37"/>
      <c r="GX206" s="37"/>
      <c r="GY206" s="37"/>
      <c r="GZ206" s="37"/>
      <c r="HA206" s="37"/>
      <c r="HB206" s="37"/>
      <c r="HC206" s="37"/>
      <c r="HD206" s="37"/>
      <c r="HE206" s="37"/>
      <c r="HF206" s="37"/>
      <c r="HG206" s="37"/>
      <c r="HH206" s="37"/>
      <c r="HI206" s="37"/>
      <c r="HJ206" s="37"/>
      <c r="HK206" s="37"/>
      <c r="HL206" s="37"/>
      <c r="HM206" s="37"/>
      <c r="HN206" s="37"/>
      <c r="HO206" s="37"/>
      <c r="HP206" s="37"/>
      <c r="HQ206" s="37"/>
      <c r="HR206" s="37"/>
      <c r="HS206" s="37"/>
      <c r="HT206" s="37"/>
      <c r="HU206" s="37"/>
      <c r="HV206" s="37"/>
      <c r="HW206" s="37"/>
      <c r="HX206" s="37"/>
    </row>
    <row r="207" spans="1:232" s="55" customFormat="1" ht="117" customHeight="1">
      <c r="A207" s="18"/>
      <c r="B207" s="19" t="s">
        <v>360</v>
      </c>
      <c r="C207" s="20" t="s">
        <v>361</v>
      </c>
      <c r="D207" s="21" t="s">
        <v>21</v>
      </c>
      <c r="E207" s="20" t="s">
        <v>361</v>
      </c>
      <c r="F207" s="17" t="s">
        <v>71</v>
      </c>
      <c r="G207" s="16">
        <v>1</v>
      </c>
      <c r="H207" s="17">
        <v>51979</v>
      </c>
      <c r="I207" s="21" t="s">
        <v>229</v>
      </c>
      <c r="J207" s="21" t="s">
        <v>321</v>
      </c>
      <c r="K207" s="17">
        <f t="shared" si="2"/>
        <v>51979</v>
      </c>
      <c r="L207" s="22">
        <f t="shared" si="3"/>
        <v>58216.480000000003</v>
      </c>
      <c r="M207" s="23"/>
      <c r="N207" s="23"/>
      <c r="O207" s="37"/>
      <c r="P207" s="4"/>
      <c r="Q207" s="4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/>
      <c r="GK207" s="37"/>
      <c r="GL207" s="37"/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/>
      <c r="GZ207" s="37"/>
      <c r="HA207" s="37"/>
      <c r="HB207" s="37"/>
      <c r="HC207" s="37"/>
      <c r="HD207" s="37"/>
      <c r="HE207" s="37"/>
      <c r="HF207" s="37"/>
      <c r="HG207" s="37"/>
      <c r="HH207" s="37"/>
      <c r="HI207" s="37"/>
      <c r="HJ207" s="37"/>
      <c r="HK207" s="37"/>
      <c r="HL207" s="37"/>
      <c r="HM207" s="37"/>
      <c r="HN207" s="37"/>
      <c r="HO207" s="37"/>
      <c r="HP207" s="37"/>
      <c r="HQ207" s="37"/>
      <c r="HR207" s="37"/>
      <c r="HS207" s="37"/>
      <c r="HT207" s="37"/>
      <c r="HU207" s="37"/>
      <c r="HV207" s="37"/>
      <c r="HW207" s="37"/>
      <c r="HX207" s="37"/>
    </row>
    <row r="208" spans="1:232" s="55" customFormat="1" ht="117" customHeight="1">
      <c r="A208" s="18"/>
      <c r="B208" s="19" t="s">
        <v>362</v>
      </c>
      <c r="C208" s="26" t="s">
        <v>363</v>
      </c>
      <c r="D208" s="21" t="s">
        <v>21</v>
      </c>
      <c r="E208" s="26" t="s">
        <v>364</v>
      </c>
      <c r="F208" s="17" t="s">
        <v>71</v>
      </c>
      <c r="G208" s="26">
        <v>1</v>
      </c>
      <c r="H208" s="26">
        <v>28000</v>
      </c>
      <c r="I208" s="21" t="s">
        <v>229</v>
      </c>
      <c r="J208" s="21" t="s">
        <v>321</v>
      </c>
      <c r="K208" s="17">
        <f t="shared" si="2"/>
        <v>28000</v>
      </c>
      <c r="L208" s="22">
        <f t="shared" si="3"/>
        <v>31360.000000000004</v>
      </c>
      <c r="M208" s="23"/>
      <c r="N208" s="23"/>
      <c r="O208" s="37"/>
      <c r="P208" s="4"/>
      <c r="Q208" s="4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37"/>
      <c r="GE208" s="37"/>
      <c r="GF208" s="37"/>
      <c r="GG208" s="37"/>
      <c r="GH208" s="37"/>
      <c r="GI208" s="37"/>
      <c r="GJ208" s="37"/>
      <c r="GK208" s="37"/>
      <c r="GL208" s="37"/>
      <c r="GM208" s="37"/>
      <c r="GN208" s="37"/>
      <c r="GO208" s="37"/>
      <c r="GP208" s="37"/>
      <c r="GQ208" s="37"/>
      <c r="GR208" s="37"/>
      <c r="GS208" s="37"/>
      <c r="GT208" s="37"/>
      <c r="GU208" s="37"/>
      <c r="GV208" s="37"/>
      <c r="GW208" s="37"/>
      <c r="GX208" s="37"/>
      <c r="GY208" s="37"/>
      <c r="GZ208" s="37"/>
      <c r="HA208" s="37"/>
      <c r="HB208" s="37"/>
      <c r="HC208" s="37"/>
      <c r="HD208" s="37"/>
      <c r="HE208" s="37"/>
      <c r="HF208" s="37"/>
      <c r="HG208" s="37"/>
      <c r="HH208" s="37"/>
      <c r="HI208" s="37"/>
      <c r="HJ208" s="37"/>
      <c r="HK208" s="37"/>
      <c r="HL208" s="37"/>
      <c r="HM208" s="37"/>
      <c r="HN208" s="37"/>
      <c r="HO208" s="37"/>
      <c r="HP208" s="37"/>
      <c r="HQ208" s="37"/>
      <c r="HR208" s="37"/>
      <c r="HS208" s="37"/>
      <c r="HT208" s="37"/>
      <c r="HU208" s="37"/>
      <c r="HV208" s="37"/>
      <c r="HW208" s="37"/>
      <c r="HX208" s="37"/>
    </row>
    <row r="209" spans="1:232" s="55" customFormat="1" ht="90.75" customHeight="1">
      <c r="A209" s="18"/>
      <c r="B209" s="19" t="s">
        <v>365</v>
      </c>
      <c r="C209" s="20" t="s">
        <v>366</v>
      </c>
      <c r="D209" s="21" t="s">
        <v>21</v>
      </c>
      <c r="E209" s="20" t="s">
        <v>366</v>
      </c>
      <c r="F209" s="17" t="s">
        <v>71</v>
      </c>
      <c r="G209" s="16">
        <v>1</v>
      </c>
      <c r="H209" s="17">
        <v>668925</v>
      </c>
      <c r="I209" s="21" t="s">
        <v>229</v>
      </c>
      <c r="J209" s="21" t="s">
        <v>321</v>
      </c>
      <c r="K209" s="17">
        <f t="shared" si="2"/>
        <v>668925</v>
      </c>
      <c r="L209" s="22">
        <f t="shared" si="3"/>
        <v>749196.00000000012</v>
      </c>
      <c r="M209" s="23"/>
      <c r="N209" s="23"/>
      <c r="O209" s="37"/>
      <c r="P209" s="4"/>
      <c r="Q209" s="4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  <c r="HI209" s="37"/>
      <c r="HJ209" s="37"/>
      <c r="HK209" s="37"/>
      <c r="HL209" s="37"/>
      <c r="HM209" s="37"/>
      <c r="HN209" s="37"/>
      <c r="HO209" s="37"/>
      <c r="HP209" s="37"/>
      <c r="HQ209" s="37"/>
      <c r="HR209" s="37"/>
      <c r="HS209" s="37"/>
      <c r="HT209" s="37"/>
      <c r="HU209" s="37"/>
      <c r="HV209" s="37"/>
      <c r="HW209" s="37"/>
      <c r="HX209" s="37"/>
    </row>
    <row r="210" spans="1:232" s="55" customFormat="1" ht="90.75" customHeight="1">
      <c r="A210" s="18"/>
      <c r="B210" s="19" t="s">
        <v>367</v>
      </c>
      <c r="C210" s="20" t="s">
        <v>368</v>
      </c>
      <c r="D210" s="21" t="s">
        <v>21</v>
      </c>
      <c r="E210" s="20" t="s">
        <v>368</v>
      </c>
      <c r="F210" s="17" t="s">
        <v>71</v>
      </c>
      <c r="G210" s="16">
        <v>1</v>
      </c>
      <c r="H210" s="17">
        <v>297700</v>
      </c>
      <c r="I210" s="21" t="s">
        <v>229</v>
      </c>
      <c r="J210" s="21" t="s">
        <v>321</v>
      </c>
      <c r="K210" s="17">
        <f t="shared" si="2"/>
        <v>297700</v>
      </c>
      <c r="L210" s="22">
        <f t="shared" si="3"/>
        <v>333424.00000000006</v>
      </c>
      <c r="M210" s="23"/>
      <c r="N210" s="23"/>
      <c r="O210" s="37"/>
      <c r="P210" s="4"/>
      <c r="Q210" s="4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  <c r="FT210" s="37"/>
      <c r="FU210" s="37"/>
      <c r="FV210" s="37"/>
      <c r="FW210" s="37"/>
      <c r="FX210" s="37"/>
      <c r="FY210" s="37"/>
      <c r="FZ210" s="37"/>
      <c r="GA210" s="37"/>
      <c r="GB210" s="37"/>
      <c r="GC210" s="37"/>
      <c r="GD210" s="37"/>
      <c r="GE210" s="37"/>
      <c r="GF210" s="37"/>
      <c r="GG210" s="37"/>
      <c r="GH210" s="37"/>
      <c r="GI210" s="37"/>
      <c r="GJ210" s="37"/>
      <c r="GK210" s="37"/>
      <c r="GL210" s="37"/>
      <c r="GM210" s="37"/>
      <c r="GN210" s="37"/>
      <c r="GO210" s="37"/>
      <c r="GP210" s="37"/>
      <c r="GQ210" s="37"/>
      <c r="GR210" s="37"/>
      <c r="GS210" s="37"/>
      <c r="GT210" s="37"/>
      <c r="GU210" s="37"/>
      <c r="GV210" s="37"/>
      <c r="GW210" s="37"/>
      <c r="GX210" s="37"/>
      <c r="GY210" s="37"/>
      <c r="GZ210" s="37"/>
      <c r="HA210" s="37"/>
      <c r="HB210" s="37"/>
      <c r="HC210" s="37"/>
      <c r="HD210" s="37"/>
      <c r="HE210" s="37"/>
      <c r="HF210" s="37"/>
      <c r="HG210" s="37"/>
      <c r="HH210" s="37"/>
      <c r="HI210" s="37"/>
      <c r="HJ210" s="37"/>
      <c r="HK210" s="37"/>
      <c r="HL210" s="37"/>
      <c r="HM210" s="37"/>
      <c r="HN210" s="37"/>
      <c r="HO210" s="37"/>
      <c r="HP210" s="37"/>
      <c r="HQ210" s="37"/>
      <c r="HR210" s="37"/>
      <c r="HS210" s="37"/>
      <c r="HT210" s="37"/>
      <c r="HU210" s="37"/>
      <c r="HV210" s="37"/>
      <c r="HW210" s="37"/>
      <c r="HX210" s="37"/>
    </row>
    <row r="211" spans="1:232" s="55" customFormat="1" ht="90.75" customHeight="1">
      <c r="A211" s="18"/>
      <c r="B211" s="19" t="s">
        <v>369</v>
      </c>
      <c r="C211" s="20" t="s">
        <v>370</v>
      </c>
      <c r="D211" s="21" t="s">
        <v>21</v>
      </c>
      <c r="E211" s="20" t="s">
        <v>370</v>
      </c>
      <c r="F211" s="17" t="s">
        <v>71</v>
      </c>
      <c r="G211" s="16">
        <v>1</v>
      </c>
      <c r="H211" s="17">
        <v>423375</v>
      </c>
      <c r="I211" s="21" t="s">
        <v>229</v>
      </c>
      <c r="J211" s="21" t="s">
        <v>321</v>
      </c>
      <c r="K211" s="17">
        <f t="shared" si="2"/>
        <v>423375</v>
      </c>
      <c r="L211" s="22">
        <f t="shared" si="3"/>
        <v>474180.00000000006</v>
      </c>
      <c r="M211" s="23"/>
      <c r="N211" s="23"/>
      <c r="O211" s="37"/>
      <c r="P211" s="4"/>
      <c r="Q211" s="4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C211" s="37"/>
      <c r="HD211" s="37"/>
      <c r="HE211" s="37"/>
      <c r="HF211" s="37"/>
      <c r="HG211" s="37"/>
      <c r="HH211" s="37"/>
      <c r="HI211" s="37"/>
      <c r="HJ211" s="37"/>
      <c r="HK211" s="37"/>
      <c r="HL211" s="37"/>
      <c r="HM211" s="37"/>
      <c r="HN211" s="37"/>
      <c r="HO211" s="37"/>
      <c r="HP211" s="37"/>
      <c r="HQ211" s="37"/>
      <c r="HR211" s="37"/>
      <c r="HS211" s="37"/>
      <c r="HT211" s="37"/>
      <c r="HU211" s="37"/>
      <c r="HV211" s="37"/>
      <c r="HW211" s="37"/>
      <c r="HX211" s="37"/>
    </row>
    <row r="212" spans="1:232" s="55" customFormat="1" ht="120.75" customHeight="1">
      <c r="A212" s="18"/>
      <c r="B212" s="19" t="s">
        <v>371</v>
      </c>
      <c r="C212" s="20" t="s">
        <v>372</v>
      </c>
      <c r="D212" s="21" t="s">
        <v>21</v>
      </c>
      <c r="E212" s="20" t="s">
        <v>373</v>
      </c>
      <c r="F212" s="17" t="s">
        <v>71</v>
      </c>
      <c r="G212" s="16">
        <v>1</v>
      </c>
      <c r="H212" s="17">
        <v>610000</v>
      </c>
      <c r="I212" s="21" t="s">
        <v>229</v>
      </c>
      <c r="J212" s="21" t="s">
        <v>25</v>
      </c>
      <c r="K212" s="17">
        <f t="shared" si="2"/>
        <v>610000</v>
      </c>
      <c r="L212" s="22">
        <f t="shared" si="3"/>
        <v>683200.00000000012</v>
      </c>
      <c r="M212" s="23"/>
      <c r="N212" s="23"/>
      <c r="O212" s="37"/>
      <c r="P212" s="4"/>
      <c r="Q212" s="4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  <c r="HI212" s="37"/>
      <c r="HJ212" s="37"/>
      <c r="HK212" s="37"/>
      <c r="HL212" s="37"/>
      <c r="HM212" s="37"/>
      <c r="HN212" s="37"/>
      <c r="HO212" s="37"/>
      <c r="HP212" s="37"/>
      <c r="HQ212" s="37"/>
      <c r="HR212" s="37"/>
      <c r="HS212" s="37"/>
      <c r="HT212" s="37"/>
      <c r="HU212" s="37"/>
      <c r="HV212" s="37"/>
      <c r="HW212" s="37"/>
      <c r="HX212" s="37"/>
    </row>
    <row r="213" spans="1:232" s="55" customFormat="1" ht="94.5" customHeight="1">
      <c r="A213" s="18"/>
      <c r="B213" s="19">
        <v>162</v>
      </c>
      <c r="C213" s="20" t="s">
        <v>374</v>
      </c>
      <c r="D213" s="21" t="s">
        <v>21</v>
      </c>
      <c r="E213" s="20" t="s">
        <v>374</v>
      </c>
      <c r="F213" s="17" t="s">
        <v>23</v>
      </c>
      <c r="G213" s="16">
        <v>8</v>
      </c>
      <c r="H213" s="17">
        <v>25000</v>
      </c>
      <c r="I213" s="21" t="s">
        <v>24</v>
      </c>
      <c r="J213" s="21" t="s">
        <v>25</v>
      </c>
      <c r="K213" s="17">
        <f>G213*H213</f>
        <v>200000</v>
      </c>
      <c r="L213" s="22">
        <f t="shared" si="3"/>
        <v>224000.00000000003</v>
      </c>
      <c r="M213" s="23"/>
      <c r="N213" s="23"/>
      <c r="O213" s="37"/>
      <c r="P213" s="4"/>
      <c r="Q213" s="4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</row>
    <row r="214" spans="1:232" s="55" customFormat="1" ht="109.5" customHeight="1">
      <c r="A214" s="18"/>
      <c r="B214" s="19">
        <v>163</v>
      </c>
      <c r="C214" s="20" t="s">
        <v>375</v>
      </c>
      <c r="D214" s="21" t="s">
        <v>21</v>
      </c>
      <c r="E214" s="20" t="s">
        <v>376</v>
      </c>
      <c r="F214" s="17" t="s">
        <v>23</v>
      </c>
      <c r="G214" s="16">
        <v>205</v>
      </c>
      <c r="H214" s="17">
        <v>8585.3649999999998</v>
      </c>
      <c r="I214" s="21" t="s">
        <v>24</v>
      </c>
      <c r="J214" s="21" t="s">
        <v>25</v>
      </c>
      <c r="K214" s="17">
        <f>G214*H214</f>
        <v>1759999.825</v>
      </c>
      <c r="L214" s="22">
        <f t="shared" si="3"/>
        <v>1971199.8040000002</v>
      </c>
      <c r="M214" s="23"/>
      <c r="N214" s="23"/>
      <c r="O214" s="37"/>
      <c r="P214" s="4"/>
      <c r="Q214" s="4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/>
      <c r="GA214" s="37"/>
      <c r="GB214" s="37"/>
      <c r="GC214" s="37"/>
      <c r="GD214" s="37"/>
      <c r="GE214" s="37"/>
      <c r="GF214" s="37"/>
      <c r="GG214" s="37"/>
      <c r="GH214" s="37"/>
      <c r="GI214" s="37"/>
      <c r="GJ214" s="37"/>
      <c r="GK214" s="37"/>
      <c r="GL214" s="37"/>
      <c r="GM214" s="37"/>
      <c r="GN214" s="37"/>
      <c r="GO214" s="37"/>
      <c r="GP214" s="37"/>
      <c r="GQ214" s="37"/>
      <c r="GR214" s="37"/>
      <c r="GS214" s="37"/>
      <c r="GT214" s="37"/>
      <c r="GU214" s="37"/>
      <c r="GV214" s="37"/>
      <c r="GW214" s="37"/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  <c r="HI214" s="37"/>
      <c r="HJ214" s="37"/>
      <c r="HK214" s="37"/>
      <c r="HL214" s="37"/>
      <c r="HM214" s="37"/>
      <c r="HN214" s="37"/>
      <c r="HO214" s="37"/>
      <c r="HP214" s="37"/>
      <c r="HQ214" s="37"/>
      <c r="HR214" s="37"/>
      <c r="HS214" s="37"/>
      <c r="HT214" s="37"/>
      <c r="HU214" s="37"/>
      <c r="HV214" s="37"/>
      <c r="HW214" s="37"/>
      <c r="HX214" s="37"/>
    </row>
    <row r="215" spans="1:232" s="55" customFormat="1" ht="93.75" customHeight="1">
      <c r="A215" s="18">
        <v>182</v>
      </c>
      <c r="B215" s="19">
        <v>164</v>
      </c>
      <c r="C215" s="20" t="s">
        <v>377</v>
      </c>
      <c r="D215" s="26" t="s">
        <v>21</v>
      </c>
      <c r="E215" s="15" t="s">
        <v>377</v>
      </c>
      <c r="F215" s="15" t="s">
        <v>378</v>
      </c>
      <c r="G215" s="36">
        <v>37875</v>
      </c>
      <c r="H215" s="17">
        <v>84.588462000000007</v>
      </c>
      <c r="I215" s="26" t="s">
        <v>379</v>
      </c>
      <c r="J215" s="26" t="s">
        <v>25</v>
      </c>
      <c r="K215" s="17">
        <f>G215*H215</f>
        <v>3203787.9982500002</v>
      </c>
      <c r="L215" s="35">
        <f t="shared" si="3"/>
        <v>3588242.5580400005</v>
      </c>
      <c r="M215" s="23"/>
      <c r="N215" s="23"/>
      <c r="O215" s="37"/>
      <c r="P215" s="4"/>
      <c r="Q215" s="4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  <c r="HI215" s="37"/>
      <c r="HJ215" s="37"/>
      <c r="HK215" s="37"/>
      <c r="HL215" s="37"/>
      <c r="HM215" s="37"/>
      <c r="HN215" s="37"/>
      <c r="HO215" s="37"/>
      <c r="HP215" s="37"/>
      <c r="HQ215" s="37"/>
      <c r="HR215" s="37"/>
      <c r="HS215" s="37"/>
      <c r="HT215" s="37"/>
      <c r="HU215" s="37"/>
      <c r="HV215" s="37"/>
      <c r="HW215" s="37"/>
      <c r="HX215" s="37"/>
    </row>
    <row r="216" spans="1:232" s="55" customFormat="1" ht="124.5" customHeight="1">
      <c r="A216" s="18"/>
      <c r="B216" s="19">
        <v>165</v>
      </c>
      <c r="C216" s="20" t="s">
        <v>380</v>
      </c>
      <c r="D216" s="26" t="s">
        <v>39</v>
      </c>
      <c r="E216" s="20" t="s">
        <v>380</v>
      </c>
      <c r="F216" s="15" t="s">
        <v>378</v>
      </c>
      <c r="G216" s="36">
        <v>3105000</v>
      </c>
      <c r="H216" s="17">
        <v>74.11</v>
      </c>
      <c r="I216" s="26" t="s">
        <v>381</v>
      </c>
      <c r="J216" s="26" t="s">
        <v>382</v>
      </c>
      <c r="K216" s="17">
        <f>G216*H216</f>
        <v>230111550</v>
      </c>
      <c r="L216" s="35">
        <f>K216*1.12</f>
        <v>257724936.00000003</v>
      </c>
      <c r="M216" s="23"/>
      <c r="N216" s="23"/>
      <c r="O216" s="37"/>
      <c r="P216" s="4"/>
      <c r="Q216" s="4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  <c r="HI216" s="37"/>
      <c r="HJ216" s="37"/>
      <c r="HK216" s="37"/>
      <c r="HL216" s="37"/>
      <c r="HM216" s="37"/>
      <c r="HN216" s="37"/>
      <c r="HO216" s="37"/>
      <c r="HP216" s="37"/>
      <c r="HQ216" s="37"/>
      <c r="HR216" s="37"/>
      <c r="HS216" s="37"/>
      <c r="HT216" s="37"/>
      <c r="HU216" s="37"/>
      <c r="HV216" s="37"/>
      <c r="HW216" s="37"/>
      <c r="HX216" s="37"/>
    </row>
    <row r="217" spans="1:232" s="55" customFormat="1" ht="91.5" customHeight="1">
      <c r="A217" s="18">
        <v>183</v>
      </c>
      <c r="B217" s="19">
        <v>166</v>
      </c>
      <c r="C217" s="69" t="s">
        <v>383</v>
      </c>
      <c r="D217" s="26" t="s">
        <v>21</v>
      </c>
      <c r="E217" s="70" t="s">
        <v>383</v>
      </c>
      <c r="F217" s="15" t="s">
        <v>33</v>
      </c>
      <c r="G217" s="16">
        <v>10</v>
      </c>
      <c r="H217" s="17">
        <v>300</v>
      </c>
      <c r="I217" s="26" t="s">
        <v>79</v>
      </c>
      <c r="J217" s="21" t="s">
        <v>25</v>
      </c>
      <c r="K217" s="17">
        <f t="shared" ref="K217:K280" si="4">G217*H217</f>
        <v>3000</v>
      </c>
      <c r="L217" s="22">
        <f t="shared" si="3"/>
        <v>3360.0000000000005</v>
      </c>
      <c r="M217" s="23"/>
      <c r="N217" s="23"/>
      <c r="O217" s="37"/>
      <c r="P217" s="4"/>
      <c r="Q217" s="4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  <c r="FT217" s="37"/>
      <c r="FU217" s="37"/>
      <c r="FV217" s="37"/>
      <c r="FW217" s="37"/>
      <c r="FX217" s="37"/>
      <c r="FY217" s="37"/>
      <c r="FZ217" s="37"/>
      <c r="GA217" s="37"/>
      <c r="GB217" s="37"/>
      <c r="GC217" s="37"/>
      <c r="GD217" s="37"/>
      <c r="GE217" s="37"/>
      <c r="GF217" s="37"/>
      <c r="GG217" s="37"/>
      <c r="GH217" s="37"/>
      <c r="GI217" s="37"/>
      <c r="GJ217" s="37"/>
      <c r="GK217" s="37"/>
      <c r="GL217" s="37"/>
      <c r="GM217" s="37"/>
      <c r="GN217" s="37"/>
      <c r="GO217" s="37"/>
      <c r="GP217" s="37"/>
      <c r="GQ217" s="37"/>
      <c r="GR217" s="37"/>
      <c r="GS217" s="37"/>
      <c r="GT217" s="37"/>
      <c r="GU217" s="37"/>
      <c r="GV217" s="37"/>
      <c r="GW217" s="37"/>
      <c r="GX217" s="37"/>
      <c r="GY217" s="37"/>
      <c r="GZ217" s="37"/>
      <c r="HA217" s="37"/>
      <c r="HB217" s="37"/>
      <c r="HC217" s="37"/>
      <c r="HD217" s="37"/>
      <c r="HE217" s="37"/>
      <c r="HF217" s="37"/>
      <c r="HG217" s="37"/>
      <c r="HH217" s="37"/>
      <c r="HI217" s="37"/>
      <c r="HJ217" s="37"/>
      <c r="HK217" s="37"/>
      <c r="HL217" s="37"/>
      <c r="HM217" s="37"/>
      <c r="HN217" s="37"/>
      <c r="HO217" s="37"/>
      <c r="HP217" s="37"/>
      <c r="HQ217" s="37"/>
      <c r="HR217" s="37"/>
      <c r="HS217" s="37"/>
      <c r="HT217" s="37"/>
      <c r="HU217" s="37"/>
      <c r="HV217" s="37"/>
      <c r="HW217" s="37"/>
      <c r="HX217" s="37"/>
    </row>
    <row r="218" spans="1:232" s="55" customFormat="1" ht="83.25" customHeight="1">
      <c r="A218" s="18">
        <v>184</v>
      </c>
      <c r="B218" s="19">
        <v>167</v>
      </c>
      <c r="C218" s="69" t="s">
        <v>383</v>
      </c>
      <c r="D218" s="26" t="s">
        <v>21</v>
      </c>
      <c r="E218" s="70" t="s">
        <v>383</v>
      </c>
      <c r="F218" s="15" t="s">
        <v>33</v>
      </c>
      <c r="G218" s="16">
        <v>57</v>
      </c>
      <c r="H218" s="17">
        <v>190</v>
      </c>
      <c r="I218" s="26" t="s">
        <v>79</v>
      </c>
      <c r="J218" s="21" t="s">
        <v>25</v>
      </c>
      <c r="K218" s="17">
        <f t="shared" si="4"/>
        <v>10830</v>
      </c>
      <c r="L218" s="22">
        <f t="shared" si="3"/>
        <v>12129.6</v>
      </c>
      <c r="M218" s="36"/>
      <c r="N218" s="36"/>
      <c r="O218" s="37"/>
      <c r="P218" s="4"/>
      <c r="Q218" s="4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  <c r="HI218" s="37"/>
      <c r="HJ218" s="37"/>
      <c r="HK218" s="37"/>
      <c r="HL218" s="37"/>
      <c r="HM218" s="37"/>
      <c r="HN218" s="37"/>
      <c r="HO218" s="37"/>
      <c r="HP218" s="37"/>
      <c r="HQ218" s="37"/>
      <c r="HR218" s="37"/>
      <c r="HS218" s="37"/>
      <c r="HT218" s="37"/>
      <c r="HU218" s="37"/>
      <c r="HV218" s="37"/>
      <c r="HW218" s="37"/>
      <c r="HX218" s="37"/>
    </row>
    <row r="219" spans="1:232" s="55" customFormat="1" ht="87.75" customHeight="1">
      <c r="A219" s="18">
        <v>186</v>
      </c>
      <c r="B219" s="19">
        <v>168</v>
      </c>
      <c r="C219" s="69" t="s">
        <v>384</v>
      </c>
      <c r="D219" s="26" t="s">
        <v>21</v>
      </c>
      <c r="E219" s="70" t="s">
        <v>385</v>
      </c>
      <c r="F219" s="15" t="s">
        <v>33</v>
      </c>
      <c r="G219" s="16">
        <v>136</v>
      </c>
      <c r="H219" s="17">
        <v>300</v>
      </c>
      <c r="I219" s="26" t="s">
        <v>79</v>
      </c>
      <c r="J219" s="21" t="s">
        <v>25</v>
      </c>
      <c r="K219" s="17">
        <f t="shared" si="4"/>
        <v>40800</v>
      </c>
      <c r="L219" s="22">
        <f t="shared" si="3"/>
        <v>45696.000000000007</v>
      </c>
      <c r="M219" s="23"/>
      <c r="N219" s="23"/>
      <c r="O219" s="37"/>
      <c r="P219" s="4"/>
      <c r="Q219" s="4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  <c r="HI219" s="37"/>
      <c r="HJ219" s="37"/>
      <c r="HK219" s="37"/>
      <c r="HL219" s="37"/>
      <c r="HM219" s="37"/>
      <c r="HN219" s="37"/>
      <c r="HO219" s="37"/>
      <c r="HP219" s="37"/>
      <c r="HQ219" s="37"/>
      <c r="HR219" s="37"/>
      <c r="HS219" s="37"/>
      <c r="HT219" s="37"/>
      <c r="HU219" s="37"/>
      <c r="HV219" s="37"/>
      <c r="HW219" s="37"/>
      <c r="HX219" s="37"/>
    </row>
    <row r="220" spans="1:232" s="55" customFormat="1" ht="81" customHeight="1">
      <c r="A220" s="18">
        <v>187</v>
      </c>
      <c r="B220" s="19">
        <v>169</v>
      </c>
      <c r="C220" s="69" t="s">
        <v>386</v>
      </c>
      <c r="D220" s="26" t="s">
        <v>21</v>
      </c>
      <c r="E220" s="70" t="s">
        <v>387</v>
      </c>
      <c r="F220" s="15" t="s">
        <v>33</v>
      </c>
      <c r="G220" s="16">
        <v>3</v>
      </c>
      <c r="H220" s="17">
        <v>900</v>
      </c>
      <c r="I220" s="26" t="s">
        <v>79</v>
      </c>
      <c r="J220" s="21" t="s">
        <v>25</v>
      </c>
      <c r="K220" s="17">
        <f t="shared" si="4"/>
        <v>2700</v>
      </c>
      <c r="L220" s="22">
        <f t="shared" si="3"/>
        <v>3024.0000000000005</v>
      </c>
      <c r="M220" s="23"/>
      <c r="N220" s="23"/>
      <c r="O220" s="37"/>
      <c r="P220" s="4"/>
      <c r="Q220" s="4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/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  <c r="FT220" s="37"/>
      <c r="FU220" s="37"/>
      <c r="FV220" s="37"/>
      <c r="FW220" s="37"/>
      <c r="FX220" s="37"/>
      <c r="FY220" s="37"/>
      <c r="FZ220" s="37"/>
      <c r="GA220" s="37"/>
      <c r="GB220" s="37"/>
      <c r="GC220" s="37"/>
      <c r="GD220" s="37"/>
      <c r="GE220" s="37"/>
      <c r="GF220" s="37"/>
      <c r="GG220" s="37"/>
      <c r="GH220" s="37"/>
      <c r="GI220" s="37"/>
      <c r="GJ220" s="37"/>
      <c r="GK220" s="37"/>
      <c r="GL220" s="37"/>
      <c r="GM220" s="37"/>
      <c r="GN220" s="37"/>
      <c r="GO220" s="37"/>
      <c r="GP220" s="37"/>
      <c r="GQ220" s="37"/>
      <c r="GR220" s="37"/>
      <c r="GS220" s="37"/>
      <c r="GT220" s="37"/>
      <c r="GU220" s="37"/>
      <c r="GV220" s="37"/>
      <c r="GW220" s="37"/>
      <c r="GX220" s="37"/>
      <c r="GY220" s="37"/>
      <c r="GZ220" s="37"/>
      <c r="HA220" s="37"/>
      <c r="HB220" s="37"/>
      <c r="HC220" s="37"/>
      <c r="HD220" s="37"/>
      <c r="HE220" s="37"/>
      <c r="HF220" s="37"/>
      <c r="HG220" s="37"/>
      <c r="HH220" s="37"/>
      <c r="HI220" s="37"/>
      <c r="HJ220" s="37"/>
      <c r="HK220" s="37"/>
      <c r="HL220" s="37"/>
      <c r="HM220" s="37"/>
      <c r="HN220" s="37"/>
      <c r="HO220" s="37"/>
      <c r="HP220" s="37"/>
      <c r="HQ220" s="37"/>
      <c r="HR220" s="37"/>
      <c r="HS220" s="37"/>
      <c r="HT220" s="37"/>
      <c r="HU220" s="37"/>
      <c r="HV220" s="37"/>
      <c r="HW220" s="37"/>
      <c r="HX220" s="37"/>
    </row>
    <row r="221" spans="1:232" s="55" customFormat="1" ht="99" customHeight="1">
      <c r="A221" s="18">
        <v>189</v>
      </c>
      <c r="B221" s="19">
        <v>170</v>
      </c>
      <c r="C221" s="69" t="s">
        <v>388</v>
      </c>
      <c r="D221" s="26" t="s">
        <v>53</v>
      </c>
      <c r="E221" s="70" t="s">
        <v>389</v>
      </c>
      <c r="F221" s="15" t="s">
        <v>33</v>
      </c>
      <c r="G221" s="16">
        <v>2049</v>
      </c>
      <c r="H221" s="17">
        <v>519.64269999999999</v>
      </c>
      <c r="I221" s="26" t="s">
        <v>75</v>
      </c>
      <c r="J221" s="21" t="s">
        <v>25</v>
      </c>
      <c r="K221" s="17">
        <f t="shared" si="4"/>
        <v>1064747.8922999999</v>
      </c>
      <c r="L221" s="22">
        <f t="shared" si="3"/>
        <v>1192517.639376</v>
      </c>
      <c r="M221" s="23" t="s">
        <v>390</v>
      </c>
      <c r="N221" s="23" t="s">
        <v>391</v>
      </c>
      <c r="O221" s="37"/>
      <c r="P221" s="4"/>
      <c r="Q221" s="4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  <c r="FE221" s="37"/>
      <c r="FF221" s="37"/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  <c r="FS221" s="37"/>
      <c r="FT221" s="37"/>
      <c r="FU221" s="37"/>
      <c r="FV221" s="37"/>
      <c r="FW221" s="37"/>
      <c r="FX221" s="37"/>
      <c r="FY221" s="37"/>
      <c r="FZ221" s="37"/>
      <c r="GA221" s="37"/>
      <c r="GB221" s="37"/>
      <c r="GC221" s="37"/>
      <c r="GD221" s="37"/>
      <c r="GE221" s="37"/>
      <c r="GF221" s="37"/>
      <c r="GG221" s="37"/>
      <c r="GH221" s="37"/>
      <c r="GI221" s="37"/>
      <c r="GJ221" s="37"/>
      <c r="GK221" s="37"/>
      <c r="GL221" s="37"/>
      <c r="GM221" s="37"/>
      <c r="GN221" s="37"/>
      <c r="GO221" s="37"/>
      <c r="GP221" s="37"/>
      <c r="GQ221" s="37"/>
      <c r="GR221" s="37"/>
      <c r="GS221" s="37"/>
      <c r="GT221" s="37"/>
      <c r="GU221" s="37"/>
      <c r="GV221" s="37"/>
      <c r="GW221" s="37"/>
      <c r="GX221" s="37"/>
      <c r="GY221" s="37"/>
      <c r="GZ221" s="37"/>
      <c r="HA221" s="37"/>
      <c r="HB221" s="37"/>
      <c r="HC221" s="37"/>
      <c r="HD221" s="37"/>
      <c r="HE221" s="37"/>
      <c r="HF221" s="37"/>
      <c r="HG221" s="37"/>
      <c r="HH221" s="37"/>
      <c r="HI221" s="37"/>
      <c r="HJ221" s="37"/>
      <c r="HK221" s="37"/>
      <c r="HL221" s="37"/>
      <c r="HM221" s="37"/>
      <c r="HN221" s="37"/>
      <c r="HO221" s="37"/>
      <c r="HP221" s="37"/>
      <c r="HQ221" s="37"/>
      <c r="HR221" s="37"/>
      <c r="HS221" s="37"/>
      <c r="HT221" s="37"/>
      <c r="HU221" s="37"/>
      <c r="HV221" s="37"/>
      <c r="HW221" s="37"/>
      <c r="HX221" s="37"/>
    </row>
    <row r="222" spans="1:232" s="55" customFormat="1" ht="78.75" customHeight="1">
      <c r="A222" s="18">
        <v>190</v>
      </c>
      <c r="B222" s="19">
        <v>171</v>
      </c>
      <c r="C222" s="69" t="s">
        <v>388</v>
      </c>
      <c r="D222" s="26" t="s">
        <v>21</v>
      </c>
      <c r="E222" s="70" t="s">
        <v>389</v>
      </c>
      <c r="F222" s="15" t="s">
        <v>392</v>
      </c>
      <c r="G222" s="16">
        <v>5914</v>
      </c>
      <c r="H222" s="17">
        <v>536</v>
      </c>
      <c r="I222" s="26" t="s">
        <v>75</v>
      </c>
      <c r="J222" s="21" t="s">
        <v>25</v>
      </c>
      <c r="K222" s="17">
        <f t="shared" si="4"/>
        <v>3169904</v>
      </c>
      <c r="L222" s="22">
        <f t="shared" si="3"/>
        <v>3550292.4800000004</v>
      </c>
      <c r="M222" s="23"/>
      <c r="N222" s="23"/>
      <c r="O222" s="37"/>
      <c r="P222" s="4"/>
      <c r="Q222" s="4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  <c r="FE222" s="37"/>
      <c r="FF222" s="37"/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  <c r="FS222" s="37"/>
      <c r="FT222" s="37"/>
      <c r="FU222" s="37"/>
      <c r="FV222" s="37"/>
      <c r="FW222" s="37"/>
      <c r="FX222" s="37"/>
      <c r="FY222" s="37"/>
      <c r="FZ222" s="37"/>
      <c r="GA222" s="37"/>
      <c r="GB222" s="37"/>
      <c r="GC222" s="37"/>
      <c r="GD222" s="37"/>
      <c r="GE222" s="37"/>
      <c r="GF222" s="37"/>
      <c r="GG222" s="37"/>
      <c r="GH222" s="37"/>
      <c r="GI222" s="37"/>
      <c r="GJ222" s="37"/>
      <c r="GK222" s="37"/>
      <c r="GL222" s="37"/>
      <c r="GM222" s="37"/>
      <c r="GN222" s="37"/>
      <c r="GO222" s="37"/>
      <c r="GP222" s="37"/>
      <c r="GQ222" s="37"/>
      <c r="GR222" s="37"/>
      <c r="GS222" s="37"/>
      <c r="GT222" s="37"/>
      <c r="GU222" s="37"/>
      <c r="GV222" s="37"/>
      <c r="GW222" s="37"/>
      <c r="GX222" s="37"/>
      <c r="GY222" s="37"/>
      <c r="GZ222" s="37"/>
      <c r="HA222" s="37"/>
      <c r="HB222" s="37"/>
      <c r="HC222" s="37"/>
      <c r="HD222" s="37"/>
      <c r="HE222" s="37"/>
      <c r="HF222" s="37"/>
      <c r="HG222" s="37"/>
      <c r="HH222" s="37"/>
      <c r="HI222" s="37"/>
      <c r="HJ222" s="37"/>
      <c r="HK222" s="37"/>
      <c r="HL222" s="37"/>
      <c r="HM222" s="37"/>
      <c r="HN222" s="37"/>
      <c r="HO222" s="37"/>
      <c r="HP222" s="37"/>
      <c r="HQ222" s="37"/>
      <c r="HR222" s="37"/>
      <c r="HS222" s="37"/>
      <c r="HT222" s="37"/>
      <c r="HU222" s="37"/>
      <c r="HV222" s="37"/>
      <c r="HW222" s="37"/>
      <c r="HX222" s="37"/>
    </row>
    <row r="223" spans="1:232" s="55" customFormat="1" ht="93.75" customHeight="1">
      <c r="A223" s="18">
        <v>191</v>
      </c>
      <c r="B223" s="19">
        <v>172</v>
      </c>
      <c r="C223" s="69" t="s">
        <v>393</v>
      </c>
      <c r="D223" s="26" t="s">
        <v>53</v>
      </c>
      <c r="E223" s="70" t="s">
        <v>394</v>
      </c>
      <c r="F223" s="15" t="s">
        <v>33</v>
      </c>
      <c r="G223" s="16">
        <v>68</v>
      </c>
      <c r="H223" s="17">
        <v>107.14700000000001</v>
      </c>
      <c r="I223" s="26" t="s">
        <v>75</v>
      </c>
      <c r="J223" s="21" t="s">
        <v>25</v>
      </c>
      <c r="K223" s="17">
        <f t="shared" si="4"/>
        <v>7285.9960000000001</v>
      </c>
      <c r="L223" s="22">
        <f t="shared" si="3"/>
        <v>8160.315520000001</v>
      </c>
      <c r="M223" s="23" t="s">
        <v>184</v>
      </c>
      <c r="N223" s="23" t="s">
        <v>286</v>
      </c>
      <c r="O223" s="37"/>
      <c r="P223" s="4"/>
      <c r="Q223" s="4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  <c r="EY223" s="37"/>
      <c r="EZ223" s="37"/>
      <c r="FA223" s="37"/>
      <c r="FB223" s="37"/>
      <c r="FC223" s="37"/>
      <c r="FD223" s="37"/>
      <c r="FE223" s="37"/>
      <c r="FF223" s="37"/>
      <c r="FG223" s="37"/>
      <c r="FH223" s="37"/>
      <c r="FI223" s="37"/>
      <c r="FJ223" s="37"/>
      <c r="FK223" s="37"/>
      <c r="FL223" s="37"/>
      <c r="FM223" s="37"/>
      <c r="FN223" s="37"/>
      <c r="FO223" s="37"/>
      <c r="FP223" s="37"/>
      <c r="FQ223" s="37"/>
      <c r="FR223" s="37"/>
      <c r="FS223" s="37"/>
      <c r="FT223" s="37"/>
      <c r="FU223" s="37"/>
      <c r="FV223" s="37"/>
      <c r="FW223" s="37"/>
      <c r="FX223" s="37"/>
      <c r="FY223" s="37"/>
      <c r="FZ223" s="37"/>
      <c r="GA223" s="37"/>
      <c r="GB223" s="37"/>
      <c r="GC223" s="37"/>
      <c r="GD223" s="37"/>
      <c r="GE223" s="37"/>
      <c r="GF223" s="37"/>
      <c r="GG223" s="37"/>
      <c r="GH223" s="37"/>
      <c r="GI223" s="37"/>
      <c r="GJ223" s="37"/>
      <c r="GK223" s="37"/>
      <c r="GL223" s="37"/>
      <c r="GM223" s="37"/>
      <c r="GN223" s="37"/>
      <c r="GO223" s="37"/>
      <c r="GP223" s="37"/>
      <c r="GQ223" s="37"/>
      <c r="GR223" s="37"/>
      <c r="GS223" s="37"/>
      <c r="GT223" s="37"/>
      <c r="GU223" s="37"/>
      <c r="GV223" s="37"/>
      <c r="GW223" s="37"/>
      <c r="GX223" s="37"/>
      <c r="GY223" s="37"/>
      <c r="GZ223" s="37"/>
      <c r="HA223" s="37"/>
      <c r="HB223" s="37"/>
      <c r="HC223" s="37"/>
      <c r="HD223" s="37"/>
      <c r="HE223" s="37"/>
      <c r="HF223" s="37"/>
      <c r="HG223" s="37"/>
      <c r="HH223" s="37"/>
      <c r="HI223" s="37"/>
      <c r="HJ223" s="37"/>
      <c r="HK223" s="37"/>
      <c r="HL223" s="37"/>
      <c r="HM223" s="37"/>
      <c r="HN223" s="37"/>
      <c r="HO223" s="37"/>
      <c r="HP223" s="37"/>
      <c r="HQ223" s="37"/>
      <c r="HR223" s="37"/>
      <c r="HS223" s="37"/>
      <c r="HT223" s="37"/>
      <c r="HU223" s="37"/>
      <c r="HV223" s="37"/>
      <c r="HW223" s="37"/>
      <c r="HX223" s="37"/>
    </row>
    <row r="224" spans="1:232" s="55" customFormat="1" ht="78.75" customHeight="1">
      <c r="A224" s="18">
        <v>192</v>
      </c>
      <c r="B224" s="19">
        <v>173</v>
      </c>
      <c r="C224" s="69" t="s">
        <v>395</v>
      </c>
      <c r="D224" s="26" t="s">
        <v>21</v>
      </c>
      <c r="E224" s="70" t="s">
        <v>396</v>
      </c>
      <c r="F224" s="15" t="s">
        <v>392</v>
      </c>
      <c r="G224" s="16">
        <v>57</v>
      </c>
      <c r="H224" s="17">
        <v>145</v>
      </c>
      <c r="I224" s="26" t="s">
        <v>75</v>
      </c>
      <c r="J224" s="21" t="s">
        <v>25</v>
      </c>
      <c r="K224" s="17">
        <f t="shared" si="4"/>
        <v>8265</v>
      </c>
      <c r="L224" s="22">
        <f t="shared" si="3"/>
        <v>9256.8000000000011</v>
      </c>
      <c r="M224" s="23"/>
      <c r="N224" s="23"/>
      <c r="O224" s="37"/>
      <c r="P224" s="4"/>
      <c r="Q224" s="4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  <c r="FE224" s="37"/>
      <c r="FF224" s="37"/>
      <c r="FG224" s="37"/>
      <c r="FH224" s="37"/>
      <c r="FI224" s="37"/>
      <c r="FJ224" s="37"/>
      <c r="FK224" s="37"/>
      <c r="FL224" s="37"/>
      <c r="FM224" s="37"/>
      <c r="FN224" s="37"/>
      <c r="FO224" s="37"/>
      <c r="FP224" s="37"/>
      <c r="FQ224" s="37"/>
      <c r="FR224" s="37"/>
      <c r="FS224" s="37"/>
      <c r="FT224" s="37"/>
      <c r="FU224" s="37"/>
      <c r="FV224" s="37"/>
      <c r="FW224" s="37"/>
      <c r="FX224" s="37"/>
      <c r="FY224" s="37"/>
      <c r="FZ224" s="37"/>
      <c r="GA224" s="37"/>
      <c r="GB224" s="37"/>
      <c r="GC224" s="37"/>
      <c r="GD224" s="37"/>
      <c r="GE224" s="37"/>
      <c r="GF224" s="37"/>
      <c r="GG224" s="37"/>
      <c r="GH224" s="37"/>
      <c r="GI224" s="37"/>
      <c r="GJ224" s="37"/>
      <c r="GK224" s="37"/>
      <c r="GL224" s="37"/>
      <c r="GM224" s="37"/>
      <c r="GN224" s="37"/>
      <c r="GO224" s="37"/>
      <c r="GP224" s="37"/>
      <c r="GQ224" s="37"/>
      <c r="GR224" s="37"/>
      <c r="GS224" s="37"/>
      <c r="GT224" s="37"/>
      <c r="GU224" s="37"/>
      <c r="GV224" s="37"/>
      <c r="GW224" s="37"/>
      <c r="GX224" s="37"/>
      <c r="GY224" s="37"/>
      <c r="GZ224" s="37"/>
      <c r="HA224" s="37"/>
      <c r="HB224" s="37"/>
      <c r="HC224" s="37"/>
      <c r="HD224" s="37"/>
      <c r="HE224" s="37"/>
      <c r="HF224" s="37"/>
      <c r="HG224" s="37"/>
      <c r="HH224" s="37"/>
      <c r="HI224" s="37"/>
      <c r="HJ224" s="37"/>
      <c r="HK224" s="37"/>
      <c r="HL224" s="37"/>
      <c r="HM224" s="37"/>
      <c r="HN224" s="37"/>
      <c r="HO224" s="37"/>
      <c r="HP224" s="37"/>
      <c r="HQ224" s="37"/>
      <c r="HR224" s="37"/>
      <c r="HS224" s="37"/>
      <c r="HT224" s="37"/>
      <c r="HU224" s="37"/>
      <c r="HV224" s="37"/>
      <c r="HW224" s="37"/>
      <c r="HX224" s="37"/>
    </row>
    <row r="225" spans="1:232" s="55" customFormat="1" ht="81" customHeight="1">
      <c r="A225" s="18">
        <v>193</v>
      </c>
      <c r="B225" s="19">
        <v>174</v>
      </c>
      <c r="C225" s="69" t="s">
        <v>395</v>
      </c>
      <c r="D225" s="26" t="s">
        <v>21</v>
      </c>
      <c r="E225" s="70" t="s">
        <v>395</v>
      </c>
      <c r="F225" s="15" t="s">
        <v>392</v>
      </c>
      <c r="G225" s="16">
        <v>57</v>
      </c>
      <c r="H225" s="17">
        <v>285</v>
      </c>
      <c r="I225" s="26" t="s">
        <v>75</v>
      </c>
      <c r="J225" s="21" t="s">
        <v>25</v>
      </c>
      <c r="K225" s="17">
        <f t="shared" si="4"/>
        <v>16245</v>
      </c>
      <c r="L225" s="22">
        <f t="shared" si="3"/>
        <v>18194.400000000001</v>
      </c>
      <c r="M225" s="23" t="s">
        <v>184</v>
      </c>
      <c r="N225" s="23" t="s">
        <v>286</v>
      </c>
      <c r="O225" s="37"/>
      <c r="P225" s="4"/>
      <c r="Q225" s="4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  <c r="FT225" s="37"/>
      <c r="FU225" s="37"/>
      <c r="FV225" s="37"/>
      <c r="FW225" s="37"/>
      <c r="FX225" s="37"/>
      <c r="FY225" s="37"/>
      <c r="FZ225" s="37"/>
      <c r="GA225" s="37"/>
      <c r="GB225" s="37"/>
      <c r="GC225" s="37"/>
      <c r="GD225" s="37"/>
      <c r="GE225" s="37"/>
      <c r="GF225" s="37"/>
      <c r="GG225" s="37"/>
      <c r="GH225" s="37"/>
      <c r="GI225" s="37"/>
      <c r="GJ225" s="37"/>
      <c r="GK225" s="37"/>
      <c r="GL225" s="37"/>
      <c r="GM225" s="37"/>
      <c r="GN225" s="37"/>
      <c r="GO225" s="37"/>
      <c r="GP225" s="37"/>
      <c r="GQ225" s="37"/>
      <c r="GR225" s="37"/>
      <c r="GS225" s="37"/>
      <c r="GT225" s="37"/>
      <c r="GU225" s="37"/>
      <c r="GV225" s="37"/>
      <c r="GW225" s="37"/>
      <c r="GX225" s="37"/>
      <c r="GY225" s="37"/>
      <c r="GZ225" s="37"/>
      <c r="HA225" s="37"/>
      <c r="HB225" s="37"/>
      <c r="HC225" s="37"/>
      <c r="HD225" s="37"/>
      <c r="HE225" s="37"/>
      <c r="HF225" s="37"/>
      <c r="HG225" s="37"/>
      <c r="HH225" s="37"/>
      <c r="HI225" s="37"/>
      <c r="HJ225" s="37"/>
      <c r="HK225" s="37"/>
      <c r="HL225" s="37"/>
      <c r="HM225" s="37"/>
      <c r="HN225" s="37"/>
      <c r="HO225" s="37"/>
      <c r="HP225" s="37"/>
      <c r="HQ225" s="37"/>
      <c r="HR225" s="37"/>
      <c r="HS225" s="37"/>
      <c r="HT225" s="37"/>
      <c r="HU225" s="37"/>
      <c r="HV225" s="37"/>
      <c r="HW225" s="37"/>
      <c r="HX225" s="37"/>
    </row>
    <row r="226" spans="1:232" s="55" customFormat="1" ht="78.75" customHeight="1">
      <c r="A226" s="18">
        <v>195</v>
      </c>
      <c r="B226" s="19">
        <v>175</v>
      </c>
      <c r="C226" s="69" t="s">
        <v>397</v>
      </c>
      <c r="D226" s="26" t="s">
        <v>21</v>
      </c>
      <c r="E226" s="70" t="s">
        <v>398</v>
      </c>
      <c r="F226" s="15" t="s">
        <v>33</v>
      </c>
      <c r="G226" s="16">
        <v>10</v>
      </c>
      <c r="H226" s="17">
        <v>555</v>
      </c>
      <c r="I226" s="26" t="s">
        <v>75</v>
      </c>
      <c r="J226" s="21" t="s">
        <v>25</v>
      </c>
      <c r="K226" s="17">
        <f t="shared" si="4"/>
        <v>5550</v>
      </c>
      <c r="L226" s="22">
        <f t="shared" si="3"/>
        <v>6216.0000000000009</v>
      </c>
      <c r="M226" s="23"/>
      <c r="N226" s="23"/>
      <c r="O226" s="37"/>
      <c r="P226" s="4"/>
      <c r="Q226" s="4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  <c r="FS226" s="37"/>
      <c r="FT226" s="37"/>
      <c r="FU226" s="37"/>
      <c r="FV226" s="37"/>
      <c r="FW226" s="37"/>
      <c r="FX226" s="37"/>
      <c r="FY226" s="37"/>
      <c r="FZ226" s="37"/>
      <c r="GA226" s="37"/>
      <c r="GB226" s="37"/>
      <c r="GC226" s="37"/>
      <c r="GD226" s="37"/>
      <c r="GE226" s="37"/>
      <c r="GF226" s="37"/>
      <c r="GG226" s="37"/>
      <c r="GH226" s="37"/>
      <c r="GI226" s="37"/>
      <c r="GJ226" s="37"/>
      <c r="GK226" s="37"/>
      <c r="GL226" s="37"/>
      <c r="GM226" s="37"/>
      <c r="GN226" s="37"/>
      <c r="GO226" s="37"/>
      <c r="GP226" s="37"/>
      <c r="GQ226" s="37"/>
      <c r="GR226" s="37"/>
      <c r="GS226" s="37"/>
      <c r="GT226" s="37"/>
      <c r="GU226" s="37"/>
      <c r="GV226" s="37"/>
      <c r="GW226" s="37"/>
      <c r="GX226" s="37"/>
      <c r="GY226" s="37"/>
      <c r="GZ226" s="37"/>
      <c r="HA226" s="37"/>
      <c r="HB226" s="37"/>
      <c r="HC226" s="37"/>
      <c r="HD226" s="37"/>
      <c r="HE226" s="37"/>
      <c r="HF226" s="37"/>
      <c r="HG226" s="37"/>
      <c r="HH226" s="37"/>
      <c r="HI226" s="37"/>
      <c r="HJ226" s="37"/>
      <c r="HK226" s="37"/>
      <c r="HL226" s="37"/>
      <c r="HM226" s="37"/>
      <c r="HN226" s="37"/>
      <c r="HO226" s="37"/>
      <c r="HP226" s="37"/>
      <c r="HQ226" s="37"/>
      <c r="HR226" s="37"/>
      <c r="HS226" s="37"/>
      <c r="HT226" s="37"/>
      <c r="HU226" s="37"/>
      <c r="HV226" s="37"/>
      <c r="HW226" s="37"/>
      <c r="HX226" s="37"/>
    </row>
    <row r="227" spans="1:232" s="55" customFormat="1" ht="72" customHeight="1">
      <c r="A227" s="18">
        <v>198</v>
      </c>
      <c r="B227" s="19">
        <v>176</v>
      </c>
      <c r="C227" s="69" t="s">
        <v>399</v>
      </c>
      <c r="D227" s="26" t="s">
        <v>21</v>
      </c>
      <c r="E227" s="70" t="s">
        <v>400</v>
      </c>
      <c r="F227" s="15" t="s">
        <v>33</v>
      </c>
      <c r="G227" s="16">
        <v>68</v>
      </c>
      <c r="H227" s="17">
        <v>120</v>
      </c>
      <c r="I227" s="26" t="s">
        <v>75</v>
      </c>
      <c r="J227" s="21" t="s">
        <v>25</v>
      </c>
      <c r="K227" s="17">
        <f t="shared" si="4"/>
        <v>8160</v>
      </c>
      <c r="L227" s="22">
        <f t="shared" si="3"/>
        <v>9139.2000000000007</v>
      </c>
      <c r="M227" s="23"/>
      <c r="N227" s="23"/>
      <c r="O227" s="37"/>
      <c r="P227" s="4"/>
      <c r="Q227" s="4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  <c r="FS227" s="37"/>
      <c r="FT227" s="37"/>
      <c r="FU227" s="37"/>
      <c r="FV227" s="37"/>
      <c r="FW227" s="37"/>
      <c r="FX227" s="37"/>
      <c r="FY227" s="37"/>
      <c r="FZ227" s="37"/>
      <c r="GA227" s="37"/>
      <c r="GB227" s="37"/>
      <c r="GC227" s="37"/>
      <c r="GD227" s="37"/>
      <c r="GE227" s="37"/>
      <c r="GF227" s="37"/>
      <c r="GG227" s="37"/>
      <c r="GH227" s="37"/>
      <c r="GI227" s="37"/>
      <c r="GJ227" s="37"/>
      <c r="GK227" s="37"/>
      <c r="GL227" s="37"/>
      <c r="GM227" s="37"/>
      <c r="GN227" s="37"/>
      <c r="GO227" s="37"/>
      <c r="GP227" s="37"/>
      <c r="GQ227" s="37"/>
      <c r="GR227" s="37"/>
      <c r="GS227" s="37"/>
      <c r="GT227" s="37"/>
      <c r="GU227" s="37"/>
      <c r="GV227" s="37"/>
      <c r="GW227" s="37"/>
      <c r="GX227" s="37"/>
      <c r="GY227" s="37"/>
      <c r="GZ227" s="37"/>
      <c r="HA227" s="37"/>
      <c r="HB227" s="37"/>
      <c r="HC227" s="37"/>
      <c r="HD227" s="37"/>
      <c r="HE227" s="37"/>
      <c r="HF227" s="37"/>
      <c r="HG227" s="37"/>
      <c r="HH227" s="37"/>
      <c r="HI227" s="37"/>
      <c r="HJ227" s="37"/>
      <c r="HK227" s="37"/>
      <c r="HL227" s="37"/>
      <c r="HM227" s="37"/>
      <c r="HN227" s="37"/>
      <c r="HO227" s="37"/>
      <c r="HP227" s="37"/>
      <c r="HQ227" s="37"/>
      <c r="HR227" s="37"/>
      <c r="HS227" s="37"/>
      <c r="HT227" s="37"/>
      <c r="HU227" s="37"/>
      <c r="HV227" s="37"/>
      <c r="HW227" s="37"/>
      <c r="HX227" s="37"/>
    </row>
    <row r="228" spans="1:232" s="55" customFormat="1" ht="62.25" customHeight="1">
      <c r="A228" s="18">
        <v>201</v>
      </c>
      <c r="B228" s="19">
        <v>177</v>
      </c>
      <c r="C228" s="69" t="s">
        <v>401</v>
      </c>
      <c r="D228" s="26" t="s">
        <v>21</v>
      </c>
      <c r="E228" s="70" t="s">
        <v>401</v>
      </c>
      <c r="F228" s="15" t="s">
        <v>33</v>
      </c>
      <c r="G228" s="16">
        <v>68</v>
      </c>
      <c r="H228" s="17">
        <v>25</v>
      </c>
      <c r="I228" s="26" t="s">
        <v>75</v>
      </c>
      <c r="J228" s="21" t="s">
        <v>25</v>
      </c>
      <c r="K228" s="17">
        <f t="shared" si="4"/>
        <v>1700</v>
      </c>
      <c r="L228" s="22">
        <f t="shared" si="3"/>
        <v>1904.0000000000002</v>
      </c>
      <c r="M228" s="23"/>
      <c r="N228" s="23"/>
      <c r="O228" s="37"/>
      <c r="P228" s="4"/>
      <c r="Q228" s="4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  <c r="FT228" s="37"/>
      <c r="FU228" s="37"/>
      <c r="FV228" s="37"/>
      <c r="FW228" s="37"/>
      <c r="FX228" s="37"/>
      <c r="FY228" s="37"/>
      <c r="FZ228" s="37"/>
      <c r="GA228" s="37"/>
      <c r="GB228" s="37"/>
      <c r="GC228" s="37"/>
      <c r="GD228" s="37"/>
      <c r="GE228" s="37"/>
      <c r="GF228" s="37"/>
      <c r="GG228" s="37"/>
      <c r="GH228" s="37"/>
      <c r="GI228" s="37"/>
      <c r="GJ228" s="37"/>
      <c r="GK228" s="37"/>
      <c r="GL228" s="37"/>
      <c r="GM228" s="37"/>
      <c r="GN228" s="37"/>
      <c r="GO228" s="37"/>
      <c r="GP228" s="37"/>
      <c r="GQ228" s="37"/>
      <c r="GR228" s="37"/>
      <c r="GS228" s="37"/>
      <c r="GT228" s="37"/>
      <c r="GU228" s="37"/>
      <c r="GV228" s="37"/>
      <c r="GW228" s="37"/>
      <c r="GX228" s="37"/>
      <c r="GY228" s="37"/>
      <c r="GZ228" s="37"/>
      <c r="HA228" s="37"/>
      <c r="HB228" s="37"/>
      <c r="HC228" s="37"/>
      <c r="HD228" s="37"/>
      <c r="HE228" s="37"/>
      <c r="HF228" s="37"/>
      <c r="HG228" s="37"/>
      <c r="HH228" s="37"/>
      <c r="HI228" s="37"/>
      <c r="HJ228" s="37"/>
      <c r="HK228" s="37"/>
      <c r="HL228" s="37"/>
      <c r="HM228" s="37"/>
      <c r="HN228" s="37"/>
      <c r="HO228" s="37"/>
      <c r="HP228" s="37"/>
      <c r="HQ228" s="37"/>
      <c r="HR228" s="37"/>
      <c r="HS228" s="37"/>
      <c r="HT228" s="37"/>
      <c r="HU228" s="37"/>
      <c r="HV228" s="37"/>
      <c r="HW228" s="37"/>
      <c r="HX228" s="37"/>
    </row>
    <row r="229" spans="1:232" s="55" customFormat="1" ht="79.5" customHeight="1">
      <c r="A229" s="18">
        <v>203</v>
      </c>
      <c r="B229" s="19">
        <v>178</v>
      </c>
      <c r="C229" s="69" t="s">
        <v>401</v>
      </c>
      <c r="D229" s="26" t="s">
        <v>21</v>
      </c>
      <c r="E229" s="70" t="s">
        <v>401</v>
      </c>
      <c r="F229" s="15" t="s">
        <v>33</v>
      </c>
      <c r="G229" s="16">
        <v>68</v>
      </c>
      <c r="H229" s="17">
        <v>40</v>
      </c>
      <c r="I229" s="26" t="s">
        <v>75</v>
      </c>
      <c r="J229" s="21" t="s">
        <v>25</v>
      </c>
      <c r="K229" s="17">
        <f t="shared" si="4"/>
        <v>2720</v>
      </c>
      <c r="L229" s="22">
        <f t="shared" si="3"/>
        <v>3046.4</v>
      </c>
      <c r="M229" s="23" t="s">
        <v>106</v>
      </c>
      <c r="N229" s="23" t="s">
        <v>288</v>
      </c>
      <c r="O229" s="37"/>
      <c r="P229" s="4"/>
      <c r="Q229" s="4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  <c r="EY229" s="37"/>
      <c r="EZ229" s="37"/>
      <c r="FA229" s="37"/>
      <c r="FB229" s="37"/>
      <c r="FC229" s="37"/>
      <c r="FD229" s="37"/>
      <c r="FE229" s="37"/>
      <c r="FF229" s="37"/>
      <c r="FG229" s="37"/>
      <c r="FH229" s="37"/>
      <c r="FI229" s="37"/>
      <c r="FJ229" s="37"/>
      <c r="FK229" s="37"/>
      <c r="FL229" s="37"/>
      <c r="FM229" s="37"/>
      <c r="FN229" s="37"/>
      <c r="FO229" s="37"/>
      <c r="FP229" s="37"/>
      <c r="FQ229" s="37"/>
      <c r="FR229" s="37"/>
      <c r="FS229" s="37"/>
      <c r="FT229" s="37"/>
      <c r="FU229" s="37"/>
      <c r="FV229" s="37"/>
      <c r="FW229" s="37"/>
      <c r="FX229" s="37"/>
      <c r="FY229" s="37"/>
      <c r="FZ229" s="37"/>
      <c r="GA229" s="37"/>
      <c r="GB229" s="37"/>
      <c r="GC229" s="37"/>
      <c r="GD229" s="37"/>
      <c r="GE229" s="37"/>
      <c r="GF229" s="37"/>
      <c r="GG229" s="37"/>
      <c r="GH229" s="37"/>
      <c r="GI229" s="37"/>
      <c r="GJ229" s="37"/>
      <c r="GK229" s="37"/>
      <c r="GL229" s="37"/>
      <c r="GM229" s="37"/>
      <c r="GN229" s="37"/>
      <c r="GO229" s="37"/>
      <c r="GP229" s="37"/>
      <c r="GQ229" s="37"/>
      <c r="GR229" s="37"/>
      <c r="GS229" s="37"/>
      <c r="GT229" s="37"/>
      <c r="GU229" s="37"/>
      <c r="GV229" s="37"/>
      <c r="GW229" s="37"/>
      <c r="GX229" s="37"/>
      <c r="GY229" s="37"/>
      <c r="GZ229" s="37"/>
      <c r="HA229" s="37"/>
      <c r="HB229" s="37"/>
      <c r="HC229" s="37"/>
      <c r="HD229" s="37"/>
      <c r="HE229" s="37"/>
      <c r="HF229" s="37"/>
      <c r="HG229" s="37"/>
      <c r="HH229" s="37"/>
      <c r="HI229" s="37"/>
      <c r="HJ229" s="37"/>
      <c r="HK229" s="37"/>
      <c r="HL229" s="37"/>
      <c r="HM229" s="37"/>
      <c r="HN229" s="37"/>
      <c r="HO229" s="37"/>
      <c r="HP229" s="37"/>
      <c r="HQ229" s="37"/>
      <c r="HR229" s="37"/>
      <c r="HS229" s="37"/>
      <c r="HT229" s="37"/>
      <c r="HU229" s="37"/>
      <c r="HV229" s="37"/>
      <c r="HW229" s="37"/>
      <c r="HX229" s="37"/>
    </row>
    <row r="230" spans="1:232" s="55" customFormat="1" ht="78" customHeight="1">
      <c r="A230" s="18">
        <v>205</v>
      </c>
      <c r="B230" s="19">
        <v>179</v>
      </c>
      <c r="C230" s="69" t="s">
        <v>401</v>
      </c>
      <c r="D230" s="26" t="s">
        <v>21</v>
      </c>
      <c r="E230" s="70" t="s">
        <v>401</v>
      </c>
      <c r="F230" s="15" t="s">
        <v>33</v>
      </c>
      <c r="G230" s="16">
        <v>68</v>
      </c>
      <c r="H230" s="17">
        <v>42</v>
      </c>
      <c r="I230" s="26" t="s">
        <v>75</v>
      </c>
      <c r="J230" s="21" t="s">
        <v>25</v>
      </c>
      <c r="K230" s="17">
        <f t="shared" si="4"/>
        <v>2856</v>
      </c>
      <c r="L230" s="22">
        <f t="shared" si="3"/>
        <v>3198.7200000000003</v>
      </c>
      <c r="M230" s="23" t="s">
        <v>106</v>
      </c>
      <c r="N230" s="23" t="s">
        <v>288</v>
      </c>
      <c r="O230" s="37"/>
      <c r="P230" s="4"/>
      <c r="Q230" s="4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  <c r="EW230" s="37"/>
      <c r="EX230" s="37"/>
      <c r="EY230" s="37"/>
      <c r="EZ230" s="37"/>
      <c r="FA230" s="37"/>
      <c r="FB230" s="37"/>
      <c r="FC230" s="37"/>
      <c r="FD230" s="37"/>
      <c r="FE230" s="37"/>
      <c r="FF230" s="37"/>
      <c r="FG230" s="37"/>
      <c r="FH230" s="37"/>
      <c r="FI230" s="37"/>
      <c r="FJ230" s="37"/>
      <c r="FK230" s="37"/>
      <c r="FL230" s="37"/>
      <c r="FM230" s="37"/>
      <c r="FN230" s="37"/>
      <c r="FO230" s="37"/>
      <c r="FP230" s="37"/>
      <c r="FQ230" s="37"/>
      <c r="FR230" s="37"/>
      <c r="FS230" s="37"/>
      <c r="FT230" s="37"/>
      <c r="FU230" s="37"/>
      <c r="FV230" s="37"/>
      <c r="FW230" s="37"/>
      <c r="FX230" s="37"/>
      <c r="FY230" s="37"/>
      <c r="FZ230" s="37"/>
      <c r="GA230" s="37"/>
      <c r="GB230" s="37"/>
      <c r="GC230" s="37"/>
      <c r="GD230" s="37"/>
      <c r="GE230" s="37"/>
      <c r="GF230" s="37"/>
      <c r="GG230" s="37"/>
      <c r="GH230" s="37"/>
      <c r="GI230" s="37"/>
      <c r="GJ230" s="37"/>
      <c r="GK230" s="37"/>
      <c r="GL230" s="37"/>
      <c r="GM230" s="37"/>
      <c r="GN230" s="37"/>
      <c r="GO230" s="37"/>
      <c r="GP230" s="37"/>
      <c r="GQ230" s="37"/>
      <c r="GR230" s="37"/>
      <c r="GS230" s="37"/>
      <c r="GT230" s="37"/>
      <c r="GU230" s="37"/>
      <c r="GV230" s="37"/>
      <c r="GW230" s="37"/>
      <c r="GX230" s="37"/>
      <c r="GY230" s="37"/>
      <c r="GZ230" s="37"/>
      <c r="HA230" s="37"/>
      <c r="HB230" s="37"/>
      <c r="HC230" s="37"/>
      <c r="HD230" s="37"/>
      <c r="HE230" s="37"/>
      <c r="HF230" s="37"/>
      <c r="HG230" s="37"/>
      <c r="HH230" s="37"/>
      <c r="HI230" s="37"/>
      <c r="HJ230" s="37"/>
      <c r="HK230" s="37"/>
      <c r="HL230" s="37"/>
      <c r="HM230" s="37"/>
      <c r="HN230" s="37"/>
      <c r="HO230" s="37"/>
      <c r="HP230" s="37"/>
      <c r="HQ230" s="37"/>
      <c r="HR230" s="37"/>
      <c r="HS230" s="37"/>
      <c r="HT230" s="37"/>
      <c r="HU230" s="37"/>
      <c r="HV230" s="37"/>
      <c r="HW230" s="37"/>
      <c r="HX230" s="37"/>
    </row>
    <row r="231" spans="1:232" s="55" customFormat="1" ht="82.5" customHeight="1">
      <c r="A231" s="18">
        <v>207</v>
      </c>
      <c r="B231" s="19">
        <v>180</v>
      </c>
      <c r="C231" s="69" t="s">
        <v>401</v>
      </c>
      <c r="D231" s="26" t="s">
        <v>21</v>
      </c>
      <c r="E231" s="70" t="s">
        <v>401</v>
      </c>
      <c r="F231" s="15" t="s">
        <v>33</v>
      </c>
      <c r="G231" s="16">
        <v>68</v>
      </c>
      <c r="H231" s="17">
        <v>47</v>
      </c>
      <c r="I231" s="26" t="s">
        <v>75</v>
      </c>
      <c r="J231" s="21" t="s">
        <v>25</v>
      </c>
      <c r="K231" s="17">
        <f t="shared" si="4"/>
        <v>3196</v>
      </c>
      <c r="L231" s="22">
        <f t="shared" si="3"/>
        <v>3579.5200000000004</v>
      </c>
      <c r="M231" s="23" t="s">
        <v>106</v>
      </c>
      <c r="N231" s="23" t="s">
        <v>288</v>
      </c>
      <c r="O231" s="37"/>
      <c r="P231" s="4"/>
      <c r="Q231" s="4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37"/>
      <c r="DN231" s="37"/>
      <c r="DO231" s="37"/>
      <c r="DP231" s="37"/>
      <c r="DQ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  <c r="EW231" s="37"/>
      <c r="EX231" s="37"/>
      <c r="EY231" s="37"/>
      <c r="EZ231" s="37"/>
      <c r="FA231" s="37"/>
      <c r="FB231" s="37"/>
      <c r="FC231" s="37"/>
      <c r="FD231" s="37"/>
      <c r="FE231" s="37"/>
      <c r="FF231" s="37"/>
      <c r="FG231" s="37"/>
      <c r="FH231" s="37"/>
      <c r="FI231" s="37"/>
      <c r="FJ231" s="37"/>
      <c r="FK231" s="37"/>
      <c r="FL231" s="37"/>
      <c r="FM231" s="37"/>
      <c r="FN231" s="37"/>
      <c r="FO231" s="37"/>
      <c r="FP231" s="37"/>
      <c r="FQ231" s="37"/>
      <c r="FR231" s="37"/>
      <c r="FS231" s="37"/>
      <c r="FT231" s="37"/>
      <c r="FU231" s="37"/>
      <c r="FV231" s="37"/>
      <c r="FW231" s="37"/>
      <c r="FX231" s="37"/>
      <c r="FY231" s="37"/>
      <c r="FZ231" s="37"/>
      <c r="GA231" s="37"/>
      <c r="GB231" s="37"/>
      <c r="GC231" s="37"/>
      <c r="GD231" s="37"/>
      <c r="GE231" s="37"/>
      <c r="GF231" s="37"/>
      <c r="GG231" s="37"/>
      <c r="GH231" s="37"/>
      <c r="GI231" s="37"/>
      <c r="GJ231" s="37"/>
      <c r="GK231" s="37"/>
      <c r="GL231" s="37"/>
      <c r="GM231" s="37"/>
      <c r="GN231" s="37"/>
      <c r="GO231" s="37"/>
      <c r="GP231" s="37"/>
      <c r="GQ231" s="37"/>
      <c r="GR231" s="37"/>
      <c r="GS231" s="37"/>
      <c r="GT231" s="37"/>
      <c r="GU231" s="37"/>
      <c r="GV231" s="37"/>
      <c r="GW231" s="37"/>
      <c r="GX231" s="37"/>
      <c r="GY231" s="37"/>
      <c r="GZ231" s="37"/>
      <c r="HA231" s="37"/>
      <c r="HB231" s="37"/>
      <c r="HC231" s="37"/>
      <c r="HD231" s="37"/>
      <c r="HE231" s="37"/>
      <c r="HF231" s="37"/>
      <c r="HG231" s="37"/>
      <c r="HH231" s="37"/>
      <c r="HI231" s="37"/>
      <c r="HJ231" s="37"/>
      <c r="HK231" s="37"/>
      <c r="HL231" s="37"/>
      <c r="HM231" s="37"/>
      <c r="HN231" s="37"/>
      <c r="HO231" s="37"/>
      <c r="HP231" s="37"/>
      <c r="HQ231" s="37"/>
      <c r="HR231" s="37"/>
      <c r="HS231" s="37"/>
      <c r="HT231" s="37"/>
      <c r="HU231" s="37"/>
      <c r="HV231" s="37"/>
      <c r="HW231" s="37"/>
      <c r="HX231" s="37"/>
    </row>
    <row r="232" spans="1:232" s="55" customFormat="1" ht="85.5" customHeight="1">
      <c r="A232" s="18">
        <v>209</v>
      </c>
      <c r="B232" s="19">
        <v>181</v>
      </c>
      <c r="C232" s="69" t="s">
        <v>402</v>
      </c>
      <c r="D232" s="26" t="s">
        <v>21</v>
      </c>
      <c r="E232" s="70" t="s">
        <v>403</v>
      </c>
      <c r="F232" s="15" t="s">
        <v>33</v>
      </c>
      <c r="G232" s="16">
        <v>45</v>
      </c>
      <c r="H232" s="17">
        <v>294</v>
      </c>
      <c r="I232" s="26" t="s">
        <v>75</v>
      </c>
      <c r="J232" s="21" t="s">
        <v>25</v>
      </c>
      <c r="K232" s="17">
        <f t="shared" si="4"/>
        <v>13230</v>
      </c>
      <c r="L232" s="22">
        <f t="shared" si="3"/>
        <v>14817.600000000002</v>
      </c>
      <c r="M232" s="23" t="s">
        <v>106</v>
      </c>
      <c r="N232" s="23" t="s">
        <v>288</v>
      </c>
      <c r="O232" s="37"/>
      <c r="P232" s="4"/>
      <c r="Q232" s="4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  <c r="FB232" s="37"/>
      <c r="FC232" s="37"/>
      <c r="FD232" s="37"/>
      <c r="FE232" s="37"/>
      <c r="FF232" s="37"/>
      <c r="FG232" s="37"/>
      <c r="FH232" s="37"/>
      <c r="FI232" s="37"/>
      <c r="FJ232" s="37"/>
      <c r="FK232" s="37"/>
      <c r="FL232" s="37"/>
      <c r="FM232" s="37"/>
      <c r="FN232" s="37"/>
      <c r="FO232" s="37"/>
      <c r="FP232" s="37"/>
      <c r="FQ232" s="37"/>
      <c r="FR232" s="37"/>
      <c r="FS232" s="37"/>
      <c r="FT232" s="37"/>
      <c r="FU232" s="37"/>
      <c r="FV232" s="37"/>
      <c r="FW232" s="37"/>
      <c r="FX232" s="37"/>
      <c r="FY232" s="37"/>
      <c r="FZ232" s="37"/>
      <c r="GA232" s="37"/>
      <c r="GB232" s="37"/>
      <c r="GC232" s="37"/>
      <c r="GD232" s="37"/>
      <c r="GE232" s="37"/>
      <c r="GF232" s="37"/>
      <c r="GG232" s="37"/>
      <c r="GH232" s="37"/>
      <c r="GI232" s="37"/>
      <c r="GJ232" s="37"/>
      <c r="GK232" s="37"/>
      <c r="GL232" s="37"/>
      <c r="GM232" s="37"/>
      <c r="GN232" s="37"/>
      <c r="GO232" s="37"/>
      <c r="GP232" s="37"/>
      <c r="GQ232" s="37"/>
      <c r="GR232" s="37"/>
      <c r="GS232" s="37"/>
      <c r="GT232" s="37"/>
      <c r="GU232" s="37"/>
      <c r="GV232" s="37"/>
      <c r="GW232" s="37"/>
      <c r="GX232" s="37"/>
      <c r="GY232" s="37"/>
      <c r="GZ232" s="37"/>
      <c r="HA232" s="37"/>
      <c r="HB232" s="37"/>
      <c r="HC232" s="37"/>
      <c r="HD232" s="37"/>
      <c r="HE232" s="37"/>
      <c r="HF232" s="37"/>
      <c r="HG232" s="37"/>
      <c r="HH232" s="37"/>
      <c r="HI232" s="37"/>
      <c r="HJ232" s="37"/>
      <c r="HK232" s="37"/>
      <c r="HL232" s="37"/>
      <c r="HM232" s="37"/>
      <c r="HN232" s="37"/>
      <c r="HO232" s="37"/>
      <c r="HP232" s="37"/>
      <c r="HQ232" s="37"/>
      <c r="HR232" s="37"/>
      <c r="HS232" s="37"/>
      <c r="HT232" s="37"/>
      <c r="HU232" s="37"/>
      <c r="HV232" s="37"/>
      <c r="HW232" s="37"/>
      <c r="HX232" s="37"/>
    </row>
    <row r="233" spans="1:232" s="55" customFormat="1" ht="85.5" customHeight="1">
      <c r="A233" s="18">
        <v>210</v>
      </c>
      <c r="B233" s="19">
        <v>182</v>
      </c>
      <c r="C233" s="69" t="s">
        <v>402</v>
      </c>
      <c r="D233" s="26" t="s">
        <v>21</v>
      </c>
      <c r="E233" s="70" t="s">
        <v>404</v>
      </c>
      <c r="F233" s="15" t="s">
        <v>33</v>
      </c>
      <c r="G233" s="16">
        <v>6</v>
      </c>
      <c r="H233" s="17">
        <v>135</v>
      </c>
      <c r="I233" s="26" t="s">
        <v>75</v>
      </c>
      <c r="J233" s="21" t="s">
        <v>25</v>
      </c>
      <c r="K233" s="17">
        <f t="shared" si="4"/>
        <v>810</v>
      </c>
      <c r="L233" s="22">
        <f t="shared" si="3"/>
        <v>907.2</v>
      </c>
      <c r="M233" s="23"/>
      <c r="N233" s="23"/>
      <c r="O233" s="37"/>
      <c r="P233" s="4"/>
      <c r="Q233" s="4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37"/>
      <c r="DN233" s="37"/>
      <c r="DO233" s="37"/>
      <c r="DP233" s="37"/>
      <c r="DQ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  <c r="EW233" s="37"/>
      <c r="EX233" s="37"/>
      <c r="EY233" s="37"/>
      <c r="EZ233" s="37"/>
      <c r="FA233" s="37"/>
      <c r="FB233" s="37"/>
      <c r="FC233" s="37"/>
      <c r="FD233" s="37"/>
      <c r="FE233" s="37"/>
      <c r="FF233" s="37"/>
      <c r="FG233" s="37"/>
      <c r="FH233" s="37"/>
      <c r="FI233" s="37"/>
      <c r="FJ233" s="37"/>
      <c r="FK233" s="37"/>
      <c r="FL233" s="37"/>
      <c r="FM233" s="37"/>
      <c r="FN233" s="37"/>
      <c r="FO233" s="37"/>
      <c r="FP233" s="37"/>
      <c r="FQ233" s="37"/>
      <c r="FR233" s="37"/>
      <c r="FS233" s="37"/>
      <c r="FT233" s="37"/>
      <c r="FU233" s="37"/>
      <c r="FV233" s="37"/>
      <c r="FW233" s="37"/>
      <c r="FX233" s="37"/>
      <c r="FY233" s="37"/>
      <c r="FZ233" s="37"/>
      <c r="GA233" s="37"/>
      <c r="GB233" s="37"/>
      <c r="GC233" s="37"/>
      <c r="GD233" s="37"/>
      <c r="GE233" s="37"/>
      <c r="GF233" s="37"/>
      <c r="GG233" s="37"/>
      <c r="GH233" s="37"/>
      <c r="GI233" s="37"/>
      <c r="GJ233" s="37"/>
      <c r="GK233" s="37"/>
      <c r="GL233" s="37"/>
      <c r="GM233" s="37"/>
      <c r="GN233" s="37"/>
      <c r="GO233" s="37"/>
      <c r="GP233" s="37"/>
      <c r="GQ233" s="37"/>
      <c r="GR233" s="37"/>
      <c r="GS233" s="37"/>
      <c r="GT233" s="37"/>
      <c r="GU233" s="37"/>
      <c r="GV233" s="37"/>
      <c r="GW233" s="37"/>
      <c r="GX233" s="37"/>
      <c r="GY233" s="37"/>
      <c r="GZ233" s="37"/>
      <c r="HA233" s="37"/>
      <c r="HB233" s="37"/>
      <c r="HC233" s="37"/>
      <c r="HD233" s="37"/>
      <c r="HE233" s="37"/>
      <c r="HF233" s="37"/>
      <c r="HG233" s="37"/>
      <c r="HH233" s="37"/>
      <c r="HI233" s="37"/>
      <c r="HJ233" s="37"/>
      <c r="HK233" s="37"/>
      <c r="HL233" s="37"/>
      <c r="HM233" s="37"/>
      <c r="HN233" s="37"/>
      <c r="HO233" s="37"/>
      <c r="HP233" s="37"/>
      <c r="HQ233" s="37"/>
      <c r="HR233" s="37"/>
      <c r="HS233" s="37"/>
      <c r="HT233" s="37"/>
      <c r="HU233" s="37"/>
      <c r="HV233" s="37"/>
      <c r="HW233" s="37"/>
      <c r="HX233" s="37"/>
    </row>
    <row r="234" spans="1:232" s="55" customFormat="1" ht="72.75" customHeight="1">
      <c r="A234" s="18">
        <v>215</v>
      </c>
      <c r="B234" s="19">
        <v>183</v>
      </c>
      <c r="C234" s="69" t="s">
        <v>405</v>
      </c>
      <c r="D234" s="26" t="s">
        <v>21</v>
      </c>
      <c r="E234" s="70" t="s">
        <v>405</v>
      </c>
      <c r="F234" s="15" t="s">
        <v>23</v>
      </c>
      <c r="G234" s="16">
        <v>57</v>
      </c>
      <c r="H234" s="17">
        <v>385</v>
      </c>
      <c r="I234" s="26" t="s">
        <v>79</v>
      </c>
      <c r="J234" s="21" t="s">
        <v>25</v>
      </c>
      <c r="K234" s="17">
        <f t="shared" si="4"/>
        <v>21945</v>
      </c>
      <c r="L234" s="22">
        <f t="shared" si="3"/>
        <v>24578.400000000001</v>
      </c>
      <c r="M234" s="23"/>
      <c r="N234" s="23"/>
      <c r="O234" s="37"/>
      <c r="P234" s="4"/>
      <c r="Q234" s="4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  <c r="FE234" s="37"/>
      <c r="FF234" s="37"/>
      <c r="FG234" s="37"/>
      <c r="FH234" s="37"/>
      <c r="FI234" s="37"/>
      <c r="FJ234" s="37"/>
      <c r="FK234" s="37"/>
      <c r="FL234" s="37"/>
      <c r="FM234" s="37"/>
      <c r="FN234" s="37"/>
      <c r="FO234" s="37"/>
      <c r="FP234" s="37"/>
      <c r="FQ234" s="37"/>
      <c r="FR234" s="37"/>
      <c r="FS234" s="37"/>
      <c r="FT234" s="37"/>
      <c r="FU234" s="37"/>
      <c r="FV234" s="37"/>
      <c r="FW234" s="37"/>
      <c r="FX234" s="37"/>
      <c r="FY234" s="37"/>
      <c r="FZ234" s="37"/>
      <c r="GA234" s="37"/>
      <c r="GB234" s="37"/>
      <c r="GC234" s="37"/>
      <c r="GD234" s="37"/>
      <c r="GE234" s="37"/>
      <c r="GF234" s="37"/>
      <c r="GG234" s="37"/>
      <c r="GH234" s="37"/>
      <c r="GI234" s="37"/>
      <c r="GJ234" s="37"/>
      <c r="GK234" s="37"/>
      <c r="GL234" s="37"/>
      <c r="GM234" s="37"/>
      <c r="GN234" s="37"/>
      <c r="GO234" s="37"/>
      <c r="GP234" s="37"/>
      <c r="GQ234" s="37"/>
      <c r="GR234" s="37"/>
      <c r="GS234" s="37"/>
      <c r="GT234" s="37"/>
      <c r="GU234" s="37"/>
      <c r="GV234" s="37"/>
      <c r="GW234" s="37"/>
      <c r="GX234" s="37"/>
      <c r="GY234" s="37"/>
      <c r="GZ234" s="37"/>
      <c r="HA234" s="37"/>
      <c r="HB234" s="37"/>
      <c r="HC234" s="37"/>
      <c r="HD234" s="37"/>
      <c r="HE234" s="37"/>
      <c r="HF234" s="37"/>
      <c r="HG234" s="37"/>
      <c r="HH234" s="37"/>
      <c r="HI234" s="37"/>
      <c r="HJ234" s="37"/>
      <c r="HK234" s="37"/>
      <c r="HL234" s="37"/>
      <c r="HM234" s="37"/>
      <c r="HN234" s="37"/>
      <c r="HO234" s="37"/>
      <c r="HP234" s="37"/>
      <c r="HQ234" s="37"/>
      <c r="HR234" s="37"/>
      <c r="HS234" s="37"/>
      <c r="HT234" s="37"/>
      <c r="HU234" s="37"/>
      <c r="HV234" s="37"/>
      <c r="HW234" s="37"/>
      <c r="HX234" s="37"/>
    </row>
    <row r="235" spans="1:232" s="55" customFormat="1" ht="80.25" customHeight="1">
      <c r="A235" s="18">
        <v>216</v>
      </c>
      <c r="B235" s="19">
        <v>184</v>
      </c>
      <c r="C235" s="69" t="s">
        <v>406</v>
      </c>
      <c r="D235" s="26" t="s">
        <v>21</v>
      </c>
      <c r="E235" s="70" t="s">
        <v>406</v>
      </c>
      <c r="F235" s="15" t="s">
        <v>33</v>
      </c>
      <c r="G235" s="16">
        <v>1000</v>
      </c>
      <c r="H235" s="17">
        <v>305</v>
      </c>
      <c r="I235" s="26" t="s">
        <v>79</v>
      </c>
      <c r="J235" s="21" t="s">
        <v>25</v>
      </c>
      <c r="K235" s="17">
        <f t="shared" si="4"/>
        <v>305000</v>
      </c>
      <c r="L235" s="22">
        <f t="shared" si="3"/>
        <v>341600.00000000006</v>
      </c>
      <c r="M235" s="23"/>
      <c r="N235" s="23"/>
      <c r="O235" s="37"/>
      <c r="P235" s="4"/>
      <c r="Q235" s="4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  <c r="FE235" s="37"/>
      <c r="FF235" s="37"/>
      <c r="FG235" s="37"/>
      <c r="FH235" s="37"/>
      <c r="FI235" s="37"/>
      <c r="FJ235" s="37"/>
      <c r="FK235" s="37"/>
      <c r="FL235" s="37"/>
      <c r="FM235" s="37"/>
      <c r="FN235" s="37"/>
      <c r="FO235" s="37"/>
      <c r="FP235" s="37"/>
      <c r="FQ235" s="37"/>
      <c r="FR235" s="37"/>
      <c r="FS235" s="37"/>
      <c r="FT235" s="37"/>
      <c r="FU235" s="37"/>
      <c r="FV235" s="37"/>
      <c r="FW235" s="37"/>
      <c r="FX235" s="37"/>
      <c r="FY235" s="37"/>
      <c r="FZ235" s="37"/>
      <c r="GA235" s="37"/>
      <c r="GB235" s="37"/>
      <c r="GC235" s="37"/>
      <c r="GD235" s="37"/>
      <c r="GE235" s="37"/>
      <c r="GF235" s="37"/>
      <c r="GG235" s="37"/>
      <c r="GH235" s="37"/>
      <c r="GI235" s="37"/>
      <c r="GJ235" s="37"/>
      <c r="GK235" s="37"/>
      <c r="GL235" s="37"/>
      <c r="GM235" s="37"/>
      <c r="GN235" s="37"/>
      <c r="GO235" s="37"/>
      <c r="GP235" s="37"/>
      <c r="GQ235" s="37"/>
      <c r="GR235" s="37"/>
      <c r="GS235" s="37"/>
      <c r="GT235" s="37"/>
      <c r="GU235" s="37"/>
      <c r="GV235" s="37"/>
      <c r="GW235" s="37"/>
      <c r="GX235" s="37"/>
      <c r="GY235" s="37"/>
      <c r="GZ235" s="37"/>
      <c r="HA235" s="37"/>
      <c r="HB235" s="37"/>
      <c r="HC235" s="37"/>
      <c r="HD235" s="37"/>
      <c r="HE235" s="37"/>
      <c r="HF235" s="37"/>
      <c r="HG235" s="37"/>
      <c r="HH235" s="37"/>
      <c r="HI235" s="37"/>
      <c r="HJ235" s="37"/>
      <c r="HK235" s="37"/>
      <c r="HL235" s="37"/>
      <c r="HM235" s="37"/>
      <c r="HN235" s="37"/>
      <c r="HO235" s="37"/>
      <c r="HP235" s="37"/>
      <c r="HQ235" s="37"/>
      <c r="HR235" s="37"/>
      <c r="HS235" s="37"/>
      <c r="HT235" s="37"/>
      <c r="HU235" s="37"/>
      <c r="HV235" s="37"/>
      <c r="HW235" s="37"/>
      <c r="HX235" s="37"/>
    </row>
    <row r="236" spans="1:232" s="55" customFormat="1" ht="95.25" customHeight="1">
      <c r="A236" s="18">
        <v>217</v>
      </c>
      <c r="B236" s="19">
        <v>185</v>
      </c>
      <c r="C236" s="69" t="s">
        <v>407</v>
      </c>
      <c r="D236" s="26" t="s">
        <v>53</v>
      </c>
      <c r="E236" s="70" t="s">
        <v>408</v>
      </c>
      <c r="F236" s="15" t="s">
        <v>33</v>
      </c>
      <c r="G236" s="16">
        <v>20</v>
      </c>
      <c r="H236" s="17">
        <v>375</v>
      </c>
      <c r="I236" s="26" t="s">
        <v>75</v>
      </c>
      <c r="J236" s="21" t="s">
        <v>25</v>
      </c>
      <c r="K236" s="17">
        <f t="shared" si="4"/>
        <v>7500</v>
      </c>
      <c r="L236" s="22">
        <f t="shared" si="3"/>
        <v>8400</v>
      </c>
      <c r="M236" s="23"/>
      <c r="N236" s="23"/>
      <c r="O236" s="37"/>
      <c r="P236" s="4"/>
      <c r="Q236" s="4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  <c r="FE236" s="37"/>
      <c r="FF236" s="37"/>
      <c r="FG236" s="37"/>
      <c r="FH236" s="37"/>
      <c r="FI236" s="37"/>
      <c r="FJ236" s="37"/>
      <c r="FK236" s="37"/>
      <c r="FL236" s="37"/>
      <c r="FM236" s="37"/>
      <c r="FN236" s="37"/>
      <c r="FO236" s="37"/>
      <c r="FP236" s="37"/>
      <c r="FQ236" s="37"/>
      <c r="FR236" s="37"/>
      <c r="FS236" s="37"/>
      <c r="FT236" s="37"/>
      <c r="FU236" s="37"/>
      <c r="FV236" s="37"/>
      <c r="FW236" s="37"/>
      <c r="FX236" s="37"/>
      <c r="FY236" s="37"/>
      <c r="FZ236" s="37"/>
      <c r="GA236" s="37"/>
      <c r="GB236" s="37"/>
      <c r="GC236" s="37"/>
      <c r="GD236" s="37"/>
      <c r="GE236" s="37"/>
      <c r="GF236" s="37"/>
      <c r="GG236" s="37"/>
      <c r="GH236" s="37"/>
      <c r="GI236" s="37"/>
      <c r="GJ236" s="37"/>
      <c r="GK236" s="37"/>
      <c r="GL236" s="37"/>
      <c r="GM236" s="37"/>
      <c r="GN236" s="37"/>
      <c r="GO236" s="37"/>
      <c r="GP236" s="37"/>
      <c r="GQ236" s="37"/>
      <c r="GR236" s="37"/>
      <c r="GS236" s="37"/>
      <c r="GT236" s="37"/>
      <c r="GU236" s="37"/>
      <c r="GV236" s="37"/>
      <c r="GW236" s="37"/>
      <c r="GX236" s="37"/>
      <c r="GY236" s="37"/>
      <c r="GZ236" s="37"/>
      <c r="HA236" s="37"/>
      <c r="HB236" s="37"/>
      <c r="HC236" s="37"/>
      <c r="HD236" s="37"/>
      <c r="HE236" s="37"/>
      <c r="HF236" s="37"/>
      <c r="HG236" s="37"/>
      <c r="HH236" s="37"/>
      <c r="HI236" s="37"/>
      <c r="HJ236" s="37"/>
      <c r="HK236" s="37"/>
      <c r="HL236" s="37"/>
      <c r="HM236" s="37"/>
      <c r="HN236" s="37"/>
      <c r="HO236" s="37"/>
      <c r="HP236" s="37"/>
      <c r="HQ236" s="37"/>
      <c r="HR236" s="37"/>
      <c r="HS236" s="37"/>
      <c r="HT236" s="37"/>
      <c r="HU236" s="37"/>
      <c r="HV236" s="37"/>
      <c r="HW236" s="37"/>
      <c r="HX236" s="37"/>
    </row>
    <row r="237" spans="1:232" s="55" customFormat="1" ht="104.25" customHeight="1">
      <c r="A237" s="18">
        <v>219</v>
      </c>
      <c r="B237" s="19">
        <v>186</v>
      </c>
      <c r="C237" s="69" t="s">
        <v>409</v>
      </c>
      <c r="D237" s="26" t="s">
        <v>53</v>
      </c>
      <c r="E237" s="70" t="s">
        <v>410</v>
      </c>
      <c r="F237" s="15" t="s">
        <v>33</v>
      </c>
      <c r="G237" s="16">
        <v>20</v>
      </c>
      <c r="H237" s="17">
        <v>375</v>
      </c>
      <c r="I237" s="26" t="s">
        <v>75</v>
      </c>
      <c r="J237" s="21" t="s">
        <v>25</v>
      </c>
      <c r="K237" s="17">
        <f t="shared" si="4"/>
        <v>7500</v>
      </c>
      <c r="L237" s="22">
        <f t="shared" si="3"/>
        <v>8400</v>
      </c>
      <c r="M237" s="23" t="s">
        <v>184</v>
      </c>
      <c r="N237" s="23" t="s">
        <v>286</v>
      </c>
      <c r="O237" s="37"/>
      <c r="P237" s="4"/>
      <c r="Q237" s="4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  <c r="FE237" s="37"/>
      <c r="FF237" s="37"/>
      <c r="FG237" s="37"/>
      <c r="FH237" s="37"/>
      <c r="FI237" s="37"/>
      <c r="FJ237" s="37"/>
      <c r="FK237" s="37"/>
      <c r="FL237" s="37"/>
      <c r="FM237" s="37"/>
      <c r="FN237" s="37"/>
      <c r="FO237" s="37"/>
      <c r="FP237" s="37"/>
      <c r="FQ237" s="37"/>
      <c r="FR237" s="37"/>
      <c r="FS237" s="37"/>
      <c r="FT237" s="37"/>
      <c r="FU237" s="37"/>
      <c r="FV237" s="37"/>
      <c r="FW237" s="37"/>
      <c r="FX237" s="37"/>
      <c r="FY237" s="37"/>
      <c r="FZ237" s="37"/>
      <c r="GA237" s="37"/>
      <c r="GB237" s="37"/>
      <c r="GC237" s="37"/>
      <c r="GD237" s="37"/>
      <c r="GE237" s="37"/>
      <c r="GF237" s="37"/>
      <c r="GG237" s="37"/>
      <c r="GH237" s="37"/>
      <c r="GI237" s="37"/>
      <c r="GJ237" s="37"/>
      <c r="GK237" s="37"/>
      <c r="GL237" s="37"/>
      <c r="GM237" s="37"/>
      <c r="GN237" s="37"/>
      <c r="GO237" s="37"/>
      <c r="GP237" s="37"/>
      <c r="GQ237" s="37"/>
      <c r="GR237" s="37"/>
      <c r="GS237" s="37"/>
      <c r="GT237" s="37"/>
      <c r="GU237" s="37"/>
      <c r="GV237" s="37"/>
      <c r="GW237" s="37"/>
      <c r="GX237" s="37"/>
      <c r="GY237" s="37"/>
      <c r="GZ237" s="37"/>
      <c r="HA237" s="37"/>
      <c r="HB237" s="37"/>
      <c r="HC237" s="37"/>
      <c r="HD237" s="37"/>
      <c r="HE237" s="37"/>
      <c r="HF237" s="37"/>
      <c r="HG237" s="37"/>
      <c r="HH237" s="37"/>
      <c r="HI237" s="37"/>
      <c r="HJ237" s="37"/>
      <c r="HK237" s="37"/>
      <c r="HL237" s="37"/>
      <c r="HM237" s="37"/>
      <c r="HN237" s="37"/>
      <c r="HO237" s="37"/>
      <c r="HP237" s="37"/>
      <c r="HQ237" s="37"/>
      <c r="HR237" s="37"/>
      <c r="HS237" s="37"/>
      <c r="HT237" s="37"/>
      <c r="HU237" s="37"/>
      <c r="HV237" s="37"/>
      <c r="HW237" s="37"/>
      <c r="HX237" s="37"/>
    </row>
    <row r="238" spans="1:232" s="55" customFormat="1" ht="78.75" customHeight="1">
      <c r="A238" s="18">
        <v>221</v>
      </c>
      <c r="B238" s="19">
        <v>187</v>
      </c>
      <c r="C238" s="69" t="s">
        <v>411</v>
      </c>
      <c r="D238" s="26" t="s">
        <v>21</v>
      </c>
      <c r="E238" s="70" t="s">
        <v>412</v>
      </c>
      <c r="F238" s="15" t="s">
        <v>33</v>
      </c>
      <c r="G238" s="16">
        <v>34</v>
      </c>
      <c r="H238" s="17">
        <v>165</v>
      </c>
      <c r="I238" s="26" t="s">
        <v>75</v>
      </c>
      <c r="J238" s="21" t="s">
        <v>25</v>
      </c>
      <c r="K238" s="17">
        <f t="shared" si="4"/>
        <v>5610</v>
      </c>
      <c r="L238" s="22">
        <f t="shared" si="3"/>
        <v>6283.2000000000007</v>
      </c>
      <c r="M238" s="23" t="s">
        <v>184</v>
      </c>
      <c r="N238" s="23" t="s">
        <v>286</v>
      </c>
      <c r="O238" s="37"/>
      <c r="P238" s="4"/>
      <c r="Q238" s="4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  <c r="FT238" s="37"/>
      <c r="FU238" s="37"/>
      <c r="FV238" s="37"/>
      <c r="FW238" s="37"/>
      <c r="FX238" s="37"/>
      <c r="FY238" s="37"/>
      <c r="FZ238" s="37"/>
      <c r="GA238" s="37"/>
      <c r="GB238" s="37"/>
      <c r="GC238" s="37"/>
      <c r="GD238" s="37"/>
      <c r="GE238" s="37"/>
      <c r="GF238" s="37"/>
      <c r="GG238" s="37"/>
      <c r="GH238" s="37"/>
      <c r="GI238" s="37"/>
      <c r="GJ238" s="37"/>
      <c r="GK238" s="37"/>
      <c r="GL238" s="37"/>
      <c r="GM238" s="37"/>
      <c r="GN238" s="37"/>
      <c r="GO238" s="37"/>
      <c r="GP238" s="37"/>
      <c r="GQ238" s="37"/>
      <c r="GR238" s="37"/>
      <c r="GS238" s="37"/>
      <c r="GT238" s="37"/>
      <c r="GU238" s="37"/>
      <c r="GV238" s="37"/>
      <c r="GW238" s="37"/>
      <c r="GX238" s="37"/>
      <c r="GY238" s="37"/>
      <c r="GZ238" s="37"/>
      <c r="HA238" s="37"/>
      <c r="HB238" s="37"/>
      <c r="HC238" s="37"/>
      <c r="HD238" s="37"/>
      <c r="HE238" s="37"/>
      <c r="HF238" s="37"/>
      <c r="HG238" s="37"/>
      <c r="HH238" s="37"/>
      <c r="HI238" s="37"/>
      <c r="HJ238" s="37"/>
      <c r="HK238" s="37"/>
      <c r="HL238" s="37"/>
      <c r="HM238" s="37"/>
      <c r="HN238" s="37"/>
      <c r="HO238" s="37"/>
      <c r="HP238" s="37"/>
      <c r="HQ238" s="37"/>
      <c r="HR238" s="37"/>
      <c r="HS238" s="37"/>
      <c r="HT238" s="37"/>
      <c r="HU238" s="37"/>
      <c r="HV238" s="37"/>
      <c r="HW238" s="37"/>
      <c r="HX238" s="37"/>
    </row>
    <row r="239" spans="1:232" s="55" customFormat="1" ht="69" customHeight="1">
      <c r="A239" s="18">
        <v>223</v>
      </c>
      <c r="B239" s="19">
        <v>188</v>
      </c>
      <c r="C239" s="69" t="s">
        <v>411</v>
      </c>
      <c r="D239" s="26" t="s">
        <v>21</v>
      </c>
      <c r="E239" s="70" t="s">
        <v>413</v>
      </c>
      <c r="F239" s="15" t="s">
        <v>33</v>
      </c>
      <c r="G239" s="16">
        <v>34</v>
      </c>
      <c r="H239" s="17">
        <v>220</v>
      </c>
      <c r="I239" s="26" t="s">
        <v>75</v>
      </c>
      <c r="J239" s="21" t="s">
        <v>25</v>
      </c>
      <c r="K239" s="17">
        <f t="shared" si="4"/>
        <v>7480</v>
      </c>
      <c r="L239" s="22">
        <f t="shared" si="3"/>
        <v>8377.6</v>
      </c>
      <c r="M239" s="23" t="s">
        <v>390</v>
      </c>
      <c r="N239" s="23" t="s">
        <v>414</v>
      </c>
      <c r="O239" s="37"/>
      <c r="P239" s="4"/>
      <c r="Q239" s="4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  <c r="FE239" s="37"/>
      <c r="FF239" s="37"/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  <c r="FS239" s="37"/>
      <c r="FT239" s="37"/>
      <c r="FU239" s="37"/>
      <c r="FV239" s="37"/>
      <c r="FW239" s="37"/>
      <c r="FX239" s="37"/>
      <c r="FY239" s="37"/>
      <c r="FZ239" s="37"/>
      <c r="GA239" s="37"/>
      <c r="GB239" s="37"/>
      <c r="GC239" s="37"/>
      <c r="GD239" s="37"/>
      <c r="GE239" s="37"/>
      <c r="GF239" s="37"/>
      <c r="GG239" s="37"/>
      <c r="GH239" s="37"/>
      <c r="GI239" s="37"/>
      <c r="GJ239" s="37"/>
      <c r="GK239" s="37"/>
      <c r="GL239" s="37"/>
      <c r="GM239" s="37"/>
      <c r="GN239" s="37"/>
      <c r="GO239" s="37"/>
      <c r="GP239" s="37"/>
      <c r="GQ239" s="37"/>
      <c r="GR239" s="37"/>
      <c r="GS239" s="37"/>
      <c r="GT239" s="37"/>
      <c r="GU239" s="37"/>
      <c r="GV239" s="37"/>
      <c r="GW239" s="37"/>
      <c r="GX239" s="37"/>
      <c r="GY239" s="37"/>
      <c r="GZ239" s="37"/>
      <c r="HA239" s="37"/>
      <c r="HB239" s="37"/>
      <c r="HC239" s="37"/>
      <c r="HD239" s="37"/>
      <c r="HE239" s="37"/>
      <c r="HF239" s="37"/>
      <c r="HG239" s="37"/>
      <c r="HH239" s="37"/>
      <c r="HI239" s="37"/>
      <c r="HJ239" s="37"/>
      <c r="HK239" s="37"/>
      <c r="HL239" s="37"/>
      <c r="HM239" s="37"/>
      <c r="HN239" s="37"/>
      <c r="HO239" s="37"/>
      <c r="HP239" s="37"/>
      <c r="HQ239" s="37"/>
      <c r="HR239" s="37"/>
      <c r="HS239" s="37"/>
      <c r="HT239" s="37"/>
      <c r="HU239" s="37"/>
      <c r="HV239" s="37"/>
      <c r="HW239" s="37"/>
      <c r="HX239" s="37"/>
    </row>
    <row r="240" spans="1:232" s="55" customFormat="1" ht="69.75" customHeight="1">
      <c r="A240" s="18">
        <v>225</v>
      </c>
      <c r="B240" s="19">
        <v>189</v>
      </c>
      <c r="C240" s="69" t="s">
        <v>411</v>
      </c>
      <c r="D240" s="26" t="s">
        <v>21</v>
      </c>
      <c r="E240" s="70" t="s">
        <v>415</v>
      </c>
      <c r="F240" s="15" t="s">
        <v>33</v>
      </c>
      <c r="G240" s="16">
        <v>34</v>
      </c>
      <c r="H240" s="17">
        <v>275</v>
      </c>
      <c r="I240" s="26" t="s">
        <v>75</v>
      </c>
      <c r="J240" s="21" t="s">
        <v>25</v>
      </c>
      <c r="K240" s="17">
        <f t="shared" si="4"/>
        <v>9350</v>
      </c>
      <c r="L240" s="22">
        <f t="shared" si="3"/>
        <v>10472.000000000002</v>
      </c>
      <c r="M240" s="23" t="s">
        <v>390</v>
      </c>
      <c r="N240" s="23" t="s">
        <v>414</v>
      </c>
      <c r="O240" s="37"/>
      <c r="P240" s="4"/>
      <c r="Q240" s="4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M240" s="37"/>
      <c r="DN240" s="37"/>
      <c r="DO240" s="37"/>
      <c r="DP240" s="37"/>
      <c r="DQ240" s="37"/>
      <c r="DR240" s="37"/>
      <c r="DS240" s="37"/>
      <c r="DT240" s="37"/>
      <c r="DU240" s="37"/>
      <c r="DV240" s="37"/>
      <c r="DW240" s="37"/>
      <c r="DX240" s="37"/>
      <c r="DY240" s="37"/>
      <c r="DZ240" s="37"/>
      <c r="EA240" s="37"/>
      <c r="EB240" s="37"/>
      <c r="EC240" s="37"/>
      <c r="ED240" s="37"/>
      <c r="EE240" s="37"/>
      <c r="EF240" s="37"/>
      <c r="EG240" s="37"/>
      <c r="EH240" s="37"/>
      <c r="EI240" s="37"/>
      <c r="EJ240" s="37"/>
      <c r="EK240" s="37"/>
      <c r="EL240" s="37"/>
      <c r="EM240" s="37"/>
      <c r="EN240" s="37"/>
      <c r="EO240" s="37"/>
      <c r="EP240" s="37"/>
      <c r="EQ240" s="37"/>
      <c r="ER240" s="37"/>
      <c r="ES240" s="37"/>
      <c r="ET240" s="37"/>
      <c r="EU240" s="37"/>
      <c r="EV240" s="37"/>
      <c r="EW240" s="37"/>
      <c r="EX240" s="37"/>
      <c r="EY240" s="37"/>
      <c r="EZ240" s="37"/>
      <c r="FA240" s="37"/>
      <c r="FB240" s="37"/>
      <c r="FC240" s="37"/>
      <c r="FD240" s="37"/>
      <c r="FE240" s="37"/>
      <c r="FF240" s="37"/>
      <c r="FG240" s="37"/>
      <c r="FH240" s="37"/>
      <c r="FI240" s="37"/>
      <c r="FJ240" s="37"/>
      <c r="FK240" s="37"/>
      <c r="FL240" s="37"/>
      <c r="FM240" s="37"/>
      <c r="FN240" s="37"/>
      <c r="FO240" s="37"/>
      <c r="FP240" s="37"/>
      <c r="FQ240" s="37"/>
      <c r="FR240" s="37"/>
      <c r="FS240" s="37"/>
      <c r="FT240" s="37"/>
      <c r="FU240" s="37"/>
      <c r="FV240" s="37"/>
      <c r="FW240" s="37"/>
      <c r="FX240" s="37"/>
      <c r="FY240" s="37"/>
      <c r="FZ240" s="37"/>
      <c r="GA240" s="37"/>
      <c r="GB240" s="37"/>
      <c r="GC240" s="37"/>
      <c r="GD240" s="37"/>
      <c r="GE240" s="37"/>
      <c r="GF240" s="37"/>
      <c r="GG240" s="37"/>
      <c r="GH240" s="37"/>
      <c r="GI240" s="37"/>
      <c r="GJ240" s="37"/>
      <c r="GK240" s="37"/>
      <c r="GL240" s="37"/>
      <c r="GM240" s="37"/>
      <c r="GN240" s="37"/>
      <c r="GO240" s="37"/>
      <c r="GP240" s="37"/>
      <c r="GQ240" s="37"/>
      <c r="GR240" s="37"/>
      <c r="GS240" s="37"/>
      <c r="GT240" s="37"/>
      <c r="GU240" s="37"/>
      <c r="GV240" s="37"/>
      <c r="GW240" s="37"/>
      <c r="GX240" s="37"/>
      <c r="GY240" s="37"/>
      <c r="GZ240" s="37"/>
      <c r="HA240" s="37"/>
      <c r="HB240" s="37"/>
      <c r="HC240" s="37"/>
      <c r="HD240" s="37"/>
      <c r="HE240" s="37"/>
      <c r="HF240" s="37"/>
      <c r="HG240" s="37"/>
      <c r="HH240" s="37"/>
      <c r="HI240" s="37"/>
      <c r="HJ240" s="37"/>
      <c r="HK240" s="37"/>
      <c r="HL240" s="37"/>
      <c r="HM240" s="37"/>
      <c r="HN240" s="37"/>
      <c r="HO240" s="37"/>
      <c r="HP240" s="37"/>
      <c r="HQ240" s="37"/>
      <c r="HR240" s="37"/>
      <c r="HS240" s="37"/>
      <c r="HT240" s="37"/>
      <c r="HU240" s="37"/>
      <c r="HV240" s="37"/>
      <c r="HW240" s="37"/>
      <c r="HX240" s="37"/>
    </row>
    <row r="241" spans="1:232" s="55" customFormat="1" ht="58.5" customHeight="1">
      <c r="A241" s="18">
        <v>227</v>
      </c>
      <c r="B241" s="19">
        <v>190</v>
      </c>
      <c r="C241" s="69" t="s">
        <v>411</v>
      </c>
      <c r="D241" s="26" t="s">
        <v>21</v>
      </c>
      <c r="E241" s="70" t="s">
        <v>416</v>
      </c>
      <c r="F241" s="15" t="s">
        <v>33</v>
      </c>
      <c r="G241" s="16">
        <v>34</v>
      </c>
      <c r="H241" s="17">
        <v>95</v>
      </c>
      <c r="I241" s="26" t="s">
        <v>75</v>
      </c>
      <c r="J241" s="21" t="s">
        <v>25</v>
      </c>
      <c r="K241" s="17">
        <f t="shared" si="4"/>
        <v>3230</v>
      </c>
      <c r="L241" s="22">
        <f t="shared" si="3"/>
        <v>3617.6000000000004</v>
      </c>
      <c r="M241" s="23" t="s">
        <v>390</v>
      </c>
      <c r="N241" s="23" t="s">
        <v>391</v>
      </c>
      <c r="O241" s="37"/>
      <c r="P241" s="4"/>
      <c r="Q241" s="4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37"/>
      <c r="DN241" s="37"/>
      <c r="DO241" s="37"/>
      <c r="DP241" s="37"/>
      <c r="DQ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  <c r="EY241" s="37"/>
      <c r="EZ241" s="37"/>
      <c r="FA241" s="37"/>
      <c r="FB241" s="37"/>
      <c r="FC241" s="37"/>
      <c r="FD241" s="37"/>
      <c r="FE241" s="37"/>
      <c r="FF241" s="37"/>
      <c r="FG241" s="37"/>
      <c r="FH241" s="37"/>
      <c r="FI241" s="37"/>
      <c r="FJ241" s="37"/>
      <c r="FK241" s="37"/>
      <c r="FL241" s="37"/>
      <c r="FM241" s="37"/>
      <c r="FN241" s="37"/>
      <c r="FO241" s="37"/>
      <c r="FP241" s="37"/>
      <c r="FQ241" s="37"/>
      <c r="FR241" s="37"/>
      <c r="FS241" s="37"/>
      <c r="FT241" s="37"/>
      <c r="FU241" s="37"/>
      <c r="FV241" s="37"/>
      <c r="FW241" s="37"/>
      <c r="FX241" s="37"/>
      <c r="FY241" s="37"/>
      <c r="FZ241" s="37"/>
      <c r="GA241" s="37"/>
      <c r="GB241" s="37"/>
      <c r="GC241" s="37"/>
      <c r="GD241" s="37"/>
      <c r="GE241" s="37"/>
      <c r="GF241" s="37"/>
      <c r="GG241" s="37"/>
      <c r="GH241" s="37"/>
      <c r="GI241" s="37"/>
      <c r="GJ241" s="37"/>
      <c r="GK241" s="37"/>
      <c r="GL241" s="37"/>
      <c r="GM241" s="37"/>
      <c r="GN241" s="37"/>
      <c r="GO241" s="37"/>
      <c r="GP241" s="37"/>
      <c r="GQ241" s="37"/>
      <c r="GR241" s="37"/>
      <c r="GS241" s="37"/>
      <c r="GT241" s="37"/>
      <c r="GU241" s="37"/>
      <c r="GV241" s="37"/>
      <c r="GW241" s="37"/>
      <c r="GX241" s="37"/>
      <c r="GY241" s="37"/>
      <c r="GZ241" s="37"/>
      <c r="HA241" s="37"/>
      <c r="HB241" s="37"/>
      <c r="HC241" s="37"/>
      <c r="HD241" s="37"/>
      <c r="HE241" s="37"/>
      <c r="HF241" s="37"/>
      <c r="HG241" s="37"/>
      <c r="HH241" s="37"/>
      <c r="HI241" s="37"/>
      <c r="HJ241" s="37"/>
      <c r="HK241" s="37"/>
      <c r="HL241" s="37"/>
      <c r="HM241" s="37"/>
      <c r="HN241" s="37"/>
      <c r="HO241" s="37"/>
      <c r="HP241" s="37"/>
      <c r="HQ241" s="37"/>
      <c r="HR241" s="37"/>
      <c r="HS241" s="37"/>
      <c r="HT241" s="37"/>
      <c r="HU241" s="37"/>
      <c r="HV241" s="37"/>
      <c r="HW241" s="37"/>
      <c r="HX241" s="37"/>
    </row>
    <row r="242" spans="1:232" s="55" customFormat="1" ht="55.5" customHeight="1">
      <c r="A242" s="18">
        <v>229</v>
      </c>
      <c r="B242" s="19">
        <v>191</v>
      </c>
      <c r="C242" s="69" t="s">
        <v>417</v>
      </c>
      <c r="D242" s="26" t="s">
        <v>21</v>
      </c>
      <c r="E242" s="70" t="s">
        <v>418</v>
      </c>
      <c r="F242" s="15" t="s">
        <v>33</v>
      </c>
      <c r="G242" s="16">
        <v>408</v>
      </c>
      <c r="H242" s="17">
        <v>120</v>
      </c>
      <c r="I242" s="26" t="s">
        <v>75</v>
      </c>
      <c r="J242" s="21" t="s">
        <v>25</v>
      </c>
      <c r="K242" s="17">
        <f t="shared" si="4"/>
        <v>48960</v>
      </c>
      <c r="L242" s="22">
        <f t="shared" si="3"/>
        <v>54835.200000000004</v>
      </c>
      <c r="M242" s="23" t="s">
        <v>106</v>
      </c>
      <c r="N242" s="23" t="s">
        <v>288</v>
      </c>
      <c r="O242" s="37"/>
      <c r="P242" s="4"/>
      <c r="Q242" s="4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37"/>
      <c r="DN242" s="37"/>
      <c r="DO242" s="37"/>
      <c r="DP242" s="37"/>
      <c r="DQ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  <c r="EW242" s="37"/>
      <c r="EX242" s="37"/>
      <c r="EY242" s="37"/>
      <c r="EZ242" s="37"/>
      <c r="FA242" s="37"/>
      <c r="FB242" s="37"/>
      <c r="FC242" s="37"/>
      <c r="FD242" s="37"/>
      <c r="FE242" s="37"/>
      <c r="FF242" s="37"/>
      <c r="FG242" s="37"/>
      <c r="FH242" s="37"/>
      <c r="FI242" s="37"/>
      <c r="FJ242" s="37"/>
      <c r="FK242" s="37"/>
      <c r="FL242" s="37"/>
      <c r="FM242" s="37"/>
      <c r="FN242" s="37"/>
      <c r="FO242" s="37"/>
      <c r="FP242" s="37"/>
      <c r="FQ242" s="37"/>
      <c r="FR242" s="37"/>
      <c r="FS242" s="37"/>
      <c r="FT242" s="37"/>
      <c r="FU242" s="37"/>
      <c r="FV242" s="37"/>
      <c r="FW242" s="37"/>
      <c r="FX242" s="37"/>
      <c r="FY242" s="37"/>
      <c r="FZ242" s="37"/>
      <c r="GA242" s="37"/>
      <c r="GB242" s="37"/>
      <c r="GC242" s="37"/>
      <c r="GD242" s="37"/>
      <c r="GE242" s="37"/>
      <c r="GF242" s="37"/>
      <c r="GG242" s="37"/>
      <c r="GH242" s="37"/>
      <c r="GI242" s="37"/>
      <c r="GJ242" s="37"/>
      <c r="GK242" s="37"/>
      <c r="GL242" s="37"/>
      <c r="GM242" s="37"/>
      <c r="GN242" s="37"/>
      <c r="GO242" s="37"/>
      <c r="GP242" s="37"/>
      <c r="GQ242" s="37"/>
      <c r="GR242" s="37"/>
      <c r="GS242" s="37"/>
      <c r="GT242" s="37"/>
      <c r="GU242" s="37"/>
      <c r="GV242" s="37"/>
      <c r="GW242" s="37"/>
      <c r="GX242" s="37"/>
      <c r="GY242" s="37"/>
      <c r="GZ242" s="37"/>
      <c r="HA242" s="37"/>
      <c r="HB242" s="37"/>
      <c r="HC242" s="37"/>
      <c r="HD242" s="37"/>
      <c r="HE242" s="37"/>
      <c r="HF242" s="37"/>
      <c r="HG242" s="37"/>
      <c r="HH242" s="37"/>
      <c r="HI242" s="37"/>
      <c r="HJ242" s="37"/>
      <c r="HK242" s="37"/>
      <c r="HL242" s="37"/>
      <c r="HM242" s="37"/>
      <c r="HN242" s="37"/>
      <c r="HO242" s="37"/>
      <c r="HP242" s="37"/>
      <c r="HQ242" s="37"/>
      <c r="HR242" s="37"/>
      <c r="HS242" s="37"/>
      <c r="HT242" s="37"/>
      <c r="HU242" s="37"/>
      <c r="HV242" s="37"/>
      <c r="HW242" s="37"/>
      <c r="HX242" s="37"/>
    </row>
    <row r="243" spans="1:232" s="55" customFormat="1" ht="68.25" customHeight="1">
      <c r="A243" s="18">
        <v>232</v>
      </c>
      <c r="B243" s="19">
        <v>192</v>
      </c>
      <c r="C243" s="69" t="s">
        <v>419</v>
      </c>
      <c r="D243" s="26" t="s">
        <v>21</v>
      </c>
      <c r="E243" s="70" t="s">
        <v>419</v>
      </c>
      <c r="F243" s="15" t="s">
        <v>33</v>
      </c>
      <c r="G243" s="16">
        <v>30</v>
      </c>
      <c r="H243" s="17">
        <v>110</v>
      </c>
      <c r="I243" s="26" t="s">
        <v>75</v>
      </c>
      <c r="J243" s="21" t="s">
        <v>25</v>
      </c>
      <c r="K243" s="17">
        <f t="shared" si="4"/>
        <v>3300</v>
      </c>
      <c r="L243" s="22">
        <f t="shared" si="3"/>
        <v>3696.0000000000005</v>
      </c>
      <c r="M243" s="23"/>
      <c r="N243" s="23"/>
      <c r="O243" s="37"/>
      <c r="P243" s="4"/>
      <c r="Q243" s="4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M243" s="37"/>
      <c r="DN243" s="37"/>
      <c r="DO243" s="37"/>
      <c r="DP243" s="37"/>
      <c r="DQ243" s="37"/>
      <c r="DR243" s="37"/>
      <c r="DS243" s="37"/>
      <c r="DT243" s="37"/>
      <c r="DU243" s="37"/>
      <c r="DV243" s="37"/>
      <c r="DW243" s="37"/>
      <c r="DX243" s="37"/>
      <c r="DY243" s="37"/>
      <c r="DZ243" s="37"/>
      <c r="EA243" s="37"/>
      <c r="EB243" s="37"/>
      <c r="EC243" s="37"/>
      <c r="ED243" s="37"/>
      <c r="EE243" s="37"/>
      <c r="EF243" s="37"/>
      <c r="EG243" s="37"/>
      <c r="EH243" s="37"/>
      <c r="EI243" s="37"/>
      <c r="EJ243" s="37"/>
      <c r="EK243" s="37"/>
      <c r="EL243" s="37"/>
      <c r="EM243" s="37"/>
      <c r="EN243" s="37"/>
      <c r="EO243" s="37"/>
      <c r="EP243" s="37"/>
      <c r="EQ243" s="37"/>
      <c r="ER243" s="37"/>
      <c r="ES243" s="37"/>
      <c r="ET243" s="37"/>
      <c r="EU243" s="37"/>
      <c r="EV243" s="37"/>
      <c r="EW243" s="37"/>
      <c r="EX243" s="37"/>
      <c r="EY243" s="37"/>
      <c r="EZ243" s="37"/>
      <c r="FA243" s="37"/>
      <c r="FB243" s="37"/>
      <c r="FC243" s="37"/>
      <c r="FD243" s="37"/>
      <c r="FE243" s="37"/>
      <c r="FF243" s="37"/>
      <c r="FG243" s="37"/>
      <c r="FH243" s="37"/>
      <c r="FI243" s="37"/>
      <c r="FJ243" s="37"/>
      <c r="FK243" s="37"/>
      <c r="FL243" s="37"/>
      <c r="FM243" s="37"/>
      <c r="FN243" s="37"/>
      <c r="FO243" s="37"/>
      <c r="FP243" s="37"/>
      <c r="FQ243" s="37"/>
      <c r="FR243" s="37"/>
      <c r="FS243" s="37"/>
      <c r="FT243" s="37"/>
      <c r="FU243" s="37"/>
      <c r="FV243" s="37"/>
      <c r="FW243" s="37"/>
      <c r="FX243" s="37"/>
      <c r="FY243" s="37"/>
      <c r="FZ243" s="37"/>
      <c r="GA243" s="37"/>
      <c r="GB243" s="37"/>
      <c r="GC243" s="37"/>
      <c r="GD243" s="37"/>
      <c r="GE243" s="37"/>
      <c r="GF243" s="37"/>
      <c r="GG243" s="37"/>
      <c r="GH243" s="37"/>
      <c r="GI243" s="37"/>
      <c r="GJ243" s="37"/>
      <c r="GK243" s="37"/>
      <c r="GL243" s="37"/>
      <c r="GM243" s="37"/>
      <c r="GN243" s="37"/>
      <c r="GO243" s="37"/>
      <c r="GP243" s="37"/>
      <c r="GQ243" s="37"/>
      <c r="GR243" s="37"/>
      <c r="GS243" s="37"/>
      <c r="GT243" s="37"/>
      <c r="GU243" s="37"/>
      <c r="GV243" s="37"/>
      <c r="GW243" s="37"/>
      <c r="GX243" s="37"/>
      <c r="GY243" s="37"/>
      <c r="GZ243" s="37"/>
      <c r="HA243" s="37"/>
      <c r="HB243" s="37"/>
      <c r="HC243" s="37"/>
      <c r="HD243" s="37"/>
      <c r="HE243" s="37"/>
      <c r="HF243" s="37"/>
      <c r="HG243" s="37"/>
      <c r="HH243" s="37"/>
      <c r="HI243" s="37"/>
      <c r="HJ243" s="37"/>
      <c r="HK243" s="37"/>
      <c r="HL243" s="37"/>
      <c r="HM243" s="37"/>
      <c r="HN243" s="37"/>
      <c r="HO243" s="37"/>
      <c r="HP243" s="37"/>
      <c r="HQ243" s="37"/>
      <c r="HR243" s="37"/>
      <c r="HS243" s="37"/>
      <c r="HT243" s="37"/>
      <c r="HU243" s="37"/>
      <c r="HV243" s="37"/>
      <c r="HW243" s="37"/>
      <c r="HX243" s="37"/>
    </row>
    <row r="244" spans="1:232" s="55" customFormat="1" ht="66" customHeight="1">
      <c r="A244" s="18">
        <v>234</v>
      </c>
      <c r="B244" s="19">
        <v>193</v>
      </c>
      <c r="C244" s="69" t="s">
        <v>420</v>
      </c>
      <c r="D244" s="26" t="s">
        <v>21</v>
      </c>
      <c r="E244" s="70" t="s">
        <v>420</v>
      </c>
      <c r="F244" s="14" t="s">
        <v>33</v>
      </c>
      <c r="G244" s="16">
        <v>10</v>
      </c>
      <c r="H244" s="17">
        <v>110</v>
      </c>
      <c r="I244" s="26" t="s">
        <v>75</v>
      </c>
      <c r="J244" s="21" t="s">
        <v>25</v>
      </c>
      <c r="K244" s="17">
        <f t="shared" si="4"/>
        <v>1100</v>
      </c>
      <c r="L244" s="22">
        <f t="shared" si="3"/>
        <v>1232.0000000000002</v>
      </c>
      <c r="M244" s="23" t="s">
        <v>106</v>
      </c>
      <c r="N244" s="23" t="s">
        <v>421</v>
      </c>
      <c r="O244" s="37"/>
      <c r="P244" s="4"/>
      <c r="Q244" s="4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  <c r="FE244" s="37"/>
      <c r="FF244" s="37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  <c r="FS244" s="37"/>
      <c r="FT244" s="37"/>
      <c r="FU244" s="37"/>
      <c r="FV244" s="37"/>
      <c r="FW244" s="37"/>
      <c r="FX244" s="37"/>
      <c r="FY244" s="37"/>
      <c r="FZ244" s="37"/>
      <c r="GA244" s="37"/>
      <c r="GB244" s="37"/>
      <c r="GC244" s="37"/>
      <c r="GD244" s="37"/>
      <c r="GE244" s="37"/>
      <c r="GF244" s="37"/>
      <c r="GG244" s="37"/>
      <c r="GH244" s="37"/>
      <c r="GI244" s="37"/>
      <c r="GJ244" s="37"/>
      <c r="GK244" s="37"/>
      <c r="GL244" s="37"/>
      <c r="GM244" s="37"/>
      <c r="GN244" s="37"/>
      <c r="GO244" s="37"/>
      <c r="GP244" s="37"/>
      <c r="GQ244" s="37"/>
      <c r="GR244" s="37"/>
      <c r="GS244" s="37"/>
      <c r="GT244" s="37"/>
      <c r="GU244" s="37"/>
      <c r="GV244" s="37"/>
      <c r="GW244" s="37"/>
      <c r="GX244" s="37"/>
      <c r="GY244" s="37"/>
      <c r="GZ244" s="37"/>
      <c r="HA244" s="37"/>
      <c r="HB244" s="37"/>
      <c r="HC244" s="37"/>
      <c r="HD244" s="37"/>
      <c r="HE244" s="37"/>
      <c r="HF244" s="37"/>
      <c r="HG244" s="37"/>
      <c r="HH244" s="37"/>
      <c r="HI244" s="37"/>
      <c r="HJ244" s="37"/>
      <c r="HK244" s="37"/>
      <c r="HL244" s="37"/>
      <c r="HM244" s="37"/>
      <c r="HN244" s="37"/>
      <c r="HO244" s="37"/>
      <c r="HP244" s="37"/>
      <c r="HQ244" s="37"/>
      <c r="HR244" s="37"/>
      <c r="HS244" s="37"/>
      <c r="HT244" s="37"/>
      <c r="HU244" s="37"/>
      <c r="HV244" s="37"/>
      <c r="HW244" s="37"/>
      <c r="HX244" s="37"/>
    </row>
    <row r="245" spans="1:232" s="55" customFormat="1" ht="89.25" customHeight="1">
      <c r="A245" s="18">
        <v>236</v>
      </c>
      <c r="B245" s="19">
        <v>194</v>
      </c>
      <c r="C245" s="69" t="s">
        <v>422</v>
      </c>
      <c r="D245" s="26" t="s">
        <v>53</v>
      </c>
      <c r="E245" s="70" t="s">
        <v>423</v>
      </c>
      <c r="F245" s="15" t="s">
        <v>33</v>
      </c>
      <c r="G245" s="16">
        <v>272</v>
      </c>
      <c r="H245" s="17">
        <v>8</v>
      </c>
      <c r="I245" s="26" t="s">
        <v>75</v>
      </c>
      <c r="J245" s="21" t="s">
        <v>25</v>
      </c>
      <c r="K245" s="17">
        <f t="shared" si="4"/>
        <v>2176</v>
      </c>
      <c r="L245" s="22">
        <f t="shared" si="3"/>
        <v>2437.1200000000003</v>
      </c>
      <c r="M245" s="23" t="s">
        <v>106</v>
      </c>
      <c r="N245" s="23" t="s">
        <v>424</v>
      </c>
      <c r="O245" s="37"/>
      <c r="P245" s="4"/>
      <c r="Q245" s="4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  <c r="EY245" s="37"/>
      <c r="EZ245" s="37"/>
      <c r="FA245" s="37"/>
      <c r="FB245" s="37"/>
      <c r="FC245" s="37"/>
      <c r="FD245" s="37"/>
      <c r="FE245" s="37"/>
      <c r="FF245" s="37"/>
      <c r="FG245" s="37"/>
      <c r="FH245" s="37"/>
      <c r="FI245" s="37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  <c r="FT245" s="37"/>
      <c r="FU245" s="37"/>
      <c r="FV245" s="37"/>
      <c r="FW245" s="37"/>
      <c r="FX245" s="37"/>
      <c r="FY245" s="37"/>
      <c r="FZ245" s="37"/>
      <c r="GA245" s="37"/>
      <c r="GB245" s="37"/>
      <c r="GC245" s="37"/>
      <c r="GD245" s="37"/>
      <c r="GE245" s="37"/>
      <c r="GF245" s="37"/>
      <c r="GG245" s="37"/>
      <c r="GH245" s="37"/>
      <c r="GI245" s="37"/>
      <c r="GJ245" s="37"/>
      <c r="GK245" s="37"/>
      <c r="GL245" s="37"/>
      <c r="GM245" s="37"/>
      <c r="GN245" s="37"/>
      <c r="GO245" s="37"/>
      <c r="GP245" s="37"/>
      <c r="GQ245" s="37"/>
      <c r="GR245" s="37"/>
      <c r="GS245" s="37"/>
      <c r="GT245" s="37"/>
      <c r="GU245" s="37"/>
      <c r="GV245" s="37"/>
      <c r="GW245" s="37"/>
      <c r="GX245" s="37"/>
      <c r="GY245" s="37"/>
      <c r="GZ245" s="37"/>
      <c r="HA245" s="37"/>
      <c r="HB245" s="37"/>
      <c r="HC245" s="37"/>
      <c r="HD245" s="37"/>
      <c r="HE245" s="37"/>
      <c r="HF245" s="37"/>
      <c r="HG245" s="37"/>
      <c r="HH245" s="37"/>
      <c r="HI245" s="37"/>
      <c r="HJ245" s="37"/>
      <c r="HK245" s="37"/>
      <c r="HL245" s="37"/>
      <c r="HM245" s="37"/>
      <c r="HN245" s="37"/>
      <c r="HO245" s="37"/>
      <c r="HP245" s="37"/>
      <c r="HQ245" s="37"/>
      <c r="HR245" s="37"/>
      <c r="HS245" s="37"/>
      <c r="HT245" s="37"/>
      <c r="HU245" s="37"/>
      <c r="HV245" s="37"/>
      <c r="HW245" s="37"/>
      <c r="HX245" s="37"/>
    </row>
    <row r="246" spans="1:232" s="55" customFormat="1" ht="78" customHeight="1">
      <c r="A246" s="18">
        <v>238</v>
      </c>
      <c r="B246" s="19">
        <v>195</v>
      </c>
      <c r="C246" s="69" t="s">
        <v>425</v>
      </c>
      <c r="D246" s="26" t="s">
        <v>21</v>
      </c>
      <c r="E246" s="70" t="s">
        <v>426</v>
      </c>
      <c r="F246" s="15" t="s">
        <v>33</v>
      </c>
      <c r="G246" s="16">
        <v>136</v>
      </c>
      <c r="H246" s="17">
        <v>60</v>
      </c>
      <c r="I246" s="26" t="s">
        <v>75</v>
      </c>
      <c r="J246" s="21" t="s">
        <v>25</v>
      </c>
      <c r="K246" s="17">
        <f t="shared" si="4"/>
        <v>8160</v>
      </c>
      <c r="L246" s="22">
        <f t="shared" si="3"/>
        <v>9139.2000000000007</v>
      </c>
      <c r="M246" s="23" t="s">
        <v>184</v>
      </c>
      <c r="N246" s="23" t="s">
        <v>286</v>
      </c>
      <c r="O246" s="37"/>
      <c r="P246" s="4"/>
      <c r="Q246" s="4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  <c r="EY246" s="37"/>
      <c r="EZ246" s="37"/>
      <c r="FA246" s="37"/>
      <c r="FB246" s="37"/>
      <c r="FC246" s="37"/>
      <c r="FD246" s="37"/>
      <c r="FE246" s="37"/>
      <c r="FF246" s="37"/>
      <c r="FG246" s="37"/>
      <c r="FH246" s="37"/>
      <c r="FI246" s="37"/>
      <c r="FJ246" s="37"/>
      <c r="FK246" s="37"/>
      <c r="FL246" s="37"/>
      <c r="FM246" s="37"/>
      <c r="FN246" s="37"/>
      <c r="FO246" s="37"/>
      <c r="FP246" s="37"/>
      <c r="FQ246" s="37"/>
      <c r="FR246" s="37"/>
      <c r="FS246" s="37"/>
      <c r="FT246" s="37"/>
      <c r="FU246" s="37"/>
      <c r="FV246" s="37"/>
      <c r="FW246" s="37"/>
      <c r="FX246" s="37"/>
      <c r="FY246" s="37"/>
      <c r="FZ246" s="37"/>
      <c r="GA246" s="37"/>
      <c r="GB246" s="37"/>
      <c r="GC246" s="37"/>
      <c r="GD246" s="37"/>
      <c r="GE246" s="37"/>
      <c r="GF246" s="37"/>
      <c r="GG246" s="37"/>
      <c r="GH246" s="37"/>
      <c r="GI246" s="37"/>
      <c r="GJ246" s="37"/>
      <c r="GK246" s="37"/>
      <c r="GL246" s="37"/>
      <c r="GM246" s="37"/>
      <c r="GN246" s="37"/>
      <c r="GO246" s="37"/>
      <c r="GP246" s="37"/>
      <c r="GQ246" s="37"/>
      <c r="GR246" s="37"/>
      <c r="GS246" s="37"/>
      <c r="GT246" s="37"/>
      <c r="GU246" s="37"/>
      <c r="GV246" s="37"/>
      <c r="GW246" s="37"/>
      <c r="GX246" s="37"/>
      <c r="GY246" s="37"/>
      <c r="GZ246" s="37"/>
      <c r="HA246" s="37"/>
      <c r="HB246" s="37"/>
      <c r="HC246" s="37"/>
      <c r="HD246" s="37"/>
      <c r="HE246" s="37"/>
      <c r="HF246" s="37"/>
      <c r="HG246" s="37"/>
      <c r="HH246" s="37"/>
      <c r="HI246" s="37"/>
      <c r="HJ246" s="37"/>
      <c r="HK246" s="37"/>
      <c r="HL246" s="37"/>
      <c r="HM246" s="37"/>
      <c r="HN246" s="37"/>
      <c r="HO246" s="37"/>
      <c r="HP246" s="37"/>
      <c r="HQ246" s="37"/>
      <c r="HR246" s="37"/>
      <c r="HS246" s="37"/>
      <c r="HT246" s="37"/>
      <c r="HU246" s="37"/>
      <c r="HV246" s="37"/>
      <c r="HW246" s="37"/>
      <c r="HX246" s="37"/>
    </row>
    <row r="247" spans="1:232" s="55" customFormat="1" ht="56.25" customHeight="1">
      <c r="A247" s="18">
        <v>243</v>
      </c>
      <c r="B247" s="19">
        <v>196</v>
      </c>
      <c r="C247" s="69" t="s">
        <v>427</v>
      </c>
      <c r="D247" s="26" t="s">
        <v>21</v>
      </c>
      <c r="E247" s="70" t="s">
        <v>428</v>
      </c>
      <c r="F247" s="15" t="s">
        <v>33</v>
      </c>
      <c r="G247" s="16">
        <v>68</v>
      </c>
      <c r="H247" s="17">
        <v>11</v>
      </c>
      <c r="I247" s="26" t="s">
        <v>75</v>
      </c>
      <c r="J247" s="21" t="s">
        <v>25</v>
      </c>
      <c r="K247" s="17">
        <f t="shared" si="4"/>
        <v>748</v>
      </c>
      <c r="L247" s="22">
        <f t="shared" si="3"/>
        <v>837.7600000000001</v>
      </c>
      <c r="M247" s="23"/>
      <c r="N247" s="23"/>
      <c r="O247" s="37"/>
      <c r="P247" s="4"/>
      <c r="Q247" s="4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  <c r="FT247" s="37"/>
      <c r="FU247" s="37"/>
      <c r="FV247" s="37"/>
      <c r="FW247" s="37"/>
      <c r="FX247" s="37"/>
      <c r="FY247" s="37"/>
      <c r="FZ247" s="37"/>
      <c r="GA247" s="37"/>
      <c r="GB247" s="37"/>
      <c r="GC247" s="37"/>
      <c r="GD247" s="37"/>
      <c r="GE247" s="37"/>
      <c r="GF247" s="37"/>
      <c r="GG247" s="37"/>
      <c r="GH247" s="37"/>
      <c r="GI247" s="37"/>
      <c r="GJ247" s="37"/>
      <c r="GK247" s="37"/>
      <c r="GL247" s="37"/>
      <c r="GM247" s="37"/>
      <c r="GN247" s="37"/>
      <c r="GO247" s="37"/>
      <c r="GP247" s="37"/>
      <c r="GQ247" s="37"/>
      <c r="GR247" s="37"/>
      <c r="GS247" s="37"/>
      <c r="GT247" s="37"/>
      <c r="GU247" s="37"/>
      <c r="GV247" s="37"/>
      <c r="GW247" s="37"/>
      <c r="GX247" s="37"/>
      <c r="GY247" s="37"/>
      <c r="GZ247" s="37"/>
      <c r="HA247" s="37"/>
      <c r="HB247" s="37"/>
      <c r="HC247" s="37"/>
      <c r="HD247" s="37"/>
      <c r="HE247" s="37"/>
      <c r="HF247" s="37"/>
      <c r="HG247" s="37"/>
      <c r="HH247" s="37"/>
      <c r="HI247" s="37"/>
      <c r="HJ247" s="37"/>
      <c r="HK247" s="37"/>
      <c r="HL247" s="37"/>
      <c r="HM247" s="37"/>
      <c r="HN247" s="37"/>
      <c r="HO247" s="37"/>
      <c r="HP247" s="37"/>
      <c r="HQ247" s="37"/>
      <c r="HR247" s="37"/>
      <c r="HS247" s="37"/>
      <c r="HT247" s="37"/>
      <c r="HU247" s="37"/>
      <c r="HV247" s="37"/>
      <c r="HW247" s="37"/>
      <c r="HX247" s="37"/>
    </row>
    <row r="248" spans="1:232" s="55" customFormat="1" ht="71.25" customHeight="1">
      <c r="A248" s="18">
        <v>244</v>
      </c>
      <c r="B248" s="19">
        <v>197</v>
      </c>
      <c r="C248" s="69" t="s">
        <v>427</v>
      </c>
      <c r="D248" s="26" t="s">
        <v>21</v>
      </c>
      <c r="E248" s="70" t="s">
        <v>428</v>
      </c>
      <c r="F248" s="15" t="s">
        <v>33</v>
      </c>
      <c r="G248" s="16">
        <v>57</v>
      </c>
      <c r="H248" s="17">
        <v>13</v>
      </c>
      <c r="I248" s="26" t="s">
        <v>75</v>
      </c>
      <c r="J248" s="21" t="s">
        <v>25</v>
      </c>
      <c r="K248" s="17">
        <f t="shared" si="4"/>
        <v>741</v>
      </c>
      <c r="L248" s="22">
        <f t="shared" si="3"/>
        <v>829.92000000000007</v>
      </c>
      <c r="M248" s="23"/>
      <c r="N248" s="23"/>
      <c r="O248" s="37"/>
      <c r="P248" s="4"/>
      <c r="Q248" s="4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  <c r="FE248" s="37"/>
      <c r="FF248" s="37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  <c r="FS248" s="37"/>
      <c r="FT248" s="37"/>
      <c r="FU248" s="37"/>
      <c r="FV248" s="37"/>
      <c r="FW248" s="37"/>
      <c r="FX248" s="37"/>
      <c r="FY248" s="37"/>
      <c r="FZ248" s="37"/>
      <c r="GA248" s="37"/>
      <c r="GB248" s="37"/>
      <c r="GC248" s="37"/>
      <c r="GD248" s="37"/>
      <c r="GE248" s="37"/>
      <c r="GF248" s="37"/>
      <c r="GG248" s="37"/>
      <c r="GH248" s="37"/>
      <c r="GI248" s="37"/>
      <c r="GJ248" s="37"/>
      <c r="GK248" s="37"/>
      <c r="GL248" s="37"/>
      <c r="GM248" s="37"/>
      <c r="GN248" s="37"/>
      <c r="GO248" s="37"/>
      <c r="GP248" s="37"/>
      <c r="GQ248" s="37"/>
      <c r="GR248" s="37"/>
      <c r="GS248" s="37"/>
      <c r="GT248" s="37"/>
      <c r="GU248" s="37"/>
      <c r="GV248" s="37"/>
      <c r="GW248" s="37"/>
      <c r="GX248" s="37"/>
      <c r="GY248" s="37"/>
      <c r="GZ248" s="37"/>
      <c r="HA248" s="37"/>
      <c r="HB248" s="37"/>
      <c r="HC248" s="37"/>
      <c r="HD248" s="37"/>
      <c r="HE248" s="37"/>
      <c r="HF248" s="37"/>
      <c r="HG248" s="37"/>
      <c r="HH248" s="37"/>
      <c r="HI248" s="37"/>
      <c r="HJ248" s="37"/>
      <c r="HK248" s="37"/>
      <c r="HL248" s="37"/>
      <c r="HM248" s="37"/>
      <c r="HN248" s="37"/>
      <c r="HO248" s="37"/>
      <c r="HP248" s="37"/>
      <c r="HQ248" s="37"/>
      <c r="HR248" s="37"/>
      <c r="HS248" s="37"/>
      <c r="HT248" s="37"/>
      <c r="HU248" s="37"/>
      <c r="HV248" s="37"/>
      <c r="HW248" s="37"/>
      <c r="HX248" s="37"/>
    </row>
    <row r="249" spans="1:232" s="55" customFormat="1" ht="88.5" customHeight="1">
      <c r="A249" s="18">
        <v>245</v>
      </c>
      <c r="B249" s="19">
        <v>198</v>
      </c>
      <c r="C249" s="69" t="s">
        <v>429</v>
      </c>
      <c r="D249" s="26" t="s">
        <v>21</v>
      </c>
      <c r="E249" s="70" t="s">
        <v>430</v>
      </c>
      <c r="F249" s="15" t="s">
        <v>33</v>
      </c>
      <c r="G249" s="16">
        <v>68</v>
      </c>
      <c r="H249" s="17">
        <v>90</v>
      </c>
      <c r="I249" s="26" t="s">
        <v>75</v>
      </c>
      <c r="J249" s="21" t="s">
        <v>25</v>
      </c>
      <c r="K249" s="17">
        <f t="shared" si="4"/>
        <v>6120</v>
      </c>
      <c r="L249" s="22">
        <f t="shared" si="3"/>
        <v>6854.4000000000005</v>
      </c>
      <c r="M249" s="23" t="s">
        <v>106</v>
      </c>
      <c r="N249" s="23" t="s">
        <v>288</v>
      </c>
      <c r="O249" s="37"/>
      <c r="P249" s="4"/>
      <c r="Q249" s="4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M249" s="37"/>
      <c r="DN249" s="37"/>
      <c r="DO249" s="37"/>
      <c r="DP249" s="37"/>
      <c r="DQ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  <c r="EW249" s="37"/>
      <c r="EX249" s="37"/>
      <c r="EY249" s="37"/>
      <c r="EZ249" s="37"/>
      <c r="FA249" s="37"/>
      <c r="FB249" s="37"/>
      <c r="FC249" s="37"/>
      <c r="FD249" s="37"/>
      <c r="FE249" s="37"/>
      <c r="FF249" s="37"/>
      <c r="FG249" s="37"/>
      <c r="FH249" s="37"/>
      <c r="FI249" s="37"/>
      <c r="FJ249" s="37"/>
      <c r="FK249" s="37"/>
      <c r="FL249" s="37"/>
      <c r="FM249" s="37"/>
      <c r="FN249" s="37"/>
      <c r="FO249" s="37"/>
      <c r="FP249" s="37"/>
      <c r="FQ249" s="37"/>
      <c r="FR249" s="37"/>
      <c r="FS249" s="37"/>
      <c r="FT249" s="37"/>
      <c r="FU249" s="37"/>
      <c r="FV249" s="37"/>
      <c r="FW249" s="37"/>
      <c r="FX249" s="37"/>
      <c r="FY249" s="37"/>
      <c r="FZ249" s="37"/>
      <c r="GA249" s="37"/>
      <c r="GB249" s="37"/>
      <c r="GC249" s="37"/>
      <c r="GD249" s="37"/>
      <c r="GE249" s="37"/>
      <c r="GF249" s="37"/>
      <c r="GG249" s="37"/>
      <c r="GH249" s="37"/>
      <c r="GI249" s="37"/>
      <c r="GJ249" s="37"/>
      <c r="GK249" s="37"/>
      <c r="GL249" s="37"/>
      <c r="GM249" s="37"/>
      <c r="GN249" s="37"/>
      <c r="GO249" s="37"/>
      <c r="GP249" s="37"/>
      <c r="GQ249" s="37"/>
      <c r="GR249" s="37"/>
      <c r="GS249" s="37"/>
      <c r="GT249" s="37"/>
      <c r="GU249" s="37"/>
      <c r="GV249" s="37"/>
      <c r="GW249" s="37"/>
      <c r="GX249" s="37"/>
      <c r="GY249" s="37"/>
      <c r="GZ249" s="37"/>
      <c r="HA249" s="37"/>
      <c r="HB249" s="37"/>
      <c r="HC249" s="37"/>
      <c r="HD249" s="37"/>
      <c r="HE249" s="37"/>
      <c r="HF249" s="37"/>
      <c r="HG249" s="37"/>
      <c r="HH249" s="37"/>
      <c r="HI249" s="37"/>
      <c r="HJ249" s="37"/>
      <c r="HK249" s="37"/>
      <c r="HL249" s="37"/>
      <c r="HM249" s="37"/>
      <c r="HN249" s="37"/>
      <c r="HO249" s="37"/>
      <c r="HP249" s="37"/>
      <c r="HQ249" s="37"/>
      <c r="HR249" s="37"/>
      <c r="HS249" s="37"/>
      <c r="HT249" s="37"/>
      <c r="HU249" s="37"/>
      <c r="HV249" s="37"/>
      <c r="HW249" s="37"/>
      <c r="HX249" s="37"/>
    </row>
    <row r="250" spans="1:232" s="55" customFormat="1" ht="85.5" customHeight="1">
      <c r="A250" s="18">
        <v>246</v>
      </c>
      <c r="B250" s="19">
        <v>199</v>
      </c>
      <c r="C250" s="69" t="s">
        <v>431</v>
      </c>
      <c r="D250" s="26" t="s">
        <v>21</v>
      </c>
      <c r="E250" s="70" t="s">
        <v>432</v>
      </c>
      <c r="F250" s="15" t="s">
        <v>33</v>
      </c>
      <c r="G250" s="16">
        <v>4</v>
      </c>
      <c r="H250" s="17">
        <v>115</v>
      </c>
      <c r="I250" s="26" t="s">
        <v>75</v>
      </c>
      <c r="J250" s="21" t="s">
        <v>25</v>
      </c>
      <c r="K250" s="17">
        <f t="shared" si="4"/>
        <v>460</v>
      </c>
      <c r="L250" s="22">
        <f t="shared" si="3"/>
        <v>515.20000000000005</v>
      </c>
      <c r="M250" s="23"/>
      <c r="N250" s="23"/>
      <c r="O250" s="37"/>
      <c r="P250" s="4"/>
      <c r="Q250" s="4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  <c r="FF250" s="37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  <c r="FS250" s="37"/>
      <c r="FT250" s="37"/>
      <c r="FU250" s="37"/>
      <c r="FV250" s="37"/>
      <c r="FW250" s="37"/>
      <c r="FX250" s="37"/>
      <c r="FY250" s="37"/>
      <c r="FZ250" s="37"/>
      <c r="GA250" s="37"/>
      <c r="GB250" s="37"/>
      <c r="GC250" s="37"/>
      <c r="GD250" s="37"/>
      <c r="GE250" s="37"/>
      <c r="GF250" s="37"/>
      <c r="GG250" s="37"/>
      <c r="GH250" s="37"/>
      <c r="GI250" s="37"/>
      <c r="GJ250" s="37"/>
      <c r="GK250" s="37"/>
      <c r="GL250" s="37"/>
      <c r="GM250" s="37"/>
      <c r="GN250" s="37"/>
      <c r="GO250" s="37"/>
      <c r="GP250" s="37"/>
      <c r="GQ250" s="37"/>
      <c r="GR250" s="37"/>
      <c r="GS250" s="37"/>
      <c r="GT250" s="37"/>
      <c r="GU250" s="37"/>
      <c r="GV250" s="37"/>
      <c r="GW250" s="37"/>
      <c r="GX250" s="37"/>
      <c r="GY250" s="37"/>
      <c r="GZ250" s="37"/>
      <c r="HA250" s="37"/>
      <c r="HB250" s="37"/>
      <c r="HC250" s="37"/>
      <c r="HD250" s="37"/>
      <c r="HE250" s="37"/>
      <c r="HF250" s="37"/>
      <c r="HG250" s="37"/>
      <c r="HH250" s="37"/>
      <c r="HI250" s="37"/>
      <c r="HJ250" s="37"/>
      <c r="HK250" s="37"/>
      <c r="HL250" s="37"/>
      <c r="HM250" s="37"/>
      <c r="HN250" s="37"/>
      <c r="HO250" s="37"/>
      <c r="HP250" s="37"/>
      <c r="HQ250" s="37"/>
      <c r="HR250" s="37"/>
      <c r="HS250" s="37"/>
      <c r="HT250" s="37"/>
      <c r="HU250" s="37"/>
      <c r="HV250" s="37"/>
      <c r="HW250" s="37"/>
      <c r="HX250" s="37"/>
    </row>
    <row r="251" spans="1:232" s="55" customFormat="1" ht="90.75" customHeight="1">
      <c r="A251" s="18">
        <v>250</v>
      </c>
      <c r="B251" s="19">
        <v>200</v>
      </c>
      <c r="C251" s="69" t="s">
        <v>433</v>
      </c>
      <c r="D251" s="26" t="s">
        <v>21</v>
      </c>
      <c r="E251" s="70" t="s">
        <v>434</v>
      </c>
      <c r="F251" s="15" t="s">
        <v>33</v>
      </c>
      <c r="G251" s="16">
        <v>34</v>
      </c>
      <c r="H251" s="17">
        <v>35</v>
      </c>
      <c r="I251" s="26" t="s">
        <v>75</v>
      </c>
      <c r="J251" s="21" t="s">
        <v>25</v>
      </c>
      <c r="K251" s="17">
        <f t="shared" si="4"/>
        <v>1190</v>
      </c>
      <c r="L251" s="22">
        <f t="shared" si="3"/>
        <v>1332.8000000000002</v>
      </c>
      <c r="M251" s="23"/>
      <c r="N251" s="23"/>
      <c r="O251" s="37"/>
      <c r="P251" s="4"/>
      <c r="Q251" s="4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M251" s="37"/>
      <c r="DN251" s="37"/>
      <c r="DO251" s="37"/>
      <c r="DP251" s="37"/>
      <c r="DQ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  <c r="EW251" s="37"/>
      <c r="EX251" s="37"/>
      <c r="EY251" s="37"/>
      <c r="EZ251" s="37"/>
      <c r="FA251" s="37"/>
      <c r="FB251" s="37"/>
      <c r="FC251" s="37"/>
      <c r="FD251" s="37"/>
      <c r="FE251" s="37"/>
      <c r="FF251" s="37"/>
      <c r="FG251" s="37"/>
      <c r="FH251" s="37"/>
      <c r="FI251" s="37"/>
      <c r="FJ251" s="37"/>
      <c r="FK251" s="37"/>
      <c r="FL251" s="37"/>
      <c r="FM251" s="37"/>
      <c r="FN251" s="37"/>
      <c r="FO251" s="37"/>
      <c r="FP251" s="37"/>
      <c r="FQ251" s="37"/>
      <c r="FR251" s="37"/>
      <c r="FS251" s="37"/>
      <c r="FT251" s="37"/>
      <c r="FU251" s="37"/>
      <c r="FV251" s="37"/>
      <c r="FW251" s="37"/>
      <c r="FX251" s="37"/>
      <c r="FY251" s="37"/>
      <c r="FZ251" s="37"/>
      <c r="GA251" s="37"/>
      <c r="GB251" s="37"/>
      <c r="GC251" s="37"/>
      <c r="GD251" s="37"/>
      <c r="GE251" s="37"/>
      <c r="GF251" s="37"/>
      <c r="GG251" s="37"/>
      <c r="GH251" s="37"/>
      <c r="GI251" s="37"/>
      <c r="GJ251" s="37"/>
      <c r="GK251" s="37"/>
      <c r="GL251" s="37"/>
      <c r="GM251" s="37"/>
      <c r="GN251" s="37"/>
      <c r="GO251" s="37"/>
      <c r="GP251" s="37"/>
      <c r="GQ251" s="37"/>
      <c r="GR251" s="37"/>
      <c r="GS251" s="37"/>
      <c r="GT251" s="37"/>
      <c r="GU251" s="37"/>
      <c r="GV251" s="37"/>
      <c r="GW251" s="37"/>
      <c r="GX251" s="37"/>
      <c r="GY251" s="37"/>
      <c r="GZ251" s="37"/>
      <c r="HA251" s="37"/>
      <c r="HB251" s="37"/>
      <c r="HC251" s="37"/>
      <c r="HD251" s="37"/>
      <c r="HE251" s="37"/>
      <c r="HF251" s="37"/>
      <c r="HG251" s="37"/>
      <c r="HH251" s="37"/>
      <c r="HI251" s="37"/>
      <c r="HJ251" s="37"/>
      <c r="HK251" s="37"/>
      <c r="HL251" s="37"/>
      <c r="HM251" s="37"/>
      <c r="HN251" s="37"/>
      <c r="HO251" s="37"/>
      <c r="HP251" s="37"/>
      <c r="HQ251" s="37"/>
      <c r="HR251" s="37"/>
      <c r="HS251" s="37"/>
      <c r="HT251" s="37"/>
      <c r="HU251" s="37"/>
      <c r="HV251" s="37"/>
      <c r="HW251" s="37"/>
      <c r="HX251" s="37"/>
    </row>
    <row r="252" spans="1:232" s="55" customFormat="1" ht="77.25" customHeight="1">
      <c r="A252" s="18">
        <v>252</v>
      </c>
      <c r="B252" s="19">
        <v>201</v>
      </c>
      <c r="C252" s="69" t="s">
        <v>433</v>
      </c>
      <c r="D252" s="26" t="s">
        <v>21</v>
      </c>
      <c r="E252" s="70" t="s">
        <v>435</v>
      </c>
      <c r="F252" s="15" t="s">
        <v>33</v>
      </c>
      <c r="G252" s="16">
        <v>34</v>
      </c>
      <c r="H252" s="17">
        <v>95</v>
      </c>
      <c r="I252" s="26" t="s">
        <v>75</v>
      </c>
      <c r="J252" s="21" t="s">
        <v>25</v>
      </c>
      <c r="K252" s="17">
        <f t="shared" si="4"/>
        <v>3230</v>
      </c>
      <c r="L252" s="22">
        <f t="shared" si="3"/>
        <v>3617.6000000000004</v>
      </c>
      <c r="M252" s="23" t="s">
        <v>106</v>
      </c>
      <c r="N252" s="23" t="s">
        <v>288</v>
      </c>
      <c r="O252" s="37"/>
      <c r="P252" s="4"/>
      <c r="Q252" s="4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7"/>
      <c r="DF252" s="37"/>
      <c r="DG252" s="37"/>
      <c r="DH252" s="37"/>
      <c r="DI252" s="37"/>
      <c r="DJ252" s="37"/>
      <c r="DK252" s="37"/>
      <c r="DL252" s="37"/>
      <c r="DM252" s="37"/>
      <c r="DN252" s="37"/>
      <c r="DO252" s="37"/>
      <c r="DP252" s="37"/>
      <c r="DQ252" s="37"/>
      <c r="DR252" s="37"/>
      <c r="DS252" s="37"/>
      <c r="DT252" s="37"/>
      <c r="DU252" s="37"/>
      <c r="DV252" s="37"/>
      <c r="DW252" s="37"/>
      <c r="DX252" s="37"/>
      <c r="DY252" s="37"/>
      <c r="DZ252" s="37"/>
      <c r="EA252" s="37"/>
      <c r="EB252" s="37"/>
      <c r="EC252" s="37"/>
      <c r="ED252" s="37"/>
      <c r="EE252" s="37"/>
      <c r="EF252" s="37"/>
      <c r="EG252" s="37"/>
      <c r="EH252" s="37"/>
      <c r="EI252" s="37"/>
      <c r="EJ252" s="37"/>
      <c r="EK252" s="37"/>
      <c r="EL252" s="37"/>
      <c r="EM252" s="37"/>
      <c r="EN252" s="37"/>
      <c r="EO252" s="37"/>
      <c r="EP252" s="37"/>
      <c r="EQ252" s="37"/>
      <c r="ER252" s="37"/>
      <c r="ES252" s="37"/>
      <c r="ET252" s="37"/>
      <c r="EU252" s="37"/>
      <c r="EV252" s="37"/>
      <c r="EW252" s="37"/>
      <c r="EX252" s="37"/>
      <c r="EY252" s="37"/>
      <c r="EZ252" s="37"/>
      <c r="FA252" s="37"/>
      <c r="FB252" s="37"/>
      <c r="FC252" s="37"/>
      <c r="FD252" s="37"/>
      <c r="FE252" s="37"/>
      <c r="FF252" s="37"/>
      <c r="FG252" s="37"/>
      <c r="FH252" s="37"/>
      <c r="FI252" s="37"/>
      <c r="FJ252" s="37"/>
      <c r="FK252" s="37"/>
      <c r="FL252" s="37"/>
      <c r="FM252" s="37"/>
      <c r="FN252" s="37"/>
      <c r="FO252" s="37"/>
      <c r="FP252" s="37"/>
      <c r="FQ252" s="37"/>
      <c r="FR252" s="37"/>
      <c r="FS252" s="37"/>
      <c r="FT252" s="37"/>
      <c r="FU252" s="37"/>
      <c r="FV252" s="37"/>
      <c r="FW252" s="37"/>
      <c r="FX252" s="37"/>
      <c r="FY252" s="37"/>
      <c r="FZ252" s="37"/>
      <c r="GA252" s="37"/>
      <c r="GB252" s="37"/>
      <c r="GC252" s="37"/>
      <c r="GD252" s="37"/>
      <c r="GE252" s="37"/>
      <c r="GF252" s="37"/>
      <c r="GG252" s="37"/>
      <c r="GH252" s="37"/>
      <c r="GI252" s="37"/>
      <c r="GJ252" s="37"/>
      <c r="GK252" s="37"/>
      <c r="GL252" s="37"/>
      <c r="GM252" s="37"/>
      <c r="GN252" s="37"/>
      <c r="GO252" s="37"/>
      <c r="GP252" s="37"/>
      <c r="GQ252" s="37"/>
      <c r="GR252" s="37"/>
      <c r="GS252" s="37"/>
      <c r="GT252" s="37"/>
      <c r="GU252" s="37"/>
      <c r="GV252" s="37"/>
      <c r="GW252" s="37"/>
      <c r="GX252" s="37"/>
      <c r="GY252" s="37"/>
      <c r="GZ252" s="37"/>
      <c r="HA252" s="37"/>
      <c r="HB252" s="37"/>
      <c r="HC252" s="37"/>
      <c r="HD252" s="37"/>
      <c r="HE252" s="37"/>
      <c r="HF252" s="37"/>
      <c r="HG252" s="37"/>
      <c r="HH252" s="37"/>
      <c r="HI252" s="37"/>
      <c r="HJ252" s="37"/>
      <c r="HK252" s="37"/>
      <c r="HL252" s="37"/>
      <c r="HM252" s="37"/>
      <c r="HN252" s="37"/>
      <c r="HO252" s="37"/>
      <c r="HP252" s="37"/>
      <c r="HQ252" s="37"/>
      <c r="HR252" s="37"/>
      <c r="HS252" s="37"/>
      <c r="HT252" s="37"/>
      <c r="HU252" s="37"/>
      <c r="HV252" s="37"/>
      <c r="HW252" s="37"/>
      <c r="HX252" s="37"/>
    </row>
    <row r="253" spans="1:232" s="55" customFormat="1" ht="87.75" customHeight="1">
      <c r="A253" s="18">
        <v>254</v>
      </c>
      <c r="B253" s="19">
        <v>202</v>
      </c>
      <c r="C253" s="69" t="s">
        <v>436</v>
      </c>
      <c r="D253" s="26" t="s">
        <v>21</v>
      </c>
      <c r="E253" s="70" t="s">
        <v>437</v>
      </c>
      <c r="F253" s="15" t="s">
        <v>33</v>
      </c>
      <c r="G253" s="16">
        <v>70</v>
      </c>
      <c r="H253" s="17">
        <v>430</v>
      </c>
      <c r="I253" s="26" t="s">
        <v>75</v>
      </c>
      <c r="J253" s="21" t="s">
        <v>25</v>
      </c>
      <c r="K253" s="17">
        <f t="shared" si="4"/>
        <v>30100</v>
      </c>
      <c r="L253" s="22">
        <f t="shared" si="3"/>
        <v>33712</v>
      </c>
      <c r="M253" s="23" t="s">
        <v>390</v>
      </c>
      <c r="N253" s="23" t="s">
        <v>391</v>
      </c>
      <c r="O253" s="37"/>
      <c r="P253" s="4"/>
      <c r="Q253" s="4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  <c r="EY253" s="37"/>
      <c r="EZ253" s="37"/>
      <c r="FA253" s="37"/>
      <c r="FB253" s="37"/>
      <c r="FC253" s="37"/>
      <c r="FD253" s="37"/>
      <c r="FE253" s="37"/>
      <c r="FF253" s="37"/>
      <c r="FG253" s="37"/>
      <c r="FH253" s="37"/>
      <c r="FI253" s="37"/>
      <c r="FJ253" s="37"/>
      <c r="FK253" s="37"/>
      <c r="FL253" s="37"/>
      <c r="FM253" s="37"/>
      <c r="FN253" s="37"/>
      <c r="FO253" s="37"/>
      <c r="FP253" s="37"/>
      <c r="FQ253" s="37"/>
      <c r="FR253" s="37"/>
      <c r="FS253" s="37"/>
      <c r="FT253" s="37"/>
      <c r="FU253" s="37"/>
      <c r="FV253" s="37"/>
      <c r="FW253" s="37"/>
      <c r="FX253" s="37"/>
      <c r="FY253" s="37"/>
      <c r="FZ253" s="37"/>
      <c r="GA253" s="37"/>
      <c r="GB253" s="37"/>
      <c r="GC253" s="37"/>
      <c r="GD253" s="37"/>
      <c r="GE253" s="37"/>
      <c r="GF253" s="37"/>
      <c r="GG253" s="37"/>
      <c r="GH253" s="37"/>
      <c r="GI253" s="37"/>
      <c r="GJ253" s="37"/>
      <c r="GK253" s="37"/>
      <c r="GL253" s="37"/>
      <c r="GM253" s="37"/>
      <c r="GN253" s="37"/>
      <c r="GO253" s="37"/>
      <c r="GP253" s="37"/>
      <c r="GQ253" s="37"/>
      <c r="GR253" s="37"/>
      <c r="GS253" s="37"/>
      <c r="GT253" s="37"/>
      <c r="GU253" s="37"/>
      <c r="GV253" s="37"/>
      <c r="GW253" s="37"/>
      <c r="GX253" s="37"/>
      <c r="GY253" s="37"/>
      <c r="GZ253" s="37"/>
      <c r="HA253" s="37"/>
      <c r="HB253" s="37"/>
      <c r="HC253" s="37"/>
      <c r="HD253" s="37"/>
      <c r="HE253" s="37"/>
      <c r="HF253" s="37"/>
      <c r="HG253" s="37"/>
      <c r="HH253" s="37"/>
      <c r="HI253" s="37"/>
      <c r="HJ253" s="37"/>
      <c r="HK253" s="37"/>
      <c r="HL253" s="37"/>
      <c r="HM253" s="37"/>
      <c r="HN253" s="37"/>
      <c r="HO253" s="37"/>
      <c r="HP253" s="37"/>
      <c r="HQ253" s="37"/>
      <c r="HR253" s="37"/>
      <c r="HS253" s="37"/>
      <c r="HT253" s="37"/>
      <c r="HU253" s="37"/>
      <c r="HV253" s="37"/>
      <c r="HW253" s="37"/>
      <c r="HX253" s="37"/>
    </row>
    <row r="254" spans="1:232" s="55" customFormat="1" ht="87.75" customHeight="1">
      <c r="A254" s="18">
        <v>256</v>
      </c>
      <c r="B254" s="19">
        <v>203</v>
      </c>
      <c r="C254" s="69" t="s">
        <v>436</v>
      </c>
      <c r="D254" s="26" t="s">
        <v>21</v>
      </c>
      <c r="E254" s="70" t="s">
        <v>438</v>
      </c>
      <c r="F254" s="15" t="s">
        <v>33</v>
      </c>
      <c r="G254" s="16">
        <v>70</v>
      </c>
      <c r="H254" s="17">
        <v>600</v>
      </c>
      <c r="I254" s="26" t="s">
        <v>75</v>
      </c>
      <c r="J254" s="21" t="s">
        <v>25</v>
      </c>
      <c r="K254" s="17">
        <f t="shared" si="4"/>
        <v>42000</v>
      </c>
      <c r="L254" s="22">
        <f t="shared" si="3"/>
        <v>47040.000000000007</v>
      </c>
      <c r="M254" s="23" t="s">
        <v>106</v>
      </c>
      <c r="N254" s="23" t="s">
        <v>288</v>
      </c>
      <c r="O254" s="37"/>
      <c r="P254" s="4"/>
      <c r="Q254" s="4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7"/>
      <c r="DF254" s="37"/>
      <c r="DG254" s="37"/>
      <c r="DH254" s="37"/>
      <c r="DI254" s="37"/>
      <c r="DJ254" s="37"/>
      <c r="DK254" s="37"/>
      <c r="DL254" s="37"/>
      <c r="DM254" s="37"/>
      <c r="DN254" s="37"/>
      <c r="DO254" s="37"/>
      <c r="DP254" s="37"/>
      <c r="DQ254" s="37"/>
      <c r="DR254" s="37"/>
      <c r="DS254" s="37"/>
      <c r="DT254" s="37"/>
      <c r="DU254" s="37"/>
      <c r="DV254" s="37"/>
      <c r="DW254" s="37"/>
      <c r="DX254" s="37"/>
      <c r="DY254" s="37"/>
      <c r="DZ254" s="37"/>
      <c r="EA254" s="37"/>
      <c r="EB254" s="37"/>
      <c r="EC254" s="37"/>
      <c r="ED254" s="37"/>
      <c r="EE254" s="37"/>
      <c r="EF254" s="37"/>
      <c r="EG254" s="37"/>
      <c r="EH254" s="37"/>
      <c r="EI254" s="37"/>
      <c r="EJ254" s="37"/>
      <c r="EK254" s="37"/>
      <c r="EL254" s="37"/>
      <c r="EM254" s="37"/>
      <c r="EN254" s="37"/>
      <c r="EO254" s="37"/>
      <c r="EP254" s="37"/>
      <c r="EQ254" s="37"/>
      <c r="ER254" s="37"/>
      <c r="ES254" s="37"/>
      <c r="ET254" s="37"/>
      <c r="EU254" s="37"/>
      <c r="EV254" s="37"/>
      <c r="EW254" s="37"/>
      <c r="EX254" s="37"/>
      <c r="EY254" s="37"/>
      <c r="EZ254" s="37"/>
      <c r="FA254" s="37"/>
      <c r="FB254" s="37"/>
      <c r="FC254" s="37"/>
      <c r="FD254" s="37"/>
      <c r="FE254" s="37"/>
      <c r="FF254" s="37"/>
      <c r="FG254" s="37"/>
      <c r="FH254" s="37"/>
      <c r="FI254" s="37"/>
      <c r="FJ254" s="37"/>
      <c r="FK254" s="37"/>
      <c r="FL254" s="37"/>
      <c r="FM254" s="37"/>
      <c r="FN254" s="37"/>
      <c r="FO254" s="37"/>
      <c r="FP254" s="37"/>
      <c r="FQ254" s="37"/>
      <c r="FR254" s="37"/>
      <c r="FS254" s="37"/>
      <c r="FT254" s="37"/>
      <c r="FU254" s="37"/>
      <c r="FV254" s="37"/>
      <c r="FW254" s="37"/>
      <c r="FX254" s="37"/>
      <c r="FY254" s="37"/>
      <c r="FZ254" s="37"/>
      <c r="GA254" s="37"/>
      <c r="GB254" s="37"/>
      <c r="GC254" s="37"/>
      <c r="GD254" s="37"/>
      <c r="GE254" s="37"/>
      <c r="GF254" s="37"/>
      <c r="GG254" s="37"/>
      <c r="GH254" s="37"/>
      <c r="GI254" s="37"/>
      <c r="GJ254" s="37"/>
      <c r="GK254" s="37"/>
      <c r="GL254" s="37"/>
      <c r="GM254" s="37"/>
      <c r="GN254" s="37"/>
      <c r="GO254" s="37"/>
      <c r="GP254" s="37"/>
      <c r="GQ254" s="37"/>
      <c r="GR254" s="37"/>
      <c r="GS254" s="37"/>
      <c r="GT254" s="37"/>
      <c r="GU254" s="37"/>
      <c r="GV254" s="37"/>
      <c r="GW254" s="37"/>
      <c r="GX254" s="37"/>
      <c r="GY254" s="37"/>
      <c r="GZ254" s="37"/>
      <c r="HA254" s="37"/>
      <c r="HB254" s="37"/>
      <c r="HC254" s="37"/>
      <c r="HD254" s="37"/>
      <c r="HE254" s="37"/>
      <c r="HF254" s="37"/>
      <c r="HG254" s="37"/>
      <c r="HH254" s="37"/>
      <c r="HI254" s="37"/>
      <c r="HJ254" s="37"/>
      <c r="HK254" s="37"/>
      <c r="HL254" s="37"/>
      <c r="HM254" s="37"/>
      <c r="HN254" s="37"/>
      <c r="HO254" s="37"/>
      <c r="HP254" s="37"/>
      <c r="HQ254" s="37"/>
      <c r="HR254" s="37"/>
      <c r="HS254" s="37"/>
      <c r="HT254" s="37"/>
      <c r="HU254" s="37"/>
      <c r="HV254" s="37"/>
      <c r="HW254" s="37"/>
      <c r="HX254" s="37"/>
    </row>
    <row r="255" spans="1:232" s="55" customFormat="1" ht="65.25" customHeight="1">
      <c r="A255" s="18">
        <v>257</v>
      </c>
      <c r="B255" s="19">
        <v>204</v>
      </c>
      <c r="C255" s="69" t="s">
        <v>436</v>
      </c>
      <c r="D255" s="26" t="s">
        <v>21</v>
      </c>
      <c r="E255" s="70" t="s">
        <v>438</v>
      </c>
      <c r="F255" s="15" t="s">
        <v>33</v>
      </c>
      <c r="G255" s="16">
        <v>209</v>
      </c>
      <c r="H255" s="17">
        <v>505</v>
      </c>
      <c r="I255" s="26" t="s">
        <v>75</v>
      </c>
      <c r="J255" s="21" t="s">
        <v>25</v>
      </c>
      <c r="K255" s="17">
        <f t="shared" si="4"/>
        <v>105545</v>
      </c>
      <c r="L255" s="22">
        <f t="shared" si="3"/>
        <v>118210.40000000001</v>
      </c>
      <c r="M255" s="23"/>
      <c r="N255" s="23"/>
      <c r="O255" s="37"/>
      <c r="P255" s="4"/>
      <c r="Q255" s="4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  <c r="FE255" s="37"/>
      <c r="FF255" s="37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37"/>
      <c r="GE255" s="37"/>
      <c r="GF255" s="37"/>
      <c r="GG255" s="37"/>
      <c r="GH255" s="37"/>
      <c r="GI255" s="37"/>
      <c r="GJ255" s="37"/>
      <c r="GK255" s="37"/>
      <c r="GL255" s="37"/>
      <c r="GM255" s="37"/>
      <c r="GN255" s="37"/>
      <c r="GO255" s="37"/>
      <c r="GP255" s="37"/>
      <c r="GQ255" s="37"/>
      <c r="GR255" s="37"/>
      <c r="GS255" s="37"/>
      <c r="GT255" s="37"/>
      <c r="GU255" s="37"/>
      <c r="GV255" s="37"/>
      <c r="GW255" s="37"/>
      <c r="GX255" s="37"/>
      <c r="GY255" s="37"/>
      <c r="GZ255" s="37"/>
      <c r="HA255" s="37"/>
      <c r="HB255" s="37"/>
      <c r="HC255" s="37"/>
      <c r="HD255" s="37"/>
      <c r="HE255" s="37"/>
      <c r="HF255" s="37"/>
      <c r="HG255" s="37"/>
      <c r="HH255" s="37"/>
      <c r="HI255" s="37"/>
      <c r="HJ255" s="37"/>
      <c r="HK255" s="37"/>
      <c r="HL255" s="37"/>
      <c r="HM255" s="37"/>
      <c r="HN255" s="37"/>
      <c r="HO255" s="37"/>
      <c r="HP255" s="37"/>
      <c r="HQ255" s="37"/>
      <c r="HR255" s="37"/>
      <c r="HS255" s="37"/>
      <c r="HT255" s="37"/>
      <c r="HU255" s="37"/>
      <c r="HV255" s="37"/>
      <c r="HW255" s="37"/>
      <c r="HX255" s="37"/>
    </row>
    <row r="256" spans="1:232" s="55" customFormat="1" ht="76.5" customHeight="1">
      <c r="A256" s="18">
        <v>258</v>
      </c>
      <c r="B256" s="19">
        <v>205</v>
      </c>
      <c r="C256" s="69" t="s">
        <v>439</v>
      </c>
      <c r="D256" s="26" t="s">
        <v>21</v>
      </c>
      <c r="E256" s="70" t="s">
        <v>440</v>
      </c>
      <c r="F256" s="15" t="s">
        <v>33</v>
      </c>
      <c r="G256" s="16">
        <v>10</v>
      </c>
      <c r="H256" s="17">
        <v>150</v>
      </c>
      <c r="I256" s="26" t="s">
        <v>75</v>
      </c>
      <c r="J256" s="21" t="s">
        <v>25</v>
      </c>
      <c r="K256" s="17">
        <f t="shared" si="4"/>
        <v>1500</v>
      </c>
      <c r="L256" s="22">
        <f t="shared" si="3"/>
        <v>1680.0000000000002</v>
      </c>
      <c r="M256" s="23" t="s">
        <v>390</v>
      </c>
      <c r="N256" s="23" t="s">
        <v>391</v>
      </c>
      <c r="O256" s="37"/>
      <c r="P256" s="4"/>
      <c r="Q256" s="4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37"/>
      <c r="GE256" s="37"/>
      <c r="GF256" s="37"/>
      <c r="GG256" s="37"/>
      <c r="GH256" s="37"/>
      <c r="GI256" s="37"/>
      <c r="GJ256" s="37"/>
      <c r="GK256" s="37"/>
      <c r="GL256" s="37"/>
      <c r="GM256" s="37"/>
      <c r="GN256" s="37"/>
      <c r="GO256" s="37"/>
      <c r="GP256" s="37"/>
      <c r="GQ256" s="37"/>
      <c r="GR256" s="37"/>
      <c r="GS256" s="37"/>
      <c r="GT256" s="37"/>
      <c r="GU256" s="37"/>
      <c r="GV256" s="37"/>
      <c r="GW256" s="37"/>
      <c r="GX256" s="37"/>
      <c r="GY256" s="37"/>
      <c r="GZ256" s="37"/>
      <c r="HA256" s="37"/>
      <c r="HB256" s="37"/>
      <c r="HC256" s="37"/>
      <c r="HD256" s="37"/>
      <c r="HE256" s="37"/>
      <c r="HF256" s="37"/>
      <c r="HG256" s="37"/>
      <c r="HH256" s="37"/>
      <c r="HI256" s="37"/>
      <c r="HJ256" s="37"/>
      <c r="HK256" s="37"/>
      <c r="HL256" s="37"/>
      <c r="HM256" s="37"/>
      <c r="HN256" s="37"/>
      <c r="HO256" s="37"/>
      <c r="HP256" s="37"/>
      <c r="HQ256" s="37"/>
      <c r="HR256" s="37"/>
      <c r="HS256" s="37"/>
      <c r="HT256" s="37"/>
      <c r="HU256" s="37"/>
      <c r="HV256" s="37"/>
      <c r="HW256" s="37"/>
      <c r="HX256" s="37"/>
    </row>
    <row r="257" spans="1:232" s="55" customFormat="1" ht="87.75" customHeight="1">
      <c r="A257" s="18">
        <v>260</v>
      </c>
      <c r="B257" s="19">
        <v>206</v>
      </c>
      <c r="C257" s="69" t="s">
        <v>439</v>
      </c>
      <c r="D257" s="26" t="s">
        <v>21</v>
      </c>
      <c r="E257" s="70" t="s">
        <v>441</v>
      </c>
      <c r="F257" s="15" t="s">
        <v>33</v>
      </c>
      <c r="G257" s="16">
        <v>45</v>
      </c>
      <c r="H257" s="17">
        <v>545</v>
      </c>
      <c r="I257" s="26" t="s">
        <v>75</v>
      </c>
      <c r="J257" s="21" t="s">
        <v>25</v>
      </c>
      <c r="K257" s="17">
        <f t="shared" si="4"/>
        <v>24525</v>
      </c>
      <c r="L257" s="22">
        <f t="shared" si="3"/>
        <v>27468.000000000004</v>
      </c>
      <c r="M257" s="23" t="s">
        <v>106</v>
      </c>
      <c r="N257" s="23" t="s">
        <v>288</v>
      </c>
      <c r="O257" s="37"/>
      <c r="P257" s="4"/>
      <c r="Q257" s="4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  <c r="FE257" s="37"/>
      <c r="FF257" s="37"/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  <c r="FS257" s="37"/>
      <c r="FT257" s="37"/>
      <c r="FU257" s="37"/>
      <c r="FV257" s="37"/>
      <c r="FW257" s="37"/>
      <c r="FX257" s="37"/>
      <c r="FY257" s="37"/>
      <c r="FZ257" s="37"/>
      <c r="GA257" s="37"/>
      <c r="GB257" s="37"/>
      <c r="GC257" s="37"/>
      <c r="GD257" s="37"/>
      <c r="GE257" s="37"/>
      <c r="GF257" s="37"/>
      <c r="GG257" s="37"/>
      <c r="GH257" s="37"/>
      <c r="GI257" s="37"/>
      <c r="GJ257" s="37"/>
      <c r="GK257" s="37"/>
      <c r="GL257" s="37"/>
      <c r="GM257" s="37"/>
      <c r="GN257" s="37"/>
      <c r="GO257" s="37"/>
      <c r="GP257" s="37"/>
      <c r="GQ257" s="37"/>
      <c r="GR257" s="37"/>
      <c r="GS257" s="37"/>
      <c r="GT257" s="37"/>
      <c r="GU257" s="37"/>
      <c r="GV257" s="37"/>
      <c r="GW257" s="37"/>
      <c r="GX257" s="37"/>
      <c r="GY257" s="37"/>
      <c r="GZ257" s="37"/>
      <c r="HA257" s="37"/>
      <c r="HB257" s="37"/>
      <c r="HC257" s="37"/>
      <c r="HD257" s="37"/>
      <c r="HE257" s="37"/>
      <c r="HF257" s="37"/>
      <c r="HG257" s="37"/>
      <c r="HH257" s="37"/>
      <c r="HI257" s="37"/>
      <c r="HJ257" s="37"/>
      <c r="HK257" s="37"/>
      <c r="HL257" s="37"/>
      <c r="HM257" s="37"/>
      <c r="HN257" s="37"/>
      <c r="HO257" s="37"/>
      <c r="HP257" s="37"/>
      <c r="HQ257" s="37"/>
      <c r="HR257" s="37"/>
      <c r="HS257" s="37"/>
      <c r="HT257" s="37"/>
      <c r="HU257" s="37"/>
      <c r="HV257" s="37"/>
      <c r="HW257" s="37"/>
      <c r="HX257" s="37"/>
    </row>
    <row r="258" spans="1:232" s="55" customFormat="1" ht="77.25" customHeight="1">
      <c r="A258" s="18">
        <v>261</v>
      </c>
      <c r="B258" s="19">
        <v>207</v>
      </c>
      <c r="C258" s="69" t="s">
        <v>442</v>
      </c>
      <c r="D258" s="26" t="s">
        <v>21</v>
      </c>
      <c r="E258" s="70" t="s">
        <v>443</v>
      </c>
      <c r="F258" s="15" t="s">
        <v>33</v>
      </c>
      <c r="G258" s="16">
        <v>68</v>
      </c>
      <c r="H258" s="17">
        <v>170</v>
      </c>
      <c r="I258" s="26" t="s">
        <v>75</v>
      </c>
      <c r="J258" s="21" t="s">
        <v>25</v>
      </c>
      <c r="K258" s="17">
        <f t="shared" si="4"/>
        <v>11560</v>
      </c>
      <c r="L258" s="22">
        <f t="shared" si="3"/>
        <v>12947.2</v>
      </c>
      <c r="M258" s="23"/>
      <c r="N258" s="23"/>
      <c r="O258" s="37"/>
      <c r="P258" s="4"/>
      <c r="Q258" s="4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  <c r="FV258" s="37"/>
      <c r="FW258" s="37"/>
      <c r="FX258" s="37"/>
      <c r="FY258" s="37"/>
      <c r="FZ258" s="37"/>
      <c r="GA258" s="37"/>
      <c r="GB258" s="37"/>
      <c r="GC258" s="37"/>
      <c r="GD258" s="37"/>
      <c r="GE258" s="37"/>
      <c r="GF258" s="37"/>
      <c r="GG258" s="37"/>
      <c r="GH258" s="37"/>
      <c r="GI258" s="37"/>
      <c r="GJ258" s="37"/>
      <c r="GK258" s="37"/>
      <c r="GL258" s="37"/>
      <c r="GM258" s="37"/>
      <c r="GN258" s="37"/>
      <c r="GO258" s="37"/>
      <c r="GP258" s="37"/>
      <c r="GQ258" s="37"/>
      <c r="GR258" s="37"/>
      <c r="GS258" s="37"/>
      <c r="GT258" s="37"/>
      <c r="GU258" s="37"/>
      <c r="GV258" s="37"/>
      <c r="GW258" s="37"/>
      <c r="GX258" s="37"/>
      <c r="GY258" s="37"/>
      <c r="GZ258" s="37"/>
      <c r="HA258" s="37"/>
      <c r="HB258" s="37"/>
      <c r="HC258" s="37"/>
      <c r="HD258" s="37"/>
      <c r="HE258" s="37"/>
      <c r="HF258" s="37"/>
      <c r="HG258" s="37"/>
      <c r="HH258" s="37"/>
      <c r="HI258" s="37"/>
      <c r="HJ258" s="37"/>
      <c r="HK258" s="37"/>
      <c r="HL258" s="37"/>
      <c r="HM258" s="37"/>
      <c r="HN258" s="37"/>
      <c r="HO258" s="37"/>
      <c r="HP258" s="37"/>
      <c r="HQ258" s="37"/>
      <c r="HR258" s="37"/>
      <c r="HS258" s="37"/>
      <c r="HT258" s="37"/>
      <c r="HU258" s="37"/>
      <c r="HV258" s="37"/>
      <c r="HW258" s="37"/>
      <c r="HX258" s="37"/>
    </row>
    <row r="259" spans="1:232" s="55" customFormat="1" ht="96" customHeight="1">
      <c r="A259" s="18">
        <v>264</v>
      </c>
      <c r="B259" s="19">
        <v>208</v>
      </c>
      <c r="C259" s="69" t="s">
        <v>444</v>
      </c>
      <c r="D259" s="26" t="s">
        <v>21</v>
      </c>
      <c r="E259" s="70" t="s">
        <v>445</v>
      </c>
      <c r="F259" s="15" t="s">
        <v>33</v>
      </c>
      <c r="G259" s="16">
        <v>30</v>
      </c>
      <c r="H259" s="17">
        <v>280</v>
      </c>
      <c r="I259" s="26" t="s">
        <v>75</v>
      </c>
      <c r="J259" s="21" t="s">
        <v>25</v>
      </c>
      <c r="K259" s="17">
        <f t="shared" si="4"/>
        <v>8400</v>
      </c>
      <c r="L259" s="22">
        <f t="shared" si="3"/>
        <v>9408</v>
      </c>
      <c r="M259" s="23"/>
      <c r="N259" s="23"/>
      <c r="O259" s="37"/>
      <c r="P259" s="4"/>
      <c r="Q259" s="4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37"/>
      <c r="GE259" s="37"/>
      <c r="GF259" s="37"/>
      <c r="GG259" s="37"/>
      <c r="GH259" s="37"/>
      <c r="GI259" s="37"/>
      <c r="GJ259" s="37"/>
      <c r="GK259" s="37"/>
      <c r="GL259" s="37"/>
      <c r="GM259" s="37"/>
      <c r="GN259" s="37"/>
      <c r="GO259" s="37"/>
      <c r="GP259" s="37"/>
      <c r="GQ259" s="37"/>
      <c r="GR259" s="37"/>
      <c r="GS259" s="37"/>
      <c r="GT259" s="37"/>
      <c r="GU259" s="37"/>
      <c r="GV259" s="37"/>
      <c r="GW259" s="37"/>
      <c r="GX259" s="37"/>
      <c r="GY259" s="37"/>
      <c r="GZ259" s="37"/>
      <c r="HA259" s="37"/>
      <c r="HB259" s="37"/>
      <c r="HC259" s="37"/>
      <c r="HD259" s="37"/>
      <c r="HE259" s="37"/>
      <c r="HF259" s="37"/>
      <c r="HG259" s="37"/>
      <c r="HH259" s="37"/>
      <c r="HI259" s="37"/>
      <c r="HJ259" s="37"/>
      <c r="HK259" s="37"/>
      <c r="HL259" s="37"/>
      <c r="HM259" s="37"/>
      <c r="HN259" s="37"/>
      <c r="HO259" s="37"/>
      <c r="HP259" s="37"/>
      <c r="HQ259" s="37"/>
      <c r="HR259" s="37"/>
      <c r="HS259" s="37"/>
      <c r="HT259" s="37"/>
      <c r="HU259" s="37"/>
      <c r="HV259" s="37"/>
      <c r="HW259" s="37"/>
      <c r="HX259" s="37"/>
    </row>
    <row r="260" spans="1:232" s="55" customFormat="1" ht="106.5" customHeight="1">
      <c r="A260" s="18">
        <v>265</v>
      </c>
      <c r="B260" s="19">
        <v>209</v>
      </c>
      <c r="C260" s="69" t="s">
        <v>444</v>
      </c>
      <c r="D260" s="26" t="s">
        <v>21</v>
      </c>
      <c r="E260" s="70" t="s">
        <v>445</v>
      </c>
      <c r="F260" s="15" t="s">
        <v>33</v>
      </c>
      <c r="G260" s="16">
        <v>57</v>
      </c>
      <c r="H260" s="17">
        <v>305</v>
      </c>
      <c r="I260" s="26" t="s">
        <v>75</v>
      </c>
      <c r="J260" s="21" t="s">
        <v>25</v>
      </c>
      <c r="K260" s="17">
        <f t="shared" si="4"/>
        <v>17385</v>
      </c>
      <c r="L260" s="22">
        <f t="shared" ref="L260:L308" si="5">K260*1.12</f>
        <v>19471.2</v>
      </c>
      <c r="M260" s="23"/>
      <c r="N260" s="23"/>
      <c r="O260" s="37"/>
      <c r="P260" s="4"/>
      <c r="Q260" s="4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  <c r="FT260" s="37"/>
      <c r="FU260" s="37"/>
      <c r="FV260" s="37"/>
      <c r="FW260" s="37"/>
      <c r="FX260" s="37"/>
      <c r="FY260" s="37"/>
      <c r="FZ260" s="37"/>
      <c r="GA260" s="37"/>
      <c r="GB260" s="37"/>
      <c r="GC260" s="37"/>
      <c r="GD260" s="37"/>
      <c r="GE260" s="37"/>
      <c r="GF260" s="37"/>
      <c r="GG260" s="37"/>
      <c r="GH260" s="37"/>
      <c r="GI260" s="37"/>
      <c r="GJ260" s="37"/>
      <c r="GK260" s="37"/>
      <c r="GL260" s="37"/>
      <c r="GM260" s="37"/>
      <c r="GN260" s="37"/>
      <c r="GO260" s="37"/>
      <c r="GP260" s="37"/>
      <c r="GQ260" s="37"/>
      <c r="GR260" s="37"/>
      <c r="GS260" s="37"/>
      <c r="GT260" s="37"/>
      <c r="GU260" s="37"/>
      <c r="GV260" s="37"/>
      <c r="GW260" s="37"/>
      <c r="GX260" s="37"/>
      <c r="GY260" s="37"/>
      <c r="GZ260" s="37"/>
      <c r="HA260" s="37"/>
      <c r="HB260" s="37"/>
      <c r="HC260" s="37"/>
      <c r="HD260" s="37"/>
      <c r="HE260" s="37"/>
      <c r="HF260" s="37"/>
      <c r="HG260" s="37"/>
      <c r="HH260" s="37"/>
      <c r="HI260" s="37"/>
      <c r="HJ260" s="37"/>
      <c r="HK260" s="37"/>
      <c r="HL260" s="37"/>
      <c r="HM260" s="37"/>
      <c r="HN260" s="37"/>
      <c r="HO260" s="37"/>
      <c r="HP260" s="37"/>
      <c r="HQ260" s="37"/>
      <c r="HR260" s="37"/>
      <c r="HS260" s="37"/>
      <c r="HT260" s="37"/>
      <c r="HU260" s="37"/>
      <c r="HV260" s="37"/>
      <c r="HW260" s="37"/>
      <c r="HX260" s="37"/>
    </row>
    <row r="261" spans="1:232" s="55" customFormat="1" ht="106.5" customHeight="1">
      <c r="A261" s="18">
        <v>266</v>
      </c>
      <c r="B261" s="19">
        <v>210</v>
      </c>
      <c r="C261" s="69" t="s">
        <v>444</v>
      </c>
      <c r="D261" s="26" t="s">
        <v>21</v>
      </c>
      <c r="E261" s="70" t="s">
        <v>446</v>
      </c>
      <c r="F261" s="15" t="s">
        <v>33</v>
      </c>
      <c r="G261" s="16">
        <v>30</v>
      </c>
      <c r="H261" s="17">
        <v>120</v>
      </c>
      <c r="I261" s="26" t="s">
        <v>75</v>
      </c>
      <c r="J261" s="21" t="s">
        <v>25</v>
      </c>
      <c r="K261" s="17">
        <f t="shared" si="4"/>
        <v>3600</v>
      </c>
      <c r="L261" s="22">
        <f t="shared" si="5"/>
        <v>4032.0000000000005</v>
      </c>
      <c r="M261" s="23" t="s">
        <v>106</v>
      </c>
      <c r="N261" s="23" t="s">
        <v>288</v>
      </c>
      <c r="O261" s="37"/>
      <c r="P261" s="4"/>
      <c r="Q261" s="4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  <c r="FE261" s="37"/>
      <c r="FF261" s="37"/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  <c r="FS261" s="37"/>
      <c r="FT261" s="37"/>
      <c r="FU261" s="37"/>
      <c r="FV261" s="37"/>
      <c r="FW261" s="37"/>
      <c r="FX261" s="37"/>
      <c r="FY261" s="37"/>
      <c r="FZ261" s="37"/>
      <c r="GA261" s="37"/>
      <c r="GB261" s="37"/>
      <c r="GC261" s="37"/>
      <c r="GD261" s="37"/>
      <c r="GE261" s="37"/>
      <c r="GF261" s="37"/>
      <c r="GG261" s="37"/>
      <c r="GH261" s="37"/>
      <c r="GI261" s="37"/>
      <c r="GJ261" s="37"/>
      <c r="GK261" s="37"/>
      <c r="GL261" s="37"/>
      <c r="GM261" s="37"/>
      <c r="GN261" s="37"/>
      <c r="GO261" s="37"/>
      <c r="GP261" s="37"/>
      <c r="GQ261" s="37"/>
      <c r="GR261" s="37"/>
      <c r="GS261" s="37"/>
      <c r="GT261" s="37"/>
      <c r="GU261" s="37"/>
      <c r="GV261" s="37"/>
      <c r="GW261" s="37"/>
      <c r="GX261" s="37"/>
      <c r="GY261" s="37"/>
      <c r="GZ261" s="37"/>
      <c r="HA261" s="37"/>
      <c r="HB261" s="37"/>
      <c r="HC261" s="37"/>
      <c r="HD261" s="37"/>
      <c r="HE261" s="37"/>
      <c r="HF261" s="37"/>
      <c r="HG261" s="37"/>
      <c r="HH261" s="37"/>
      <c r="HI261" s="37"/>
      <c r="HJ261" s="37"/>
      <c r="HK261" s="37"/>
      <c r="HL261" s="37"/>
      <c r="HM261" s="37"/>
      <c r="HN261" s="37"/>
      <c r="HO261" s="37"/>
      <c r="HP261" s="37"/>
      <c r="HQ261" s="37"/>
      <c r="HR261" s="37"/>
      <c r="HS261" s="37"/>
      <c r="HT261" s="37"/>
      <c r="HU261" s="37"/>
      <c r="HV261" s="37"/>
      <c r="HW261" s="37"/>
      <c r="HX261" s="37"/>
    </row>
    <row r="262" spans="1:232" s="55" customFormat="1" ht="116.25" customHeight="1">
      <c r="A262" s="18">
        <v>267</v>
      </c>
      <c r="B262" s="19">
        <v>211</v>
      </c>
      <c r="C262" s="69" t="s">
        <v>447</v>
      </c>
      <c r="D262" s="26" t="s">
        <v>21</v>
      </c>
      <c r="E262" s="70" t="s">
        <v>448</v>
      </c>
      <c r="F262" s="15" t="s">
        <v>33</v>
      </c>
      <c r="G262" s="16">
        <v>4</v>
      </c>
      <c r="H262" s="17">
        <v>75</v>
      </c>
      <c r="I262" s="26" t="s">
        <v>75</v>
      </c>
      <c r="J262" s="21" t="s">
        <v>25</v>
      </c>
      <c r="K262" s="17">
        <f t="shared" si="4"/>
        <v>300</v>
      </c>
      <c r="L262" s="22">
        <f t="shared" si="5"/>
        <v>336.00000000000006</v>
      </c>
      <c r="M262" s="23"/>
      <c r="N262" s="23"/>
      <c r="O262" s="37"/>
      <c r="P262" s="4"/>
      <c r="Q262" s="4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  <c r="FE262" s="37"/>
      <c r="FF262" s="37"/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  <c r="FS262" s="37"/>
      <c r="FT262" s="37"/>
      <c r="FU262" s="37"/>
      <c r="FV262" s="37"/>
      <c r="FW262" s="37"/>
      <c r="FX262" s="37"/>
      <c r="FY262" s="37"/>
      <c r="FZ262" s="37"/>
      <c r="GA262" s="37"/>
      <c r="GB262" s="37"/>
      <c r="GC262" s="37"/>
      <c r="GD262" s="37"/>
      <c r="GE262" s="37"/>
      <c r="GF262" s="37"/>
      <c r="GG262" s="37"/>
      <c r="GH262" s="37"/>
      <c r="GI262" s="37"/>
      <c r="GJ262" s="37"/>
      <c r="GK262" s="37"/>
      <c r="GL262" s="37"/>
      <c r="GM262" s="37"/>
      <c r="GN262" s="37"/>
      <c r="GO262" s="37"/>
      <c r="GP262" s="37"/>
      <c r="GQ262" s="37"/>
      <c r="GR262" s="37"/>
      <c r="GS262" s="37"/>
      <c r="GT262" s="37"/>
      <c r="GU262" s="37"/>
      <c r="GV262" s="37"/>
      <c r="GW262" s="37"/>
      <c r="GX262" s="37"/>
      <c r="GY262" s="37"/>
      <c r="GZ262" s="37"/>
      <c r="HA262" s="37"/>
      <c r="HB262" s="37"/>
      <c r="HC262" s="37"/>
      <c r="HD262" s="37"/>
      <c r="HE262" s="37"/>
      <c r="HF262" s="37"/>
      <c r="HG262" s="37"/>
      <c r="HH262" s="37"/>
      <c r="HI262" s="37"/>
      <c r="HJ262" s="37"/>
      <c r="HK262" s="37"/>
      <c r="HL262" s="37"/>
      <c r="HM262" s="37"/>
      <c r="HN262" s="37"/>
      <c r="HO262" s="37"/>
      <c r="HP262" s="37"/>
      <c r="HQ262" s="37"/>
      <c r="HR262" s="37"/>
      <c r="HS262" s="37"/>
      <c r="HT262" s="37"/>
      <c r="HU262" s="37"/>
      <c r="HV262" s="37"/>
      <c r="HW262" s="37"/>
      <c r="HX262" s="37"/>
    </row>
    <row r="263" spans="1:232" s="55" customFormat="1" ht="95.25" customHeight="1">
      <c r="A263" s="18">
        <v>273</v>
      </c>
      <c r="B263" s="19">
        <v>212</v>
      </c>
      <c r="C263" s="69" t="s">
        <v>449</v>
      </c>
      <c r="D263" s="26" t="s">
        <v>21</v>
      </c>
      <c r="E263" s="70" t="s">
        <v>450</v>
      </c>
      <c r="F263" s="15" t="s">
        <v>23</v>
      </c>
      <c r="G263" s="16">
        <v>600</v>
      </c>
      <c r="H263" s="17">
        <v>215</v>
      </c>
      <c r="I263" s="26" t="s">
        <v>75</v>
      </c>
      <c r="J263" s="21" t="s">
        <v>25</v>
      </c>
      <c r="K263" s="17">
        <f t="shared" si="4"/>
        <v>129000</v>
      </c>
      <c r="L263" s="22">
        <f t="shared" si="5"/>
        <v>144480</v>
      </c>
      <c r="M263" s="23"/>
      <c r="N263" s="23"/>
      <c r="O263" s="37"/>
      <c r="P263" s="4"/>
      <c r="Q263" s="4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  <c r="FE263" s="37"/>
      <c r="FF263" s="37"/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  <c r="FS263" s="37"/>
      <c r="FT263" s="37"/>
      <c r="FU263" s="37"/>
      <c r="FV263" s="37"/>
      <c r="FW263" s="37"/>
      <c r="FX263" s="37"/>
      <c r="FY263" s="37"/>
      <c r="FZ263" s="37"/>
      <c r="GA263" s="37"/>
      <c r="GB263" s="37"/>
      <c r="GC263" s="37"/>
      <c r="GD263" s="37"/>
      <c r="GE263" s="37"/>
      <c r="GF263" s="37"/>
      <c r="GG263" s="37"/>
      <c r="GH263" s="37"/>
      <c r="GI263" s="37"/>
      <c r="GJ263" s="37"/>
      <c r="GK263" s="37"/>
      <c r="GL263" s="37"/>
      <c r="GM263" s="37"/>
      <c r="GN263" s="37"/>
      <c r="GO263" s="37"/>
      <c r="GP263" s="37"/>
      <c r="GQ263" s="37"/>
      <c r="GR263" s="37"/>
      <c r="GS263" s="37"/>
      <c r="GT263" s="37"/>
      <c r="GU263" s="37"/>
      <c r="GV263" s="37"/>
      <c r="GW263" s="37"/>
      <c r="GX263" s="37"/>
      <c r="GY263" s="37"/>
      <c r="GZ263" s="37"/>
      <c r="HA263" s="37"/>
      <c r="HB263" s="37"/>
      <c r="HC263" s="37"/>
      <c r="HD263" s="37"/>
      <c r="HE263" s="37"/>
      <c r="HF263" s="37"/>
      <c r="HG263" s="37"/>
      <c r="HH263" s="37"/>
      <c r="HI263" s="37"/>
      <c r="HJ263" s="37"/>
      <c r="HK263" s="37"/>
      <c r="HL263" s="37"/>
      <c r="HM263" s="37"/>
      <c r="HN263" s="37"/>
      <c r="HO263" s="37"/>
      <c r="HP263" s="37"/>
      <c r="HQ263" s="37"/>
      <c r="HR263" s="37"/>
      <c r="HS263" s="37"/>
      <c r="HT263" s="37"/>
      <c r="HU263" s="37"/>
      <c r="HV263" s="37"/>
      <c r="HW263" s="37"/>
      <c r="HX263" s="37"/>
    </row>
    <row r="264" spans="1:232" s="55" customFormat="1" ht="110.25" customHeight="1">
      <c r="A264" s="18">
        <v>274</v>
      </c>
      <c r="B264" s="19">
        <v>213</v>
      </c>
      <c r="C264" s="69" t="s">
        <v>451</v>
      </c>
      <c r="D264" s="26" t="s">
        <v>53</v>
      </c>
      <c r="E264" s="70" t="s">
        <v>452</v>
      </c>
      <c r="F264" s="15" t="s">
        <v>33</v>
      </c>
      <c r="G264" s="16">
        <v>68</v>
      </c>
      <c r="H264" s="17">
        <v>559</v>
      </c>
      <c r="I264" s="26" t="s">
        <v>75</v>
      </c>
      <c r="J264" s="21" t="s">
        <v>25</v>
      </c>
      <c r="K264" s="17">
        <f t="shared" si="4"/>
        <v>38012</v>
      </c>
      <c r="L264" s="22">
        <f t="shared" si="5"/>
        <v>42573.440000000002</v>
      </c>
      <c r="M264" s="23"/>
      <c r="N264" s="23"/>
      <c r="O264" s="37"/>
      <c r="P264" s="4"/>
      <c r="Q264" s="4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  <c r="FE264" s="37"/>
      <c r="FF264" s="37"/>
      <c r="FG264" s="37"/>
      <c r="FH264" s="37"/>
      <c r="FI264" s="37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  <c r="FT264" s="37"/>
      <c r="FU264" s="37"/>
      <c r="FV264" s="37"/>
      <c r="FW264" s="37"/>
      <c r="FX264" s="37"/>
      <c r="FY264" s="37"/>
      <c r="FZ264" s="37"/>
      <c r="GA264" s="37"/>
      <c r="GB264" s="37"/>
      <c r="GC264" s="37"/>
      <c r="GD264" s="37"/>
      <c r="GE264" s="37"/>
      <c r="GF264" s="37"/>
      <c r="GG264" s="37"/>
      <c r="GH264" s="37"/>
      <c r="GI264" s="37"/>
      <c r="GJ264" s="37"/>
      <c r="GK264" s="37"/>
      <c r="GL264" s="37"/>
      <c r="GM264" s="37"/>
      <c r="GN264" s="37"/>
      <c r="GO264" s="37"/>
      <c r="GP264" s="37"/>
      <c r="GQ264" s="37"/>
      <c r="GR264" s="37"/>
      <c r="GS264" s="37"/>
      <c r="GT264" s="37"/>
      <c r="GU264" s="37"/>
      <c r="GV264" s="37"/>
      <c r="GW264" s="37"/>
      <c r="GX264" s="37"/>
      <c r="GY264" s="37"/>
      <c r="GZ264" s="37"/>
      <c r="HA264" s="37"/>
      <c r="HB264" s="37"/>
      <c r="HC264" s="37"/>
      <c r="HD264" s="37"/>
      <c r="HE264" s="37"/>
      <c r="HF264" s="37"/>
      <c r="HG264" s="37"/>
      <c r="HH264" s="37"/>
      <c r="HI264" s="37"/>
      <c r="HJ264" s="37"/>
      <c r="HK264" s="37"/>
      <c r="HL264" s="37"/>
      <c r="HM264" s="37"/>
      <c r="HN264" s="37"/>
      <c r="HO264" s="37"/>
      <c r="HP264" s="37"/>
      <c r="HQ264" s="37"/>
      <c r="HR264" s="37"/>
      <c r="HS264" s="37"/>
      <c r="HT264" s="37"/>
      <c r="HU264" s="37"/>
      <c r="HV264" s="37"/>
      <c r="HW264" s="37"/>
      <c r="HX264" s="37"/>
    </row>
    <row r="265" spans="1:232" s="55" customFormat="1" ht="65.25" customHeight="1">
      <c r="A265" s="18">
        <v>276</v>
      </c>
      <c r="B265" s="19">
        <v>214</v>
      </c>
      <c r="C265" s="69" t="s">
        <v>453</v>
      </c>
      <c r="D265" s="26" t="s">
        <v>21</v>
      </c>
      <c r="E265" s="70" t="s">
        <v>454</v>
      </c>
      <c r="F265" s="15" t="s">
        <v>33</v>
      </c>
      <c r="G265" s="16">
        <v>3</v>
      </c>
      <c r="H265" s="17">
        <v>23000</v>
      </c>
      <c r="I265" s="26" t="s">
        <v>75</v>
      </c>
      <c r="J265" s="21" t="s">
        <v>25</v>
      </c>
      <c r="K265" s="17">
        <f t="shared" si="4"/>
        <v>69000</v>
      </c>
      <c r="L265" s="22">
        <f t="shared" si="5"/>
        <v>77280.000000000015</v>
      </c>
      <c r="M265" s="23" t="s">
        <v>184</v>
      </c>
      <c r="N265" s="23" t="s">
        <v>286</v>
      </c>
      <c r="O265" s="37"/>
      <c r="P265" s="4"/>
      <c r="Q265" s="4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  <c r="FT265" s="37"/>
      <c r="FU265" s="37"/>
      <c r="FV265" s="37"/>
      <c r="FW265" s="37"/>
      <c r="FX265" s="37"/>
      <c r="FY265" s="37"/>
      <c r="FZ265" s="37"/>
      <c r="GA265" s="37"/>
      <c r="GB265" s="37"/>
      <c r="GC265" s="37"/>
      <c r="GD265" s="37"/>
      <c r="GE265" s="37"/>
      <c r="GF265" s="37"/>
      <c r="GG265" s="37"/>
      <c r="GH265" s="37"/>
      <c r="GI265" s="37"/>
      <c r="GJ265" s="37"/>
      <c r="GK265" s="37"/>
      <c r="GL265" s="37"/>
      <c r="GM265" s="37"/>
      <c r="GN265" s="37"/>
      <c r="GO265" s="37"/>
      <c r="GP265" s="37"/>
      <c r="GQ265" s="37"/>
      <c r="GR265" s="37"/>
      <c r="GS265" s="37"/>
      <c r="GT265" s="37"/>
      <c r="GU265" s="37"/>
      <c r="GV265" s="37"/>
      <c r="GW265" s="37"/>
      <c r="GX265" s="37"/>
      <c r="GY265" s="37"/>
      <c r="GZ265" s="37"/>
      <c r="HA265" s="37"/>
      <c r="HB265" s="37"/>
      <c r="HC265" s="37"/>
      <c r="HD265" s="37"/>
      <c r="HE265" s="37"/>
      <c r="HF265" s="37"/>
      <c r="HG265" s="37"/>
      <c r="HH265" s="37"/>
      <c r="HI265" s="37"/>
      <c r="HJ265" s="37"/>
      <c r="HK265" s="37"/>
      <c r="HL265" s="37"/>
      <c r="HM265" s="37"/>
      <c r="HN265" s="37"/>
      <c r="HO265" s="37"/>
      <c r="HP265" s="37"/>
      <c r="HQ265" s="37"/>
      <c r="HR265" s="37"/>
      <c r="HS265" s="37"/>
      <c r="HT265" s="37"/>
      <c r="HU265" s="37"/>
      <c r="HV265" s="37"/>
      <c r="HW265" s="37"/>
      <c r="HX265" s="37"/>
    </row>
    <row r="266" spans="1:232" s="55" customFormat="1" ht="72.75" customHeight="1">
      <c r="A266" s="18">
        <v>277</v>
      </c>
      <c r="B266" s="19">
        <v>215</v>
      </c>
      <c r="C266" s="69" t="s">
        <v>453</v>
      </c>
      <c r="D266" s="26" t="s">
        <v>21</v>
      </c>
      <c r="E266" s="70" t="s">
        <v>454</v>
      </c>
      <c r="F266" s="15" t="s">
        <v>33</v>
      </c>
      <c r="G266" s="16">
        <v>3</v>
      </c>
      <c r="H266" s="17">
        <v>21500</v>
      </c>
      <c r="I266" s="26" t="s">
        <v>75</v>
      </c>
      <c r="J266" s="21" t="s">
        <v>25</v>
      </c>
      <c r="K266" s="17">
        <f t="shared" si="4"/>
        <v>64500</v>
      </c>
      <c r="L266" s="22">
        <f t="shared" si="5"/>
        <v>72240</v>
      </c>
      <c r="M266" s="23"/>
      <c r="N266" s="23"/>
      <c r="O266" s="37"/>
      <c r="P266" s="4"/>
      <c r="Q266" s="4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  <c r="FE266" s="37"/>
      <c r="FF266" s="37"/>
      <c r="FG266" s="37"/>
      <c r="FH266" s="37"/>
      <c r="FI266" s="37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  <c r="FT266" s="37"/>
      <c r="FU266" s="37"/>
      <c r="FV266" s="37"/>
      <c r="FW266" s="37"/>
      <c r="FX266" s="37"/>
      <c r="FY266" s="37"/>
      <c r="FZ266" s="37"/>
      <c r="GA266" s="37"/>
      <c r="GB266" s="37"/>
      <c r="GC266" s="37"/>
      <c r="GD266" s="37"/>
      <c r="GE266" s="37"/>
      <c r="GF266" s="37"/>
      <c r="GG266" s="37"/>
      <c r="GH266" s="37"/>
      <c r="GI266" s="37"/>
      <c r="GJ266" s="37"/>
      <c r="GK266" s="37"/>
      <c r="GL266" s="37"/>
      <c r="GM266" s="37"/>
      <c r="GN266" s="37"/>
      <c r="GO266" s="37"/>
      <c r="GP266" s="37"/>
      <c r="GQ266" s="37"/>
      <c r="GR266" s="37"/>
      <c r="GS266" s="37"/>
      <c r="GT266" s="37"/>
      <c r="GU266" s="37"/>
      <c r="GV266" s="37"/>
      <c r="GW266" s="37"/>
      <c r="GX266" s="37"/>
      <c r="GY266" s="37"/>
      <c r="GZ266" s="37"/>
      <c r="HA266" s="37"/>
      <c r="HB266" s="37"/>
      <c r="HC266" s="37"/>
      <c r="HD266" s="37"/>
      <c r="HE266" s="37"/>
      <c r="HF266" s="37"/>
      <c r="HG266" s="37"/>
      <c r="HH266" s="37"/>
      <c r="HI266" s="37"/>
      <c r="HJ266" s="37"/>
      <c r="HK266" s="37"/>
      <c r="HL266" s="37"/>
      <c r="HM266" s="37"/>
      <c r="HN266" s="37"/>
      <c r="HO266" s="37"/>
      <c r="HP266" s="37"/>
      <c r="HQ266" s="37"/>
      <c r="HR266" s="37"/>
      <c r="HS266" s="37"/>
      <c r="HT266" s="37"/>
      <c r="HU266" s="37"/>
      <c r="HV266" s="37"/>
      <c r="HW266" s="37"/>
      <c r="HX266" s="37"/>
    </row>
    <row r="267" spans="1:232" s="55" customFormat="1" ht="79.5" customHeight="1">
      <c r="A267" s="18">
        <v>284</v>
      </c>
      <c r="B267" s="19">
        <v>216</v>
      </c>
      <c r="C267" s="69" t="s">
        <v>453</v>
      </c>
      <c r="D267" s="26" t="s">
        <v>21</v>
      </c>
      <c r="E267" s="70" t="s">
        <v>454</v>
      </c>
      <c r="F267" s="15" t="s">
        <v>33</v>
      </c>
      <c r="G267" s="16">
        <v>20</v>
      </c>
      <c r="H267" s="17">
        <v>1350</v>
      </c>
      <c r="I267" s="26" t="s">
        <v>75</v>
      </c>
      <c r="J267" s="21" t="s">
        <v>25</v>
      </c>
      <c r="K267" s="17">
        <f t="shared" si="4"/>
        <v>27000</v>
      </c>
      <c r="L267" s="22">
        <f t="shared" si="5"/>
        <v>30240.000000000004</v>
      </c>
      <c r="M267" s="23"/>
      <c r="N267" s="23"/>
      <c r="O267" s="37"/>
      <c r="P267" s="4"/>
      <c r="Q267" s="4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37"/>
      <c r="FB267" s="37"/>
      <c r="FC267" s="37"/>
      <c r="FD267" s="37"/>
      <c r="FE267" s="37"/>
      <c r="FF267" s="37"/>
      <c r="FG267" s="37"/>
      <c r="FH267" s="37"/>
      <c r="FI267" s="37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  <c r="FT267" s="37"/>
      <c r="FU267" s="37"/>
      <c r="FV267" s="37"/>
      <c r="FW267" s="37"/>
      <c r="FX267" s="37"/>
      <c r="FY267" s="37"/>
      <c r="FZ267" s="37"/>
      <c r="GA267" s="37"/>
      <c r="GB267" s="37"/>
      <c r="GC267" s="37"/>
      <c r="GD267" s="37"/>
      <c r="GE267" s="37"/>
      <c r="GF267" s="37"/>
      <c r="GG267" s="37"/>
      <c r="GH267" s="37"/>
      <c r="GI267" s="37"/>
      <c r="GJ267" s="37"/>
      <c r="GK267" s="37"/>
      <c r="GL267" s="37"/>
      <c r="GM267" s="37"/>
      <c r="GN267" s="37"/>
      <c r="GO267" s="37"/>
      <c r="GP267" s="37"/>
      <c r="GQ267" s="37"/>
      <c r="GR267" s="37"/>
      <c r="GS267" s="37"/>
      <c r="GT267" s="37"/>
      <c r="GU267" s="37"/>
      <c r="GV267" s="37"/>
      <c r="GW267" s="37"/>
      <c r="GX267" s="37"/>
      <c r="GY267" s="37"/>
      <c r="GZ267" s="37"/>
      <c r="HA267" s="37"/>
      <c r="HB267" s="37"/>
      <c r="HC267" s="37"/>
      <c r="HD267" s="37"/>
      <c r="HE267" s="37"/>
      <c r="HF267" s="37"/>
      <c r="HG267" s="37"/>
      <c r="HH267" s="37"/>
      <c r="HI267" s="37"/>
      <c r="HJ267" s="37"/>
      <c r="HK267" s="37"/>
      <c r="HL267" s="37"/>
      <c r="HM267" s="37"/>
      <c r="HN267" s="37"/>
      <c r="HO267" s="37"/>
      <c r="HP267" s="37"/>
      <c r="HQ267" s="37"/>
      <c r="HR267" s="37"/>
      <c r="HS267" s="37"/>
      <c r="HT267" s="37"/>
      <c r="HU267" s="37"/>
      <c r="HV267" s="37"/>
      <c r="HW267" s="37"/>
      <c r="HX267" s="37"/>
    </row>
    <row r="268" spans="1:232" s="55" customFormat="1" ht="82.5" customHeight="1">
      <c r="A268" s="18">
        <v>285</v>
      </c>
      <c r="B268" s="19">
        <v>217</v>
      </c>
      <c r="C268" s="69" t="s">
        <v>453</v>
      </c>
      <c r="D268" s="26" t="s">
        <v>21</v>
      </c>
      <c r="E268" s="70" t="s">
        <v>454</v>
      </c>
      <c r="F268" s="15" t="s">
        <v>33</v>
      </c>
      <c r="G268" s="16">
        <v>57</v>
      </c>
      <c r="H268" s="17">
        <v>1149.1199999999999</v>
      </c>
      <c r="I268" s="26" t="s">
        <v>75</v>
      </c>
      <c r="J268" s="21" t="s">
        <v>25</v>
      </c>
      <c r="K268" s="17">
        <f t="shared" si="4"/>
        <v>65499.839999999997</v>
      </c>
      <c r="L268" s="22">
        <f t="shared" si="5"/>
        <v>73359.820800000001</v>
      </c>
      <c r="M268" s="23"/>
      <c r="N268" s="23"/>
      <c r="O268" s="37"/>
      <c r="P268" s="4"/>
      <c r="Q268" s="4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37"/>
      <c r="GE268" s="37"/>
      <c r="GF268" s="37"/>
      <c r="GG268" s="37"/>
      <c r="GH268" s="37"/>
      <c r="GI268" s="37"/>
      <c r="GJ268" s="37"/>
      <c r="GK268" s="37"/>
      <c r="GL268" s="37"/>
      <c r="GM268" s="37"/>
      <c r="GN268" s="37"/>
      <c r="GO268" s="37"/>
      <c r="GP268" s="37"/>
      <c r="GQ268" s="37"/>
      <c r="GR268" s="37"/>
      <c r="GS268" s="37"/>
      <c r="GT268" s="37"/>
      <c r="GU268" s="37"/>
      <c r="GV268" s="37"/>
      <c r="GW268" s="37"/>
      <c r="GX268" s="37"/>
      <c r="GY268" s="37"/>
      <c r="GZ268" s="37"/>
      <c r="HA268" s="37"/>
      <c r="HB268" s="37"/>
      <c r="HC268" s="37"/>
      <c r="HD268" s="37"/>
      <c r="HE268" s="37"/>
      <c r="HF268" s="37"/>
      <c r="HG268" s="37"/>
      <c r="HH268" s="37"/>
      <c r="HI268" s="37"/>
      <c r="HJ268" s="37"/>
      <c r="HK268" s="37"/>
      <c r="HL268" s="37"/>
      <c r="HM268" s="37"/>
      <c r="HN268" s="37"/>
      <c r="HO268" s="37"/>
      <c r="HP268" s="37"/>
      <c r="HQ268" s="37"/>
      <c r="HR268" s="37"/>
      <c r="HS268" s="37"/>
      <c r="HT268" s="37"/>
      <c r="HU268" s="37"/>
      <c r="HV268" s="37"/>
      <c r="HW268" s="37"/>
      <c r="HX268" s="37"/>
    </row>
    <row r="269" spans="1:232" s="55" customFormat="1" ht="69.75" customHeight="1">
      <c r="A269" s="18">
        <v>288</v>
      </c>
      <c r="B269" s="19">
        <v>218</v>
      </c>
      <c r="C269" s="69" t="s">
        <v>455</v>
      </c>
      <c r="D269" s="26" t="s">
        <v>53</v>
      </c>
      <c r="E269" s="70" t="s">
        <v>456</v>
      </c>
      <c r="F269" s="15" t="s">
        <v>33</v>
      </c>
      <c r="G269" s="16">
        <v>68</v>
      </c>
      <c r="H269" s="17">
        <v>155</v>
      </c>
      <c r="I269" s="26" t="s">
        <v>75</v>
      </c>
      <c r="J269" s="21" t="s">
        <v>25</v>
      </c>
      <c r="K269" s="17">
        <f t="shared" si="4"/>
        <v>10540</v>
      </c>
      <c r="L269" s="22">
        <f t="shared" si="5"/>
        <v>11804.800000000001</v>
      </c>
      <c r="M269" s="23"/>
      <c r="N269" s="23"/>
      <c r="O269" s="37"/>
      <c r="P269" s="4"/>
      <c r="Q269" s="4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  <c r="FE269" s="37"/>
      <c r="FF269" s="37"/>
      <c r="FG269" s="37"/>
      <c r="FH269" s="37"/>
      <c r="FI269" s="37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  <c r="FT269" s="37"/>
      <c r="FU269" s="37"/>
      <c r="FV269" s="37"/>
      <c r="FW269" s="37"/>
      <c r="FX269" s="37"/>
      <c r="FY269" s="37"/>
      <c r="FZ269" s="37"/>
      <c r="GA269" s="37"/>
      <c r="GB269" s="37"/>
      <c r="GC269" s="37"/>
      <c r="GD269" s="37"/>
      <c r="GE269" s="37"/>
      <c r="GF269" s="37"/>
      <c r="GG269" s="37"/>
      <c r="GH269" s="37"/>
      <c r="GI269" s="37"/>
      <c r="GJ269" s="37"/>
      <c r="GK269" s="37"/>
      <c r="GL269" s="37"/>
      <c r="GM269" s="37"/>
      <c r="GN269" s="37"/>
      <c r="GO269" s="37"/>
      <c r="GP269" s="37"/>
      <c r="GQ269" s="37"/>
      <c r="GR269" s="37"/>
      <c r="GS269" s="37"/>
      <c r="GT269" s="37"/>
      <c r="GU269" s="37"/>
      <c r="GV269" s="37"/>
      <c r="GW269" s="37"/>
      <c r="GX269" s="37"/>
      <c r="GY269" s="37"/>
      <c r="GZ269" s="37"/>
      <c r="HA269" s="37"/>
      <c r="HB269" s="37"/>
      <c r="HC269" s="37"/>
      <c r="HD269" s="37"/>
      <c r="HE269" s="37"/>
      <c r="HF269" s="37"/>
      <c r="HG269" s="37"/>
      <c r="HH269" s="37"/>
      <c r="HI269" s="37"/>
      <c r="HJ269" s="37"/>
      <c r="HK269" s="37"/>
      <c r="HL269" s="37"/>
      <c r="HM269" s="37"/>
      <c r="HN269" s="37"/>
      <c r="HO269" s="37"/>
      <c r="HP269" s="37"/>
      <c r="HQ269" s="37"/>
      <c r="HR269" s="37"/>
      <c r="HS269" s="37"/>
      <c r="HT269" s="37"/>
      <c r="HU269" s="37"/>
      <c r="HV269" s="37"/>
      <c r="HW269" s="37"/>
      <c r="HX269" s="37"/>
    </row>
    <row r="270" spans="1:232" s="55" customFormat="1" ht="78.75" customHeight="1">
      <c r="A270" s="18">
        <v>289</v>
      </c>
      <c r="B270" s="19">
        <v>219</v>
      </c>
      <c r="C270" s="69" t="s">
        <v>455</v>
      </c>
      <c r="D270" s="26" t="s">
        <v>21</v>
      </c>
      <c r="E270" s="70" t="s">
        <v>457</v>
      </c>
      <c r="F270" s="15" t="s">
        <v>33</v>
      </c>
      <c r="G270" s="16">
        <v>57</v>
      </c>
      <c r="H270" s="17">
        <v>240</v>
      </c>
      <c r="I270" s="26" t="s">
        <v>75</v>
      </c>
      <c r="J270" s="21" t="s">
        <v>25</v>
      </c>
      <c r="K270" s="17">
        <f t="shared" si="4"/>
        <v>13680</v>
      </c>
      <c r="L270" s="22">
        <f t="shared" si="5"/>
        <v>15321.600000000002</v>
      </c>
      <c r="M270" s="23"/>
      <c r="N270" s="23"/>
      <c r="O270" s="37"/>
      <c r="P270" s="4"/>
      <c r="Q270" s="4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37"/>
      <c r="FK270" s="37"/>
      <c r="FL270" s="37"/>
      <c r="FM270" s="37"/>
      <c r="FN270" s="37"/>
      <c r="FO270" s="37"/>
      <c r="FP270" s="37"/>
      <c r="FQ270" s="37"/>
      <c r="FR270" s="37"/>
      <c r="FS270" s="37"/>
      <c r="FT270" s="37"/>
      <c r="FU270" s="37"/>
      <c r="FV270" s="37"/>
      <c r="FW270" s="37"/>
      <c r="FX270" s="37"/>
      <c r="FY270" s="37"/>
      <c r="FZ270" s="37"/>
      <c r="GA270" s="37"/>
      <c r="GB270" s="37"/>
      <c r="GC270" s="37"/>
      <c r="GD270" s="37"/>
      <c r="GE270" s="37"/>
      <c r="GF270" s="37"/>
      <c r="GG270" s="37"/>
      <c r="GH270" s="37"/>
      <c r="GI270" s="37"/>
      <c r="GJ270" s="37"/>
      <c r="GK270" s="37"/>
      <c r="GL270" s="37"/>
      <c r="GM270" s="37"/>
      <c r="GN270" s="37"/>
      <c r="GO270" s="37"/>
      <c r="GP270" s="37"/>
      <c r="GQ270" s="37"/>
      <c r="GR270" s="37"/>
      <c r="GS270" s="37"/>
      <c r="GT270" s="37"/>
      <c r="GU270" s="37"/>
      <c r="GV270" s="37"/>
      <c r="GW270" s="37"/>
      <c r="GX270" s="37"/>
      <c r="GY270" s="37"/>
      <c r="GZ270" s="37"/>
      <c r="HA270" s="37"/>
      <c r="HB270" s="37"/>
      <c r="HC270" s="37"/>
      <c r="HD270" s="37"/>
      <c r="HE270" s="37"/>
      <c r="HF270" s="37"/>
      <c r="HG270" s="37"/>
      <c r="HH270" s="37"/>
      <c r="HI270" s="37"/>
      <c r="HJ270" s="37"/>
      <c r="HK270" s="37"/>
      <c r="HL270" s="37"/>
      <c r="HM270" s="37"/>
      <c r="HN270" s="37"/>
      <c r="HO270" s="37"/>
      <c r="HP270" s="37"/>
      <c r="HQ270" s="37"/>
      <c r="HR270" s="37"/>
      <c r="HS270" s="37"/>
      <c r="HT270" s="37"/>
      <c r="HU270" s="37"/>
      <c r="HV270" s="37"/>
      <c r="HW270" s="37"/>
      <c r="HX270" s="37"/>
    </row>
    <row r="271" spans="1:232" s="55" customFormat="1" ht="79.5" customHeight="1">
      <c r="A271" s="18">
        <v>291</v>
      </c>
      <c r="B271" s="19">
        <v>220</v>
      </c>
      <c r="C271" s="69" t="s">
        <v>458</v>
      </c>
      <c r="D271" s="26" t="s">
        <v>21</v>
      </c>
      <c r="E271" s="70" t="s">
        <v>459</v>
      </c>
      <c r="F271" s="15" t="s">
        <v>33</v>
      </c>
      <c r="G271" s="16">
        <v>327</v>
      </c>
      <c r="H271" s="17">
        <v>1000</v>
      </c>
      <c r="I271" s="26" t="s">
        <v>75</v>
      </c>
      <c r="J271" s="21" t="s">
        <v>25</v>
      </c>
      <c r="K271" s="17">
        <f t="shared" si="4"/>
        <v>327000</v>
      </c>
      <c r="L271" s="22">
        <f t="shared" si="5"/>
        <v>366240.00000000006</v>
      </c>
      <c r="M271" s="23"/>
      <c r="N271" s="23"/>
      <c r="O271" s="37"/>
      <c r="P271" s="4"/>
      <c r="Q271" s="4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  <c r="FE271" s="37"/>
      <c r="FF271" s="37"/>
      <c r="FG271" s="37"/>
      <c r="FH271" s="37"/>
      <c r="FI271" s="37"/>
      <c r="FJ271" s="37"/>
      <c r="FK271" s="37"/>
      <c r="FL271" s="37"/>
      <c r="FM271" s="37"/>
      <c r="FN271" s="37"/>
      <c r="FO271" s="37"/>
      <c r="FP271" s="37"/>
      <c r="FQ271" s="37"/>
      <c r="FR271" s="37"/>
      <c r="FS271" s="37"/>
      <c r="FT271" s="37"/>
      <c r="FU271" s="37"/>
      <c r="FV271" s="37"/>
      <c r="FW271" s="37"/>
      <c r="FX271" s="37"/>
      <c r="FY271" s="37"/>
      <c r="FZ271" s="37"/>
      <c r="GA271" s="37"/>
      <c r="GB271" s="37"/>
      <c r="GC271" s="37"/>
      <c r="GD271" s="37"/>
      <c r="GE271" s="37"/>
      <c r="GF271" s="37"/>
      <c r="GG271" s="37"/>
      <c r="GH271" s="37"/>
      <c r="GI271" s="37"/>
      <c r="GJ271" s="37"/>
      <c r="GK271" s="37"/>
      <c r="GL271" s="37"/>
      <c r="GM271" s="37"/>
      <c r="GN271" s="37"/>
      <c r="GO271" s="37"/>
      <c r="GP271" s="37"/>
      <c r="GQ271" s="37"/>
      <c r="GR271" s="37"/>
      <c r="GS271" s="37"/>
      <c r="GT271" s="37"/>
      <c r="GU271" s="37"/>
      <c r="GV271" s="37"/>
      <c r="GW271" s="37"/>
      <c r="GX271" s="37"/>
      <c r="GY271" s="37"/>
      <c r="GZ271" s="37"/>
      <c r="HA271" s="37"/>
      <c r="HB271" s="37"/>
      <c r="HC271" s="37"/>
      <c r="HD271" s="37"/>
      <c r="HE271" s="37"/>
      <c r="HF271" s="37"/>
      <c r="HG271" s="37"/>
      <c r="HH271" s="37"/>
      <c r="HI271" s="37"/>
      <c r="HJ271" s="37"/>
      <c r="HK271" s="37"/>
      <c r="HL271" s="37"/>
      <c r="HM271" s="37"/>
      <c r="HN271" s="37"/>
      <c r="HO271" s="37"/>
      <c r="HP271" s="37"/>
      <c r="HQ271" s="37"/>
      <c r="HR271" s="37"/>
      <c r="HS271" s="37"/>
      <c r="HT271" s="37"/>
      <c r="HU271" s="37"/>
      <c r="HV271" s="37"/>
      <c r="HW271" s="37"/>
      <c r="HX271" s="37"/>
    </row>
    <row r="272" spans="1:232" s="55" customFormat="1" ht="72.75" customHeight="1">
      <c r="A272" s="18">
        <v>294</v>
      </c>
      <c r="B272" s="19">
        <v>221</v>
      </c>
      <c r="C272" s="69" t="s">
        <v>460</v>
      </c>
      <c r="D272" s="26" t="s">
        <v>21</v>
      </c>
      <c r="E272" s="70" t="s">
        <v>460</v>
      </c>
      <c r="F272" s="15" t="s">
        <v>33</v>
      </c>
      <c r="G272" s="16">
        <v>10</v>
      </c>
      <c r="H272" s="17">
        <v>650</v>
      </c>
      <c r="I272" s="26" t="s">
        <v>75</v>
      </c>
      <c r="J272" s="21" t="s">
        <v>25</v>
      </c>
      <c r="K272" s="17">
        <f t="shared" si="4"/>
        <v>6500</v>
      </c>
      <c r="L272" s="22">
        <f t="shared" si="5"/>
        <v>7280.0000000000009</v>
      </c>
      <c r="M272" s="23"/>
      <c r="N272" s="23"/>
      <c r="O272" s="37"/>
      <c r="P272" s="4"/>
      <c r="Q272" s="4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  <c r="FT272" s="37"/>
      <c r="FU272" s="37"/>
      <c r="FV272" s="37"/>
      <c r="FW272" s="37"/>
      <c r="FX272" s="37"/>
      <c r="FY272" s="37"/>
      <c r="FZ272" s="37"/>
      <c r="GA272" s="37"/>
      <c r="GB272" s="37"/>
      <c r="GC272" s="37"/>
      <c r="GD272" s="37"/>
      <c r="GE272" s="37"/>
      <c r="GF272" s="37"/>
      <c r="GG272" s="37"/>
      <c r="GH272" s="37"/>
      <c r="GI272" s="37"/>
      <c r="GJ272" s="37"/>
      <c r="GK272" s="37"/>
      <c r="GL272" s="37"/>
      <c r="GM272" s="37"/>
      <c r="GN272" s="37"/>
      <c r="GO272" s="37"/>
      <c r="GP272" s="37"/>
      <c r="GQ272" s="37"/>
      <c r="GR272" s="37"/>
      <c r="GS272" s="37"/>
      <c r="GT272" s="37"/>
      <c r="GU272" s="37"/>
      <c r="GV272" s="37"/>
      <c r="GW272" s="37"/>
      <c r="GX272" s="37"/>
      <c r="GY272" s="37"/>
      <c r="GZ272" s="37"/>
      <c r="HA272" s="37"/>
      <c r="HB272" s="37"/>
      <c r="HC272" s="37"/>
      <c r="HD272" s="37"/>
      <c r="HE272" s="37"/>
      <c r="HF272" s="37"/>
      <c r="HG272" s="37"/>
      <c r="HH272" s="37"/>
      <c r="HI272" s="37"/>
      <c r="HJ272" s="37"/>
      <c r="HK272" s="37"/>
      <c r="HL272" s="37"/>
      <c r="HM272" s="37"/>
      <c r="HN272" s="37"/>
      <c r="HO272" s="37"/>
      <c r="HP272" s="37"/>
      <c r="HQ272" s="37"/>
      <c r="HR272" s="37"/>
      <c r="HS272" s="37"/>
      <c r="HT272" s="37"/>
      <c r="HU272" s="37"/>
      <c r="HV272" s="37"/>
      <c r="HW272" s="37"/>
      <c r="HX272" s="37"/>
    </row>
    <row r="273" spans="1:232" s="55" customFormat="1" ht="74.25" customHeight="1">
      <c r="A273" s="18">
        <v>296</v>
      </c>
      <c r="B273" s="19">
        <v>222</v>
      </c>
      <c r="C273" s="69" t="s">
        <v>460</v>
      </c>
      <c r="D273" s="26" t="s">
        <v>21</v>
      </c>
      <c r="E273" s="70" t="s">
        <v>461</v>
      </c>
      <c r="F273" s="15" t="s">
        <v>33</v>
      </c>
      <c r="G273" s="16">
        <v>19</v>
      </c>
      <c r="H273" s="17">
        <v>670</v>
      </c>
      <c r="I273" s="26" t="s">
        <v>75</v>
      </c>
      <c r="J273" s="21" t="s">
        <v>25</v>
      </c>
      <c r="K273" s="17">
        <f t="shared" si="4"/>
        <v>12730</v>
      </c>
      <c r="L273" s="22">
        <f t="shared" si="5"/>
        <v>14257.600000000002</v>
      </c>
      <c r="M273" s="23" t="s">
        <v>390</v>
      </c>
      <c r="N273" s="23" t="s">
        <v>391</v>
      </c>
      <c r="O273" s="37"/>
      <c r="P273" s="4"/>
      <c r="Q273" s="4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37"/>
      <c r="GE273" s="37"/>
      <c r="GF273" s="37"/>
      <c r="GG273" s="37"/>
      <c r="GH273" s="37"/>
      <c r="GI273" s="37"/>
      <c r="GJ273" s="37"/>
      <c r="GK273" s="37"/>
      <c r="GL273" s="37"/>
      <c r="GM273" s="37"/>
      <c r="GN273" s="37"/>
      <c r="GO273" s="37"/>
      <c r="GP273" s="37"/>
      <c r="GQ273" s="37"/>
      <c r="GR273" s="37"/>
      <c r="GS273" s="37"/>
      <c r="GT273" s="37"/>
      <c r="GU273" s="37"/>
      <c r="GV273" s="37"/>
      <c r="GW273" s="37"/>
      <c r="GX273" s="37"/>
      <c r="GY273" s="37"/>
      <c r="GZ273" s="37"/>
      <c r="HA273" s="37"/>
      <c r="HB273" s="37"/>
      <c r="HC273" s="37"/>
      <c r="HD273" s="37"/>
      <c r="HE273" s="37"/>
      <c r="HF273" s="37"/>
      <c r="HG273" s="37"/>
      <c r="HH273" s="37"/>
      <c r="HI273" s="37"/>
      <c r="HJ273" s="37"/>
      <c r="HK273" s="37"/>
      <c r="HL273" s="37"/>
      <c r="HM273" s="37"/>
      <c r="HN273" s="37"/>
      <c r="HO273" s="37"/>
      <c r="HP273" s="37"/>
      <c r="HQ273" s="37"/>
      <c r="HR273" s="37"/>
      <c r="HS273" s="37"/>
      <c r="HT273" s="37"/>
      <c r="HU273" s="37"/>
      <c r="HV273" s="37"/>
      <c r="HW273" s="37"/>
      <c r="HX273" s="37"/>
    </row>
    <row r="274" spans="1:232" s="55" customFormat="1" ht="73.5" customHeight="1">
      <c r="A274" s="18">
        <v>299</v>
      </c>
      <c r="B274" s="19">
        <v>223</v>
      </c>
      <c r="C274" s="69" t="s">
        <v>462</v>
      </c>
      <c r="D274" s="26" t="s">
        <v>21</v>
      </c>
      <c r="E274" s="70" t="s">
        <v>462</v>
      </c>
      <c r="F274" s="15" t="s">
        <v>33</v>
      </c>
      <c r="G274" s="16">
        <v>68</v>
      </c>
      <c r="H274" s="17">
        <v>120</v>
      </c>
      <c r="I274" s="26" t="s">
        <v>75</v>
      </c>
      <c r="J274" s="21" t="s">
        <v>25</v>
      </c>
      <c r="K274" s="17">
        <f t="shared" si="4"/>
        <v>8160</v>
      </c>
      <c r="L274" s="22">
        <f t="shared" si="5"/>
        <v>9139.2000000000007</v>
      </c>
      <c r="M274" s="23"/>
      <c r="N274" s="23"/>
      <c r="O274" s="37"/>
      <c r="P274" s="4"/>
      <c r="Q274" s="4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37"/>
      <c r="GE274" s="37"/>
      <c r="GF274" s="37"/>
      <c r="GG274" s="37"/>
      <c r="GH274" s="37"/>
      <c r="GI274" s="37"/>
      <c r="GJ274" s="37"/>
      <c r="GK274" s="37"/>
      <c r="GL274" s="37"/>
      <c r="GM274" s="37"/>
      <c r="GN274" s="37"/>
      <c r="GO274" s="37"/>
      <c r="GP274" s="37"/>
      <c r="GQ274" s="37"/>
      <c r="GR274" s="37"/>
      <c r="GS274" s="37"/>
      <c r="GT274" s="37"/>
      <c r="GU274" s="37"/>
      <c r="GV274" s="37"/>
      <c r="GW274" s="37"/>
      <c r="GX274" s="37"/>
      <c r="GY274" s="37"/>
      <c r="GZ274" s="37"/>
      <c r="HA274" s="37"/>
      <c r="HB274" s="37"/>
      <c r="HC274" s="37"/>
      <c r="HD274" s="37"/>
      <c r="HE274" s="37"/>
      <c r="HF274" s="37"/>
      <c r="HG274" s="37"/>
      <c r="HH274" s="37"/>
      <c r="HI274" s="37"/>
      <c r="HJ274" s="37"/>
      <c r="HK274" s="37"/>
      <c r="HL274" s="37"/>
      <c r="HM274" s="37"/>
      <c r="HN274" s="37"/>
      <c r="HO274" s="37"/>
      <c r="HP274" s="37"/>
      <c r="HQ274" s="37"/>
      <c r="HR274" s="37"/>
      <c r="HS274" s="37"/>
      <c r="HT274" s="37"/>
      <c r="HU274" s="37"/>
      <c r="HV274" s="37"/>
      <c r="HW274" s="37"/>
      <c r="HX274" s="37"/>
    </row>
    <row r="275" spans="1:232" s="55" customFormat="1" ht="74.25" customHeight="1">
      <c r="A275" s="18">
        <v>301</v>
      </c>
      <c r="B275" s="19">
        <v>224</v>
      </c>
      <c r="C275" s="69" t="s">
        <v>463</v>
      </c>
      <c r="D275" s="26" t="s">
        <v>21</v>
      </c>
      <c r="E275" s="70" t="s">
        <v>464</v>
      </c>
      <c r="F275" s="15" t="s">
        <v>33</v>
      </c>
      <c r="G275" s="16">
        <v>204</v>
      </c>
      <c r="H275" s="17">
        <v>350</v>
      </c>
      <c r="I275" s="26" t="s">
        <v>75</v>
      </c>
      <c r="J275" s="21" t="s">
        <v>25</v>
      </c>
      <c r="K275" s="17">
        <f t="shared" si="4"/>
        <v>71400</v>
      </c>
      <c r="L275" s="22">
        <f t="shared" si="5"/>
        <v>79968.000000000015</v>
      </c>
      <c r="M275" s="23" t="s">
        <v>106</v>
      </c>
      <c r="N275" s="23" t="s">
        <v>288</v>
      </c>
      <c r="O275" s="37"/>
      <c r="P275" s="4"/>
      <c r="Q275" s="4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  <c r="FE275" s="37"/>
      <c r="FF275" s="37"/>
      <c r="FG275" s="37"/>
      <c r="FH275" s="37"/>
      <c r="FI275" s="37"/>
      <c r="FJ275" s="37"/>
      <c r="FK275" s="37"/>
      <c r="FL275" s="37"/>
      <c r="FM275" s="37"/>
      <c r="FN275" s="37"/>
      <c r="FO275" s="37"/>
      <c r="FP275" s="37"/>
      <c r="FQ275" s="37"/>
      <c r="FR275" s="37"/>
      <c r="FS275" s="37"/>
      <c r="FT275" s="37"/>
      <c r="FU275" s="37"/>
      <c r="FV275" s="37"/>
      <c r="FW275" s="37"/>
      <c r="FX275" s="37"/>
      <c r="FY275" s="37"/>
      <c r="FZ275" s="37"/>
      <c r="GA275" s="37"/>
      <c r="GB275" s="37"/>
      <c r="GC275" s="37"/>
      <c r="GD275" s="37"/>
      <c r="GE275" s="37"/>
      <c r="GF275" s="37"/>
      <c r="GG275" s="37"/>
      <c r="GH275" s="37"/>
      <c r="GI275" s="37"/>
      <c r="GJ275" s="37"/>
      <c r="GK275" s="37"/>
      <c r="GL275" s="37"/>
      <c r="GM275" s="37"/>
      <c r="GN275" s="37"/>
      <c r="GO275" s="37"/>
      <c r="GP275" s="37"/>
      <c r="GQ275" s="37"/>
      <c r="GR275" s="37"/>
      <c r="GS275" s="37"/>
      <c r="GT275" s="37"/>
      <c r="GU275" s="37"/>
      <c r="GV275" s="37"/>
      <c r="GW275" s="37"/>
      <c r="GX275" s="37"/>
      <c r="GY275" s="37"/>
      <c r="GZ275" s="37"/>
      <c r="HA275" s="37"/>
      <c r="HB275" s="37"/>
      <c r="HC275" s="37"/>
      <c r="HD275" s="37"/>
      <c r="HE275" s="37"/>
      <c r="HF275" s="37"/>
      <c r="HG275" s="37"/>
      <c r="HH275" s="37"/>
      <c r="HI275" s="37"/>
      <c r="HJ275" s="37"/>
      <c r="HK275" s="37"/>
      <c r="HL275" s="37"/>
      <c r="HM275" s="37"/>
      <c r="HN275" s="37"/>
      <c r="HO275" s="37"/>
      <c r="HP275" s="37"/>
      <c r="HQ275" s="37"/>
      <c r="HR275" s="37"/>
      <c r="HS275" s="37"/>
      <c r="HT275" s="37"/>
      <c r="HU275" s="37"/>
      <c r="HV275" s="37"/>
      <c r="HW275" s="37"/>
      <c r="HX275" s="37"/>
    </row>
    <row r="276" spans="1:232" s="55" customFormat="1" ht="78" customHeight="1">
      <c r="A276" s="18">
        <v>303</v>
      </c>
      <c r="B276" s="19">
        <v>225</v>
      </c>
      <c r="C276" s="69" t="s">
        <v>463</v>
      </c>
      <c r="D276" s="26" t="s">
        <v>21</v>
      </c>
      <c r="E276" s="70" t="s">
        <v>465</v>
      </c>
      <c r="F276" s="15" t="s">
        <v>33</v>
      </c>
      <c r="G276" s="16">
        <v>68</v>
      </c>
      <c r="H276" s="17">
        <v>235</v>
      </c>
      <c r="I276" s="26" t="s">
        <v>75</v>
      </c>
      <c r="J276" s="21" t="s">
        <v>25</v>
      </c>
      <c r="K276" s="17">
        <f t="shared" si="4"/>
        <v>15980</v>
      </c>
      <c r="L276" s="22">
        <f t="shared" si="5"/>
        <v>17897.600000000002</v>
      </c>
      <c r="M276" s="23" t="s">
        <v>390</v>
      </c>
      <c r="N276" s="23" t="s">
        <v>391</v>
      </c>
      <c r="O276" s="37"/>
      <c r="P276" s="4"/>
      <c r="Q276" s="4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  <c r="EW276" s="37"/>
      <c r="EX276" s="37"/>
      <c r="EY276" s="37"/>
      <c r="EZ276" s="37"/>
      <c r="FA276" s="37"/>
      <c r="FB276" s="37"/>
      <c r="FC276" s="37"/>
      <c r="FD276" s="37"/>
      <c r="FE276" s="37"/>
      <c r="FF276" s="37"/>
      <c r="FG276" s="37"/>
      <c r="FH276" s="37"/>
      <c r="FI276" s="37"/>
      <c r="FJ276" s="37"/>
      <c r="FK276" s="37"/>
      <c r="FL276" s="37"/>
      <c r="FM276" s="37"/>
      <c r="FN276" s="37"/>
      <c r="FO276" s="37"/>
      <c r="FP276" s="37"/>
      <c r="FQ276" s="37"/>
      <c r="FR276" s="37"/>
      <c r="FS276" s="37"/>
      <c r="FT276" s="37"/>
      <c r="FU276" s="37"/>
      <c r="FV276" s="37"/>
      <c r="FW276" s="37"/>
      <c r="FX276" s="37"/>
      <c r="FY276" s="37"/>
      <c r="FZ276" s="37"/>
      <c r="GA276" s="37"/>
      <c r="GB276" s="37"/>
      <c r="GC276" s="37"/>
      <c r="GD276" s="37"/>
      <c r="GE276" s="37"/>
      <c r="GF276" s="37"/>
      <c r="GG276" s="37"/>
      <c r="GH276" s="37"/>
      <c r="GI276" s="37"/>
      <c r="GJ276" s="37"/>
      <c r="GK276" s="37"/>
      <c r="GL276" s="37"/>
      <c r="GM276" s="37"/>
      <c r="GN276" s="37"/>
      <c r="GO276" s="37"/>
      <c r="GP276" s="37"/>
      <c r="GQ276" s="37"/>
      <c r="GR276" s="37"/>
      <c r="GS276" s="37"/>
      <c r="GT276" s="37"/>
      <c r="GU276" s="37"/>
      <c r="GV276" s="37"/>
      <c r="GW276" s="37"/>
      <c r="GX276" s="37"/>
      <c r="GY276" s="37"/>
      <c r="GZ276" s="37"/>
      <c r="HA276" s="37"/>
      <c r="HB276" s="37"/>
      <c r="HC276" s="37"/>
      <c r="HD276" s="37"/>
      <c r="HE276" s="37"/>
      <c r="HF276" s="37"/>
      <c r="HG276" s="37"/>
      <c r="HH276" s="37"/>
      <c r="HI276" s="37"/>
      <c r="HJ276" s="37"/>
      <c r="HK276" s="37"/>
      <c r="HL276" s="37"/>
      <c r="HM276" s="37"/>
      <c r="HN276" s="37"/>
      <c r="HO276" s="37"/>
      <c r="HP276" s="37"/>
      <c r="HQ276" s="37"/>
      <c r="HR276" s="37"/>
      <c r="HS276" s="37"/>
      <c r="HT276" s="37"/>
      <c r="HU276" s="37"/>
      <c r="HV276" s="37"/>
      <c r="HW276" s="37"/>
      <c r="HX276" s="37"/>
    </row>
    <row r="277" spans="1:232" s="55" customFormat="1" ht="75" customHeight="1">
      <c r="A277" s="18">
        <v>305</v>
      </c>
      <c r="B277" s="19">
        <v>226</v>
      </c>
      <c r="C277" s="69" t="s">
        <v>466</v>
      </c>
      <c r="D277" s="26" t="s">
        <v>21</v>
      </c>
      <c r="E277" s="70" t="s">
        <v>467</v>
      </c>
      <c r="F277" s="15" t="s">
        <v>33</v>
      </c>
      <c r="G277" s="16">
        <v>150</v>
      </c>
      <c r="H277" s="17">
        <v>320</v>
      </c>
      <c r="I277" s="26" t="s">
        <v>75</v>
      </c>
      <c r="J277" s="21" t="s">
        <v>25</v>
      </c>
      <c r="K277" s="17">
        <f t="shared" si="4"/>
        <v>48000</v>
      </c>
      <c r="L277" s="22">
        <f t="shared" si="5"/>
        <v>53760.000000000007</v>
      </c>
      <c r="M277" s="23" t="s">
        <v>106</v>
      </c>
      <c r="N277" s="23" t="s">
        <v>288</v>
      </c>
      <c r="O277" s="37"/>
      <c r="P277" s="4"/>
      <c r="Q277" s="4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  <c r="FE277" s="37"/>
      <c r="FF277" s="37"/>
      <c r="FG277" s="37"/>
      <c r="FH277" s="37"/>
      <c r="FI277" s="37"/>
      <c r="FJ277" s="37"/>
      <c r="FK277" s="37"/>
      <c r="FL277" s="37"/>
      <c r="FM277" s="37"/>
      <c r="FN277" s="37"/>
      <c r="FO277" s="37"/>
      <c r="FP277" s="37"/>
      <c r="FQ277" s="37"/>
      <c r="FR277" s="37"/>
      <c r="FS277" s="37"/>
      <c r="FT277" s="37"/>
      <c r="FU277" s="37"/>
      <c r="FV277" s="37"/>
      <c r="FW277" s="37"/>
      <c r="FX277" s="37"/>
      <c r="FY277" s="37"/>
      <c r="FZ277" s="37"/>
      <c r="GA277" s="37"/>
      <c r="GB277" s="37"/>
      <c r="GC277" s="37"/>
      <c r="GD277" s="37"/>
      <c r="GE277" s="37"/>
      <c r="GF277" s="37"/>
      <c r="GG277" s="37"/>
      <c r="GH277" s="37"/>
      <c r="GI277" s="37"/>
      <c r="GJ277" s="37"/>
      <c r="GK277" s="37"/>
      <c r="GL277" s="37"/>
      <c r="GM277" s="37"/>
      <c r="GN277" s="37"/>
      <c r="GO277" s="37"/>
      <c r="GP277" s="37"/>
      <c r="GQ277" s="37"/>
      <c r="GR277" s="37"/>
      <c r="GS277" s="37"/>
      <c r="GT277" s="37"/>
      <c r="GU277" s="37"/>
      <c r="GV277" s="37"/>
      <c r="GW277" s="37"/>
      <c r="GX277" s="37"/>
      <c r="GY277" s="37"/>
      <c r="GZ277" s="37"/>
      <c r="HA277" s="37"/>
      <c r="HB277" s="37"/>
      <c r="HC277" s="37"/>
      <c r="HD277" s="37"/>
      <c r="HE277" s="37"/>
      <c r="HF277" s="37"/>
      <c r="HG277" s="37"/>
      <c r="HH277" s="37"/>
      <c r="HI277" s="37"/>
      <c r="HJ277" s="37"/>
      <c r="HK277" s="37"/>
      <c r="HL277" s="37"/>
      <c r="HM277" s="37"/>
      <c r="HN277" s="37"/>
      <c r="HO277" s="37"/>
      <c r="HP277" s="37"/>
      <c r="HQ277" s="37"/>
      <c r="HR277" s="37"/>
      <c r="HS277" s="37"/>
      <c r="HT277" s="37"/>
      <c r="HU277" s="37"/>
      <c r="HV277" s="37"/>
      <c r="HW277" s="37"/>
      <c r="HX277" s="37"/>
    </row>
    <row r="278" spans="1:232" s="55" customFormat="1" ht="81.75" customHeight="1">
      <c r="A278" s="18">
        <v>307</v>
      </c>
      <c r="B278" s="19">
        <v>227</v>
      </c>
      <c r="C278" s="69" t="s">
        <v>466</v>
      </c>
      <c r="D278" s="26" t="s">
        <v>21</v>
      </c>
      <c r="E278" s="70" t="s">
        <v>468</v>
      </c>
      <c r="F278" s="15" t="s">
        <v>33</v>
      </c>
      <c r="G278" s="16">
        <v>300</v>
      </c>
      <c r="H278" s="17">
        <v>420</v>
      </c>
      <c r="I278" s="26" t="s">
        <v>75</v>
      </c>
      <c r="J278" s="21" t="s">
        <v>25</v>
      </c>
      <c r="K278" s="17">
        <f t="shared" si="4"/>
        <v>126000</v>
      </c>
      <c r="L278" s="22">
        <f t="shared" si="5"/>
        <v>141120</v>
      </c>
      <c r="M278" s="23" t="s">
        <v>106</v>
      </c>
      <c r="N278" s="23" t="s">
        <v>288</v>
      </c>
      <c r="O278" s="37"/>
      <c r="P278" s="4"/>
      <c r="Q278" s="4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M278" s="37"/>
      <c r="DN278" s="37"/>
      <c r="DO278" s="37"/>
      <c r="DP278" s="37"/>
      <c r="DQ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  <c r="EW278" s="37"/>
      <c r="EX278" s="37"/>
      <c r="EY278" s="37"/>
      <c r="EZ278" s="37"/>
      <c r="FA278" s="37"/>
      <c r="FB278" s="37"/>
      <c r="FC278" s="37"/>
      <c r="FD278" s="37"/>
      <c r="FE278" s="37"/>
      <c r="FF278" s="37"/>
      <c r="FG278" s="37"/>
      <c r="FH278" s="37"/>
      <c r="FI278" s="37"/>
      <c r="FJ278" s="37"/>
      <c r="FK278" s="37"/>
      <c r="FL278" s="37"/>
      <c r="FM278" s="37"/>
      <c r="FN278" s="37"/>
      <c r="FO278" s="37"/>
      <c r="FP278" s="37"/>
      <c r="FQ278" s="37"/>
      <c r="FR278" s="37"/>
      <c r="FS278" s="37"/>
      <c r="FT278" s="37"/>
      <c r="FU278" s="37"/>
      <c r="FV278" s="37"/>
      <c r="FW278" s="37"/>
      <c r="FX278" s="37"/>
      <c r="FY278" s="37"/>
      <c r="FZ278" s="37"/>
      <c r="GA278" s="37"/>
      <c r="GB278" s="37"/>
      <c r="GC278" s="37"/>
      <c r="GD278" s="37"/>
      <c r="GE278" s="37"/>
      <c r="GF278" s="37"/>
      <c r="GG278" s="37"/>
      <c r="GH278" s="37"/>
      <c r="GI278" s="37"/>
      <c r="GJ278" s="37"/>
      <c r="GK278" s="37"/>
      <c r="GL278" s="37"/>
      <c r="GM278" s="37"/>
      <c r="GN278" s="37"/>
      <c r="GO278" s="37"/>
      <c r="GP278" s="37"/>
      <c r="GQ278" s="37"/>
      <c r="GR278" s="37"/>
      <c r="GS278" s="37"/>
      <c r="GT278" s="37"/>
      <c r="GU278" s="37"/>
      <c r="GV278" s="37"/>
      <c r="GW278" s="37"/>
      <c r="GX278" s="37"/>
      <c r="GY278" s="37"/>
      <c r="GZ278" s="37"/>
      <c r="HA278" s="37"/>
      <c r="HB278" s="37"/>
      <c r="HC278" s="37"/>
      <c r="HD278" s="37"/>
      <c r="HE278" s="37"/>
      <c r="HF278" s="37"/>
      <c r="HG278" s="37"/>
      <c r="HH278" s="37"/>
      <c r="HI278" s="37"/>
      <c r="HJ278" s="37"/>
      <c r="HK278" s="37"/>
      <c r="HL278" s="37"/>
      <c r="HM278" s="37"/>
      <c r="HN278" s="37"/>
      <c r="HO278" s="37"/>
      <c r="HP278" s="37"/>
      <c r="HQ278" s="37"/>
      <c r="HR278" s="37"/>
      <c r="HS278" s="37"/>
      <c r="HT278" s="37"/>
      <c r="HU278" s="37"/>
      <c r="HV278" s="37"/>
      <c r="HW278" s="37"/>
      <c r="HX278" s="37"/>
    </row>
    <row r="279" spans="1:232" s="55" customFormat="1" ht="84" customHeight="1">
      <c r="A279" s="18">
        <v>309</v>
      </c>
      <c r="B279" s="19">
        <v>228</v>
      </c>
      <c r="C279" s="69" t="s">
        <v>466</v>
      </c>
      <c r="D279" s="26" t="s">
        <v>21</v>
      </c>
      <c r="E279" s="70" t="s">
        <v>469</v>
      </c>
      <c r="F279" s="15" t="s">
        <v>33</v>
      </c>
      <c r="G279" s="16">
        <v>100</v>
      </c>
      <c r="H279" s="17">
        <v>320</v>
      </c>
      <c r="I279" s="26" t="s">
        <v>75</v>
      </c>
      <c r="J279" s="21" t="s">
        <v>25</v>
      </c>
      <c r="K279" s="17">
        <f t="shared" si="4"/>
        <v>32000</v>
      </c>
      <c r="L279" s="22">
        <f t="shared" si="5"/>
        <v>35840</v>
      </c>
      <c r="M279" s="23" t="s">
        <v>106</v>
      </c>
      <c r="N279" s="23" t="s">
        <v>288</v>
      </c>
      <c r="O279" s="37"/>
      <c r="P279" s="4"/>
      <c r="Q279" s="4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7"/>
      <c r="DF279" s="37"/>
      <c r="DG279" s="37"/>
      <c r="DH279" s="37"/>
      <c r="DI279" s="37"/>
      <c r="DJ279" s="37"/>
      <c r="DK279" s="37"/>
      <c r="DL279" s="37"/>
      <c r="DM279" s="37"/>
      <c r="DN279" s="37"/>
      <c r="DO279" s="37"/>
      <c r="DP279" s="37"/>
      <c r="DQ279" s="37"/>
      <c r="DR279" s="37"/>
      <c r="DS279" s="37"/>
      <c r="DT279" s="37"/>
      <c r="DU279" s="37"/>
      <c r="DV279" s="37"/>
      <c r="DW279" s="37"/>
      <c r="DX279" s="37"/>
      <c r="DY279" s="37"/>
      <c r="DZ279" s="37"/>
      <c r="EA279" s="37"/>
      <c r="EB279" s="37"/>
      <c r="EC279" s="37"/>
      <c r="ED279" s="37"/>
      <c r="EE279" s="37"/>
      <c r="EF279" s="37"/>
      <c r="EG279" s="37"/>
      <c r="EH279" s="37"/>
      <c r="EI279" s="37"/>
      <c r="EJ279" s="37"/>
      <c r="EK279" s="37"/>
      <c r="EL279" s="37"/>
      <c r="EM279" s="37"/>
      <c r="EN279" s="37"/>
      <c r="EO279" s="37"/>
      <c r="EP279" s="37"/>
      <c r="EQ279" s="37"/>
      <c r="ER279" s="37"/>
      <c r="ES279" s="37"/>
      <c r="ET279" s="37"/>
      <c r="EU279" s="37"/>
      <c r="EV279" s="37"/>
      <c r="EW279" s="37"/>
      <c r="EX279" s="37"/>
      <c r="EY279" s="37"/>
      <c r="EZ279" s="37"/>
      <c r="FA279" s="37"/>
      <c r="FB279" s="37"/>
      <c r="FC279" s="37"/>
      <c r="FD279" s="37"/>
      <c r="FE279" s="37"/>
      <c r="FF279" s="37"/>
      <c r="FG279" s="37"/>
      <c r="FH279" s="37"/>
      <c r="FI279" s="37"/>
      <c r="FJ279" s="37"/>
      <c r="FK279" s="37"/>
      <c r="FL279" s="37"/>
      <c r="FM279" s="37"/>
      <c r="FN279" s="37"/>
      <c r="FO279" s="37"/>
      <c r="FP279" s="37"/>
      <c r="FQ279" s="37"/>
      <c r="FR279" s="37"/>
      <c r="FS279" s="37"/>
      <c r="FT279" s="37"/>
      <c r="FU279" s="37"/>
      <c r="FV279" s="37"/>
      <c r="FW279" s="37"/>
      <c r="FX279" s="37"/>
      <c r="FY279" s="37"/>
      <c r="FZ279" s="37"/>
      <c r="GA279" s="37"/>
      <c r="GB279" s="37"/>
      <c r="GC279" s="37"/>
      <c r="GD279" s="37"/>
      <c r="GE279" s="37"/>
      <c r="GF279" s="37"/>
      <c r="GG279" s="37"/>
      <c r="GH279" s="37"/>
      <c r="GI279" s="37"/>
      <c r="GJ279" s="37"/>
      <c r="GK279" s="37"/>
      <c r="GL279" s="37"/>
      <c r="GM279" s="37"/>
      <c r="GN279" s="37"/>
      <c r="GO279" s="37"/>
      <c r="GP279" s="37"/>
      <c r="GQ279" s="37"/>
      <c r="GR279" s="37"/>
      <c r="GS279" s="37"/>
      <c r="GT279" s="37"/>
      <c r="GU279" s="37"/>
      <c r="GV279" s="37"/>
      <c r="GW279" s="37"/>
      <c r="GX279" s="37"/>
      <c r="GY279" s="37"/>
      <c r="GZ279" s="37"/>
      <c r="HA279" s="37"/>
      <c r="HB279" s="37"/>
      <c r="HC279" s="37"/>
      <c r="HD279" s="37"/>
      <c r="HE279" s="37"/>
      <c r="HF279" s="37"/>
      <c r="HG279" s="37"/>
      <c r="HH279" s="37"/>
      <c r="HI279" s="37"/>
      <c r="HJ279" s="37"/>
      <c r="HK279" s="37"/>
      <c r="HL279" s="37"/>
      <c r="HM279" s="37"/>
      <c r="HN279" s="37"/>
      <c r="HO279" s="37"/>
      <c r="HP279" s="37"/>
      <c r="HQ279" s="37"/>
      <c r="HR279" s="37"/>
      <c r="HS279" s="37"/>
      <c r="HT279" s="37"/>
      <c r="HU279" s="37"/>
      <c r="HV279" s="37"/>
      <c r="HW279" s="37"/>
      <c r="HX279" s="37"/>
    </row>
    <row r="280" spans="1:232" s="55" customFormat="1" ht="77.25" customHeight="1">
      <c r="A280" s="18">
        <v>311</v>
      </c>
      <c r="B280" s="19">
        <v>229</v>
      </c>
      <c r="C280" s="69" t="s">
        <v>470</v>
      </c>
      <c r="D280" s="26" t="s">
        <v>21</v>
      </c>
      <c r="E280" s="70" t="s">
        <v>471</v>
      </c>
      <c r="F280" s="15" t="s">
        <v>33</v>
      </c>
      <c r="G280" s="16">
        <v>200</v>
      </c>
      <c r="H280" s="17">
        <v>85</v>
      </c>
      <c r="I280" s="26" t="s">
        <v>75</v>
      </c>
      <c r="J280" s="21" t="s">
        <v>25</v>
      </c>
      <c r="K280" s="17">
        <f t="shared" si="4"/>
        <v>17000</v>
      </c>
      <c r="L280" s="22">
        <f t="shared" si="5"/>
        <v>19040</v>
      </c>
      <c r="M280" s="23" t="s">
        <v>106</v>
      </c>
      <c r="N280" s="23" t="s">
        <v>288</v>
      </c>
      <c r="O280" s="37"/>
      <c r="P280" s="4"/>
      <c r="Q280" s="4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7"/>
      <c r="DF280" s="37"/>
      <c r="DG280" s="37"/>
      <c r="DH280" s="37"/>
      <c r="DI280" s="37"/>
      <c r="DJ280" s="37"/>
      <c r="DK280" s="37"/>
      <c r="DL280" s="37"/>
      <c r="DM280" s="37"/>
      <c r="DN280" s="37"/>
      <c r="DO280" s="37"/>
      <c r="DP280" s="37"/>
      <c r="DQ280" s="37"/>
      <c r="DR280" s="37"/>
      <c r="DS280" s="37"/>
      <c r="DT280" s="37"/>
      <c r="DU280" s="37"/>
      <c r="DV280" s="37"/>
      <c r="DW280" s="37"/>
      <c r="DX280" s="37"/>
      <c r="DY280" s="37"/>
      <c r="DZ280" s="37"/>
      <c r="EA280" s="37"/>
      <c r="EB280" s="37"/>
      <c r="EC280" s="37"/>
      <c r="ED280" s="37"/>
      <c r="EE280" s="37"/>
      <c r="EF280" s="37"/>
      <c r="EG280" s="37"/>
      <c r="EH280" s="37"/>
      <c r="EI280" s="37"/>
      <c r="EJ280" s="37"/>
      <c r="EK280" s="37"/>
      <c r="EL280" s="37"/>
      <c r="EM280" s="37"/>
      <c r="EN280" s="37"/>
      <c r="EO280" s="37"/>
      <c r="EP280" s="37"/>
      <c r="EQ280" s="37"/>
      <c r="ER280" s="37"/>
      <c r="ES280" s="37"/>
      <c r="ET280" s="37"/>
      <c r="EU280" s="37"/>
      <c r="EV280" s="37"/>
      <c r="EW280" s="37"/>
      <c r="EX280" s="37"/>
      <c r="EY280" s="37"/>
      <c r="EZ280" s="37"/>
      <c r="FA280" s="37"/>
      <c r="FB280" s="37"/>
      <c r="FC280" s="37"/>
      <c r="FD280" s="37"/>
      <c r="FE280" s="37"/>
      <c r="FF280" s="37"/>
      <c r="FG280" s="37"/>
      <c r="FH280" s="37"/>
      <c r="FI280" s="37"/>
      <c r="FJ280" s="37"/>
      <c r="FK280" s="37"/>
      <c r="FL280" s="37"/>
      <c r="FM280" s="37"/>
      <c r="FN280" s="37"/>
      <c r="FO280" s="37"/>
      <c r="FP280" s="37"/>
      <c r="FQ280" s="37"/>
      <c r="FR280" s="37"/>
      <c r="FS280" s="37"/>
      <c r="FT280" s="37"/>
      <c r="FU280" s="37"/>
      <c r="FV280" s="37"/>
      <c r="FW280" s="37"/>
      <c r="FX280" s="37"/>
      <c r="FY280" s="37"/>
      <c r="FZ280" s="37"/>
      <c r="GA280" s="37"/>
      <c r="GB280" s="37"/>
      <c r="GC280" s="37"/>
      <c r="GD280" s="37"/>
      <c r="GE280" s="37"/>
      <c r="GF280" s="37"/>
      <c r="GG280" s="37"/>
      <c r="GH280" s="37"/>
      <c r="GI280" s="37"/>
      <c r="GJ280" s="37"/>
      <c r="GK280" s="37"/>
      <c r="GL280" s="37"/>
      <c r="GM280" s="37"/>
      <c r="GN280" s="37"/>
      <c r="GO280" s="37"/>
      <c r="GP280" s="37"/>
      <c r="GQ280" s="37"/>
      <c r="GR280" s="37"/>
      <c r="GS280" s="37"/>
      <c r="GT280" s="37"/>
      <c r="GU280" s="37"/>
      <c r="GV280" s="37"/>
      <c r="GW280" s="37"/>
      <c r="GX280" s="37"/>
      <c r="GY280" s="37"/>
      <c r="GZ280" s="37"/>
      <c r="HA280" s="37"/>
      <c r="HB280" s="37"/>
      <c r="HC280" s="37"/>
      <c r="HD280" s="37"/>
      <c r="HE280" s="37"/>
      <c r="HF280" s="37"/>
      <c r="HG280" s="37"/>
      <c r="HH280" s="37"/>
      <c r="HI280" s="37"/>
      <c r="HJ280" s="37"/>
      <c r="HK280" s="37"/>
      <c r="HL280" s="37"/>
      <c r="HM280" s="37"/>
      <c r="HN280" s="37"/>
      <c r="HO280" s="37"/>
      <c r="HP280" s="37"/>
      <c r="HQ280" s="37"/>
      <c r="HR280" s="37"/>
      <c r="HS280" s="37"/>
      <c r="HT280" s="37"/>
      <c r="HU280" s="37"/>
      <c r="HV280" s="37"/>
      <c r="HW280" s="37"/>
      <c r="HX280" s="37"/>
    </row>
    <row r="281" spans="1:232" s="55" customFormat="1" ht="73.5" customHeight="1">
      <c r="A281" s="18">
        <v>313</v>
      </c>
      <c r="B281" s="19">
        <v>230</v>
      </c>
      <c r="C281" s="69" t="s">
        <v>470</v>
      </c>
      <c r="D281" s="26" t="s">
        <v>21</v>
      </c>
      <c r="E281" s="70" t="s">
        <v>472</v>
      </c>
      <c r="F281" s="15" t="s">
        <v>33</v>
      </c>
      <c r="G281" s="16">
        <v>200</v>
      </c>
      <c r="H281" s="17">
        <v>35</v>
      </c>
      <c r="I281" s="26" t="s">
        <v>75</v>
      </c>
      <c r="J281" s="21" t="s">
        <v>25</v>
      </c>
      <c r="K281" s="17">
        <f t="shared" ref="K281:K328" si="6">G281*H281</f>
        <v>7000</v>
      </c>
      <c r="L281" s="22">
        <f t="shared" si="5"/>
        <v>7840.0000000000009</v>
      </c>
      <c r="M281" s="23" t="s">
        <v>390</v>
      </c>
      <c r="N281" s="23" t="s">
        <v>391</v>
      </c>
      <c r="O281" s="37"/>
      <c r="P281" s="4"/>
      <c r="Q281" s="4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7"/>
      <c r="DF281" s="37"/>
      <c r="DG281" s="37"/>
      <c r="DH281" s="37"/>
      <c r="DI281" s="37"/>
      <c r="DJ281" s="37"/>
      <c r="DK281" s="37"/>
      <c r="DL281" s="37"/>
      <c r="DM281" s="37"/>
      <c r="DN281" s="37"/>
      <c r="DO281" s="37"/>
      <c r="DP281" s="37"/>
      <c r="DQ281" s="37"/>
      <c r="DR281" s="37"/>
      <c r="DS281" s="37"/>
      <c r="DT281" s="37"/>
      <c r="DU281" s="37"/>
      <c r="DV281" s="37"/>
      <c r="DW281" s="37"/>
      <c r="DX281" s="37"/>
      <c r="DY281" s="37"/>
      <c r="DZ281" s="37"/>
      <c r="EA281" s="37"/>
      <c r="EB281" s="37"/>
      <c r="EC281" s="37"/>
      <c r="ED281" s="37"/>
      <c r="EE281" s="37"/>
      <c r="EF281" s="37"/>
      <c r="EG281" s="37"/>
      <c r="EH281" s="37"/>
      <c r="EI281" s="37"/>
      <c r="EJ281" s="37"/>
      <c r="EK281" s="37"/>
      <c r="EL281" s="37"/>
      <c r="EM281" s="37"/>
      <c r="EN281" s="37"/>
      <c r="EO281" s="37"/>
      <c r="EP281" s="37"/>
      <c r="EQ281" s="37"/>
      <c r="ER281" s="37"/>
      <c r="ES281" s="37"/>
      <c r="ET281" s="37"/>
      <c r="EU281" s="37"/>
      <c r="EV281" s="37"/>
      <c r="EW281" s="37"/>
      <c r="EX281" s="37"/>
      <c r="EY281" s="37"/>
      <c r="EZ281" s="37"/>
      <c r="FA281" s="37"/>
      <c r="FB281" s="37"/>
      <c r="FC281" s="37"/>
      <c r="FD281" s="37"/>
      <c r="FE281" s="37"/>
      <c r="FF281" s="37"/>
      <c r="FG281" s="37"/>
      <c r="FH281" s="37"/>
      <c r="FI281" s="37"/>
      <c r="FJ281" s="37"/>
      <c r="FK281" s="37"/>
      <c r="FL281" s="37"/>
      <c r="FM281" s="37"/>
      <c r="FN281" s="37"/>
      <c r="FO281" s="37"/>
      <c r="FP281" s="37"/>
      <c r="FQ281" s="37"/>
      <c r="FR281" s="37"/>
      <c r="FS281" s="37"/>
      <c r="FT281" s="37"/>
      <c r="FU281" s="37"/>
      <c r="FV281" s="37"/>
      <c r="FW281" s="37"/>
      <c r="FX281" s="37"/>
      <c r="FY281" s="37"/>
      <c r="FZ281" s="37"/>
      <c r="GA281" s="37"/>
      <c r="GB281" s="37"/>
      <c r="GC281" s="37"/>
      <c r="GD281" s="37"/>
      <c r="GE281" s="37"/>
      <c r="GF281" s="37"/>
      <c r="GG281" s="37"/>
      <c r="GH281" s="37"/>
      <c r="GI281" s="37"/>
      <c r="GJ281" s="37"/>
      <c r="GK281" s="37"/>
      <c r="GL281" s="37"/>
      <c r="GM281" s="37"/>
      <c r="GN281" s="37"/>
      <c r="GO281" s="37"/>
      <c r="GP281" s="37"/>
      <c r="GQ281" s="37"/>
      <c r="GR281" s="37"/>
      <c r="GS281" s="37"/>
      <c r="GT281" s="37"/>
      <c r="GU281" s="37"/>
      <c r="GV281" s="37"/>
      <c r="GW281" s="37"/>
      <c r="GX281" s="37"/>
      <c r="GY281" s="37"/>
      <c r="GZ281" s="37"/>
      <c r="HA281" s="37"/>
      <c r="HB281" s="37"/>
      <c r="HC281" s="37"/>
      <c r="HD281" s="37"/>
      <c r="HE281" s="37"/>
      <c r="HF281" s="37"/>
      <c r="HG281" s="37"/>
      <c r="HH281" s="37"/>
      <c r="HI281" s="37"/>
      <c r="HJ281" s="37"/>
      <c r="HK281" s="37"/>
      <c r="HL281" s="37"/>
      <c r="HM281" s="37"/>
      <c r="HN281" s="37"/>
      <c r="HO281" s="37"/>
      <c r="HP281" s="37"/>
      <c r="HQ281" s="37"/>
      <c r="HR281" s="37"/>
      <c r="HS281" s="37"/>
      <c r="HT281" s="37"/>
      <c r="HU281" s="37"/>
      <c r="HV281" s="37"/>
      <c r="HW281" s="37"/>
      <c r="HX281" s="37"/>
    </row>
    <row r="282" spans="1:232" s="55" customFormat="1" ht="76.5" customHeight="1">
      <c r="A282" s="18">
        <v>314</v>
      </c>
      <c r="B282" s="19">
        <v>231</v>
      </c>
      <c r="C282" s="69" t="s">
        <v>470</v>
      </c>
      <c r="D282" s="26" t="s">
        <v>21</v>
      </c>
      <c r="E282" s="70" t="s">
        <v>473</v>
      </c>
      <c r="F282" s="15" t="s">
        <v>33</v>
      </c>
      <c r="G282" s="16">
        <v>200</v>
      </c>
      <c r="H282" s="17">
        <v>25</v>
      </c>
      <c r="I282" s="26" t="s">
        <v>75</v>
      </c>
      <c r="J282" s="21" t="s">
        <v>25</v>
      </c>
      <c r="K282" s="17">
        <f t="shared" si="6"/>
        <v>5000</v>
      </c>
      <c r="L282" s="22">
        <f t="shared" si="5"/>
        <v>5600.0000000000009</v>
      </c>
      <c r="M282" s="23"/>
      <c r="N282" s="23"/>
      <c r="O282" s="37"/>
      <c r="P282" s="4"/>
      <c r="Q282" s="4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  <c r="EY282" s="37"/>
      <c r="EZ282" s="37"/>
      <c r="FA282" s="37"/>
      <c r="FB282" s="37"/>
      <c r="FC282" s="37"/>
      <c r="FD282" s="37"/>
      <c r="FE282" s="37"/>
      <c r="FF282" s="37"/>
      <c r="FG282" s="37"/>
      <c r="FH282" s="37"/>
      <c r="FI282" s="37"/>
      <c r="FJ282" s="37"/>
      <c r="FK282" s="37"/>
      <c r="FL282" s="37"/>
      <c r="FM282" s="37"/>
      <c r="FN282" s="37"/>
      <c r="FO282" s="37"/>
      <c r="FP282" s="37"/>
      <c r="FQ282" s="37"/>
      <c r="FR282" s="37"/>
      <c r="FS282" s="37"/>
      <c r="FT282" s="37"/>
      <c r="FU282" s="37"/>
      <c r="FV282" s="37"/>
      <c r="FW282" s="37"/>
      <c r="FX282" s="37"/>
      <c r="FY282" s="37"/>
      <c r="FZ282" s="37"/>
      <c r="GA282" s="37"/>
      <c r="GB282" s="37"/>
      <c r="GC282" s="37"/>
      <c r="GD282" s="37"/>
      <c r="GE282" s="37"/>
      <c r="GF282" s="37"/>
      <c r="GG282" s="37"/>
      <c r="GH282" s="37"/>
      <c r="GI282" s="37"/>
      <c r="GJ282" s="37"/>
      <c r="GK282" s="37"/>
      <c r="GL282" s="37"/>
      <c r="GM282" s="37"/>
      <c r="GN282" s="37"/>
      <c r="GO282" s="37"/>
      <c r="GP282" s="37"/>
      <c r="GQ282" s="37"/>
      <c r="GR282" s="37"/>
      <c r="GS282" s="37"/>
      <c r="GT282" s="37"/>
      <c r="GU282" s="37"/>
      <c r="GV282" s="37"/>
      <c r="GW282" s="37"/>
      <c r="GX282" s="37"/>
      <c r="GY282" s="37"/>
      <c r="GZ282" s="37"/>
      <c r="HA282" s="37"/>
      <c r="HB282" s="37"/>
      <c r="HC282" s="37"/>
      <c r="HD282" s="37"/>
      <c r="HE282" s="37"/>
      <c r="HF282" s="37"/>
      <c r="HG282" s="37"/>
      <c r="HH282" s="37"/>
      <c r="HI282" s="37"/>
      <c r="HJ282" s="37"/>
      <c r="HK282" s="37"/>
      <c r="HL282" s="37"/>
      <c r="HM282" s="37"/>
      <c r="HN282" s="37"/>
      <c r="HO282" s="37"/>
      <c r="HP282" s="37"/>
      <c r="HQ282" s="37"/>
      <c r="HR282" s="37"/>
      <c r="HS282" s="37"/>
      <c r="HT282" s="37"/>
      <c r="HU282" s="37"/>
      <c r="HV282" s="37"/>
      <c r="HW282" s="37"/>
      <c r="HX282" s="37"/>
    </row>
    <row r="283" spans="1:232" s="55" customFormat="1" ht="78.75" customHeight="1">
      <c r="A283" s="18">
        <v>315</v>
      </c>
      <c r="B283" s="19">
        <v>232</v>
      </c>
      <c r="C283" s="69" t="s">
        <v>474</v>
      </c>
      <c r="D283" s="26" t="s">
        <v>21</v>
      </c>
      <c r="E283" s="70" t="s">
        <v>475</v>
      </c>
      <c r="F283" s="15" t="s">
        <v>33</v>
      </c>
      <c r="G283" s="16">
        <v>68</v>
      </c>
      <c r="H283" s="17">
        <v>215</v>
      </c>
      <c r="I283" s="26" t="s">
        <v>75</v>
      </c>
      <c r="J283" s="21" t="s">
        <v>25</v>
      </c>
      <c r="K283" s="17">
        <f t="shared" si="6"/>
        <v>14620</v>
      </c>
      <c r="L283" s="22">
        <f t="shared" si="5"/>
        <v>16374.400000000001</v>
      </c>
      <c r="M283" s="23" t="s">
        <v>106</v>
      </c>
      <c r="N283" s="23" t="s">
        <v>288</v>
      </c>
      <c r="O283" s="37"/>
      <c r="P283" s="4"/>
      <c r="Q283" s="4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M283" s="37"/>
      <c r="DN283" s="37"/>
      <c r="DO283" s="37"/>
      <c r="DP283" s="37"/>
      <c r="DQ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  <c r="EW283" s="37"/>
      <c r="EX283" s="37"/>
      <c r="EY283" s="37"/>
      <c r="EZ283" s="37"/>
      <c r="FA283" s="37"/>
      <c r="FB283" s="37"/>
      <c r="FC283" s="37"/>
      <c r="FD283" s="37"/>
      <c r="FE283" s="37"/>
      <c r="FF283" s="37"/>
      <c r="FG283" s="37"/>
      <c r="FH283" s="37"/>
      <c r="FI283" s="37"/>
      <c r="FJ283" s="37"/>
      <c r="FK283" s="37"/>
      <c r="FL283" s="37"/>
      <c r="FM283" s="37"/>
      <c r="FN283" s="37"/>
      <c r="FO283" s="37"/>
      <c r="FP283" s="37"/>
      <c r="FQ283" s="37"/>
      <c r="FR283" s="37"/>
      <c r="FS283" s="37"/>
      <c r="FT283" s="37"/>
      <c r="FU283" s="37"/>
      <c r="FV283" s="37"/>
      <c r="FW283" s="37"/>
      <c r="FX283" s="37"/>
      <c r="FY283" s="37"/>
      <c r="FZ283" s="37"/>
      <c r="GA283" s="37"/>
      <c r="GB283" s="37"/>
      <c r="GC283" s="37"/>
      <c r="GD283" s="37"/>
      <c r="GE283" s="37"/>
      <c r="GF283" s="37"/>
      <c r="GG283" s="37"/>
      <c r="GH283" s="37"/>
      <c r="GI283" s="37"/>
      <c r="GJ283" s="37"/>
      <c r="GK283" s="37"/>
      <c r="GL283" s="37"/>
      <c r="GM283" s="37"/>
      <c r="GN283" s="37"/>
      <c r="GO283" s="37"/>
      <c r="GP283" s="37"/>
      <c r="GQ283" s="37"/>
      <c r="GR283" s="37"/>
      <c r="GS283" s="37"/>
      <c r="GT283" s="37"/>
      <c r="GU283" s="37"/>
      <c r="GV283" s="37"/>
      <c r="GW283" s="37"/>
      <c r="GX283" s="37"/>
      <c r="GY283" s="37"/>
      <c r="GZ283" s="37"/>
      <c r="HA283" s="37"/>
      <c r="HB283" s="37"/>
      <c r="HC283" s="37"/>
      <c r="HD283" s="37"/>
      <c r="HE283" s="37"/>
      <c r="HF283" s="37"/>
      <c r="HG283" s="37"/>
      <c r="HH283" s="37"/>
      <c r="HI283" s="37"/>
      <c r="HJ283" s="37"/>
      <c r="HK283" s="37"/>
      <c r="HL283" s="37"/>
      <c r="HM283" s="37"/>
      <c r="HN283" s="37"/>
      <c r="HO283" s="37"/>
      <c r="HP283" s="37"/>
      <c r="HQ283" s="37"/>
      <c r="HR283" s="37"/>
      <c r="HS283" s="37"/>
      <c r="HT283" s="37"/>
      <c r="HU283" s="37"/>
      <c r="HV283" s="37"/>
      <c r="HW283" s="37"/>
      <c r="HX283" s="37"/>
    </row>
    <row r="284" spans="1:232" s="55" customFormat="1" ht="86.25" customHeight="1">
      <c r="A284" s="18">
        <v>318</v>
      </c>
      <c r="B284" s="19">
        <v>233</v>
      </c>
      <c r="C284" s="69" t="s">
        <v>476</v>
      </c>
      <c r="D284" s="26" t="s">
        <v>53</v>
      </c>
      <c r="E284" s="70" t="s">
        <v>477</v>
      </c>
      <c r="F284" s="15" t="s">
        <v>33</v>
      </c>
      <c r="G284" s="16">
        <v>408</v>
      </c>
      <c r="H284" s="17">
        <v>10</v>
      </c>
      <c r="I284" s="26" t="s">
        <v>75</v>
      </c>
      <c r="J284" s="21" t="s">
        <v>25</v>
      </c>
      <c r="K284" s="17">
        <f t="shared" si="6"/>
        <v>4080</v>
      </c>
      <c r="L284" s="22">
        <f t="shared" si="5"/>
        <v>4569.6000000000004</v>
      </c>
      <c r="M284" s="23"/>
      <c r="N284" s="23"/>
      <c r="O284" s="37"/>
      <c r="P284" s="4"/>
      <c r="Q284" s="4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M284" s="37"/>
      <c r="DN284" s="37"/>
      <c r="DO284" s="37"/>
      <c r="DP284" s="37"/>
      <c r="DQ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  <c r="EW284" s="37"/>
      <c r="EX284" s="37"/>
      <c r="EY284" s="37"/>
      <c r="EZ284" s="37"/>
      <c r="FA284" s="37"/>
      <c r="FB284" s="37"/>
      <c r="FC284" s="37"/>
      <c r="FD284" s="37"/>
      <c r="FE284" s="37"/>
      <c r="FF284" s="37"/>
      <c r="FG284" s="37"/>
      <c r="FH284" s="37"/>
      <c r="FI284" s="37"/>
      <c r="FJ284" s="37"/>
      <c r="FK284" s="37"/>
      <c r="FL284" s="37"/>
      <c r="FM284" s="37"/>
      <c r="FN284" s="37"/>
      <c r="FO284" s="37"/>
      <c r="FP284" s="37"/>
      <c r="FQ284" s="37"/>
      <c r="FR284" s="37"/>
      <c r="FS284" s="37"/>
      <c r="FT284" s="37"/>
      <c r="FU284" s="37"/>
      <c r="FV284" s="37"/>
      <c r="FW284" s="37"/>
      <c r="FX284" s="37"/>
      <c r="FY284" s="37"/>
      <c r="FZ284" s="37"/>
      <c r="GA284" s="37"/>
      <c r="GB284" s="37"/>
      <c r="GC284" s="37"/>
      <c r="GD284" s="37"/>
      <c r="GE284" s="37"/>
      <c r="GF284" s="37"/>
      <c r="GG284" s="37"/>
      <c r="GH284" s="37"/>
      <c r="GI284" s="37"/>
      <c r="GJ284" s="37"/>
      <c r="GK284" s="37"/>
      <c r="GL284" s="37"/>
      <c r="GM284" s="37"/>
      <c r="GN284" s="37"/>
      <c r="GO284" s="37"/>
      <c r="GP284" s="37"/>
      <c r="GQ284" s="37"/>
      <c r="GR284" s="37"/>
      <c r="GS284" s="37"/>
      <c r="GT284" s="37"/>
      <c r="GU284" s="37"/>
      <c r="GV284" s="37"/>
      <c r="GW284" s="37"/>
      <c r="GX284" s="37"/>
      <c r="GY284" s="37"/>
      <c r="GZ284" s="37"/>
      <c r="HA284" s="37"/>
      <c r="HB284" s="37"/>
      <c r="HC284" s="37"/>
      <c r="HD284" s="37"/>
      <c r="HE284" s="37"/>
      <c r="HF284" s="37"/>
      <c r="HG284" s="37"/>
      <c r="HH284" s="37"/>
      <c r="HI284" s="37"/>
      <c r="HJ284" s="37"/>
      <c r="HK284" s="37"/>
      <c r="HL284" s="37"/>
      <c r="HM284" s="37"/>
      <c r="HN284" s="37"/>
      <c r="HO284" s="37"/>
      <c r="HP284" s="37"/>
      <c r="HQ284" s="37"/>
      <c r="HR284" s="37"/>
      <c r="HS284" s="37"/>
      <c r="HT284" s="37"/>
      <c r="HU284" s="37"/>
      <c r="HV284" s="37"/>
      <c r="HW284" s="37"/>
      <c r="HX284" s="37"/>
    </row>
    <row r="285" spans="1:232" s="55" customFormat="1" ht="114" customHeight="1">
      <c r="A285" s="18">
        <v>319</v>
      </c>
      <c r="B285" s="19">
        <v>234</v>
      </c>
      <c r="C285" s="69" t="s">
        <v>476</v>
      </c>
      <c r="D285" s="26" t="s">
        <v>53</v>
      </c>
      <c r="E285" s="70" t="s">
        <v>478</v>
      </c>
      <c r="F285" s="15" t="s">
        <v>33</v>
      </c>
      <c r="G285" s="16">
        <v>408</v>
      </c>
      <c r="H285" s="17">
        <v>22.32</v>
      </c>
      <c r="I285" s="26" t="s">
        <v>75</v>
      </c>
      <c r="J285" s="21" t="s">
        <v>25</v>
      </c>
      <c r="K285" s="17">
        <f t="shared" si="6"/>
        <v>9106.56</v>
      </c>
      <c r="L285" s="22">
        <f t="shared" si="5"/>
        <v>10199.3472</v>
      </c>
      <c r="M285" s="23"/>
      <c r="N285" s="23"/>
      <c r="O285" s="37"/>
      <c r="P285" s="4"/>
      <c r="Q285" s="4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M285" s="37"/>
      <c r="DN285" s="37"/>
      <c r="DO285" s="37"/>
      <c r="DP285" s="37"/>
      <c r="DQ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  <c r="EW285" s="37"/>
      <c r="EX285" s="37"/>
      <c r="EY285" s="37"/>
      <c r="EZ285" s="37"/>
      <c r="FA285" s="37"/>
      <c r="FB285" s="37"/>
      <c r="FC285" s="37"/>
      <c r="FD285" s="37"/>
      <c r="FE285" s="37"/>
      <c r="FF285" s="37"/>
      <c r="FG285" s="37"/>
      <c r="FH285" s="37"/>
      <c r="FI285" s="37"/>
      <c r="FJ285" s="37"/>
      <c r="FK285" s="37"/>
      <c r="FL285" s="37"/>
      <c r="FM285" s="37"/>
      <c r="FN285" s="37"/>
      <c r="FO285" s="37"/>
      <c r="FP285" s="37"/>
      <c r="FQ285" s="37"/>
      <c r="FR285" s="37"/>
      <c r="FS285" s="37"/>
      <c r="FT285" s="37"/>
      <c r="FU285" s="37"/>
      <c r="FV285" s="37"/>
      <c r="FW285" s="37"/>
      <c r="FX285" s="37"/>
      <c r="FY285" s="37"/>
      <c r="FZ285" s="37"/>
      <c r="GA285" s="37"/>
      <c r="GB285" s="37"/>
      <c r="GC285" s="37"/>
      <c r="GD285" s="37"/>
      <c r="GE285" s="37"/>
      <c r="GF285" s="37"/>
      <c r="GG285" s="37"/>
      <c r="GH285" s="37"/>
      <c r="GI285" s="37"/>
      <c r="GJ285" s="37"/>
      <c r="GK285" s="37"/>
      <c r="GL285" s="37"/>
      <c r="GM285" s="37"/>
      <c r="GN285" s="37"/>
      <c r="GO285" s="37"/>
      <c r="GP285" s="37"/>
      <c r="GQ285" s="37"/>
      <c r="GR285" s="37"/>
      <c r="GS285" s="37"/>
      <c r="GT285" s="37"/>
      <c r="GU285" s="37"/>
      <c r="GV285" s="37"/>
      <c r="GW285" s="37"/>
      <c r="GX285" s="37"/>
      <c r="GY285" s="37"/>
      <c r="GZ285" s="37"/>
      <c r="HA285" s="37"/>
      <c r="HB285" s="37"/>
      <c r="HC285" s="37"/>
      <c r="HD285" s="37"/>
      <c r="HE285" s="37"/>
      <c r="HF285" s="37"/>
      <c r="HG285" s="37"/>
      <c r="HH285" s="37"/>
      <c r="HI285" s="37"/>
      <c r="HJ285" s="37"/>
      <c r="HK285" s="37"/>
      <c r="HL285" s="37"/>
      <c r="HM285" s="37"/>
      <c r="HN285" s="37"/>
      <c r="HO285" s="37"/>
      <c r="HP285" s="37"/>
      <c r="HQ285" s="37"/>
      <c r="HR285" s="37"/>
      <c r="HS285" s="37"/>
      <c r="HT285" s="37"/>
      <c r="HU285" s="37"/>
      <c r="HV285" s="37"/>
      <c r="HW285" s="37"/>
      <c r="HX285" s="37"/>
    </row>
    <row r="286" spans="1:232" s="55" customFormat="1" ht="81" customHeight="1">
      <c r="A286" s="18">
        <v>322</v>
      </c>
      <c r="B286" s="19">
        <v>235</v>
      </c>
      <c r="C286" s="69" t="s">
        <v>479</v>
      </c>
      <c r="D286" s="26" t="s">
        <v>21</v>
      </c>
      <c r="E286" s="70" t="s">
        <v>480</v>
      </c>
      <c r="F286" s="15" t="s">
        <v>33</v>
      </c>
      <c r="G286" s="16">
        <v>408</v>
      </c>
      <c r="H286" s="17">
        <v>32</v>
      </c>
      <c r="I286" s="26" t="s">
        <v>75</v>
      </c>
      <c r="J286" s="21" t="s">
        <v>25</v>
      </c>
      <c r="K286" s="17">
        <f t="shared" si="6"/>
        <v>13056</v>
      </c>
      <c r="L286" s="22">
        <f t="shared" si="5"/>
        <v>14622.720000000001</v>
      </c>
      <c r="M286" s="23"/>
      <c r="N286" s="23"/>
      <c r="O286" s="37"/>
      <c r="P286" s="4"/>
      <c r="Q286" s="4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  <c r="FT286" s="37"/>
      <c r="FU286" s="37"/>
      <c r="FV286" s="37"/>
      <c r="FW286" s="37"/>
      <c r="FX286" s="37"/>
      <c r="FY286" s="37"/>
      <c r="FZ286" s="37"/>
      <c r="GA286" s="37"/>
      <c r="GB286" s="37"/>
      <c r="GC286" s="37"/>
      <c r="GD286" s="37"/>
      <c r="GE286" s="37"/>
      <c r="GF286" s="37"/>
      <c r="GG286" s="37"/>
      <c r="GH286" s="37"/>
      <c r="GI286" s="37"/>
      <c r="GJ286" s="37"/>
      <c r="GK286" s="37"/>
      <c r="GL286" s="37"/>
      <c r="GM286" s="37"/>
      <c r="GN286" s="37"/>
      <c r="GO286" s="37"/>
      <c r="GP286" s="37"/>
      <c r="GQ286" s="37"/>
      <c r="GR286" s="37"/>
      <c r="GS286" s="37"/>
      <c r="GT286" s="37"/>
      <c r="GU286" s="37"/>
      <c r="GV286" s="37"/>
      <c r="GW286" s="37"/>
      <c r="GX286" s="37"/>
      <c r="GY286" s="37"/>
      <c r="GZ286" s="37"/>
      <c r="HA286" s="37"/>
      <c r="HB286" s="37"/>
      <c r="HC286" s="37"/>
      <c r="HD286" s="37"/>
      <c r="HE286" s="37"/>
      <c r="HF286" s="37"/>
      <c r="HG286" s="37"/>
      <c r="HH286" s="37"/>
      <c r="HI286" s="37"/>
      <c r="HJ286" s="37"/>
      <c r="HK286" s="37"/>
      <c r="HL286" s="37"/>
      <c r="HM286" s="37"/>
      <c r="HN286" s="37"/>
      <c r="HO286" s="37"/>
      <c r="HP286" s="37"/>
      <c r="HQ286" s="37"/>
      <c r="HR286" s="37"/>
      <c r="HS286" s="37"/>
      <c r="HT286" s="37"/>
      <c r="HU286" s="37"/>
      <c r="HV286" s="37"/>
      <c r="HW286" s="37"/>
      <c r="HX286" s="37"/>
    </row>
    <row r="287" spans="1:232" s="55" customFormat="1" ht="85.5" customHeight="1">
      <c r="A287" s="18">
        <v>324</v>
      </c>
      <c r="B287" s="19">
        <v>236</v>
      </c>
      <c r="C287" s="69" t="s">
        <v>479</v>
      </c>
      <c r="D287" s="26" t="s">
        <v>21</v>
      </c>
      <c r="E287" s="70" t="s">
        <v>481</v>
      </c>
      <c r="F287" s="15" t="s">
        <v>33</v>
      </c>
      <c r="G287" s="16">
        <v>408</v>
      </c>
      <c r="H287" s="17">
        <v>42</v>
      </c>
      <c r="I287" s="26" t="s">
        <v>75</v>
      </c>
      <c r="J287" s="21" t="s">
        <v>25</v>
      </c>
      <c r="K287" s="17">
        <f t="shared" si="6"/>
        <v>17136</v>
      </c>
      <c r="L287" s="22">
        <f t="shared" si="5"/>
        <v>19192.320000000003</v>
      </c>
      <c r="M287" s="23" t="s">
        <v>390</v>
      </c>
      <c r="N287" s="23" t="s">
        <v>391</v>
      </c>
      <c r="O287" s="37"/>
      <c r="P287" s="4"/>
      <c r="Q287" s="4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7"/>
      <c r="DF287" s="37"/>
      <c r="DG287" s="37"/>
      <c r="DH287" s="37"/>
      <c r="DI287" s="37"/>
      <c r="DJ287" s="37"/>
      <c r="DK287" s="37"/>
      <c r="DL287" s="37"/>
      <c r="DM287" s="37"/>
      <c r="DN287" s="37"/>
      <c r="DO287" s="37"/>
      <c r="DP287" s="37"/>
      <c r="DQ287" s="37"/>
      <c r="DR287" s="37"/>
      <c r="DS287" s="37"/>
      <c r="DT287" s="37"/>
      <c r="DU287" s="37"/>
      <c r="DV287" s="37"/>
      <c r="DW287" s="37"/>
      <c r="DX287" s="37"/>
      <c r="DY287" s="37"/>
      <c r="DZ287" s="37"/>
      <c r="EA287" s="37"/>
      <c r="EB287" s="37"/>
      <c r="EC287" s="37"/>
      <c r="ED287" s="37"/>
      <c r="EE287" s="37"/>
      <c r="EF287" s="37"/>
      <c r="EG287" s="37"/>
      <c r="EH287" s="37"/>
      <c r="EI287" s="37"/>
      <c r="EJ287" s="37"/>
      <c r="EK287" s="37"/>
      <c r="EL287" s="37"/>
      <c r="EM287" s="37"/>
      <c r="EN287" s="37"/>
      <c r="EO287" s="37"/>
      <c r="EP287" s="37"/>
      <c r="EQ287" s="37"/>
      <c r="ER287" s="37"/>
      <c r="ES287" s="37"/>
      <c r="ET287" s="37"/>
      <c r="EU287" s="37"/>
      <c r="EV287" s="37"/>
      <c r="EW287" s="37"/>
      <c r="EX287" s="37"/>
      <c r="EY287" s="37"/>
      <c r="EZ287" s="37"/>
      <c r="FA287" s="37"/>
      <c r="FB287" s="37"/>
      <c r="FC287" s="37"/>
      <c r="FD287" s="37"/>
      <c r="FE287" s="37"/>
      <c r="FF287" s="37"/>
      <c r="FG287" s="37"/>
      <c r="FH287" s="37"/>
      <c r="FI287" s="37"/>
      <c r="FJ287" s="37"/>
      <c r="FK287" s="37"/>
      <c r="FL287" s="37"/>
      <c r="FM287" s="37"/>
      <c r="FN287" s="37"/>
      <c r="FO287" s="37"/>
      <c r="FP287" s="37"/>
      <c r="FQ287" s="37"/>
      <c r="FR287" s="37"/>
      <c r="FS287" s="37"/>
      <c r="FT287" s="37"/>
      <c r="FU287" s="37"/>
      <c r="FV287" s="37"/>
      <c r="FW287" s="37"/>
      <c r="FX287" s="37"/>
      <c r="FY287" s="37"/>
      <c r="FZ287" s="37"/>
      <c r="GA287" s="37"/>
      <c r="GB287" s="37"/>
      <c r="GC287" s="37"/>
      <c r="GD287" s="37"/>
      <c r="GE287" s="37"/>
      <c r="GF287" s="37"/>
      <c r="GG287" s="37"/>
      <c r="GH287" s="37"/>
      <c r="GI287" s="37"/>
      <c r="GJ287" s="37"/>
      <c r="GK287" s="37"/>
      <c r="GL287" s="37"/>
      <c r="GM287" s="37"/>
      <c r="GN287" s="37"/>
      <c r="GO287" s="37"/>
      <c r="GP287" s="37"/>
      <c r="GQ287" s="37"/>
      <c r="GR287" s="37"/>
      <c r="GS287" s="37"/>
      <c r="GT287" s="37"/>
      <c r="GU287" s="37"/>
      <c r="GV287" s="37"/>
      <c r="GW287" s="37"/>
      <c r="GX287" s="37"/>
      <c r="GY287" s="37"/>
      <c r="GZ287" s="37"/>
      <c r="HA287" s="37"/>
      <c r="HB287" s="37"/>
      <c r="HC287" s="37"/>
      <c r="HD287" s="37"/>
      <c r="HE287" s="37"/>
      <c r="HF287" s="37"/>
      <c r="HG287" s="37"/>
      <c r="HH287" s="37"/>
      <c r="HI287" s="37"/>
      <c r="HJ287" s="37"/>
      <c r="HK287" s="37"/>
      <c r="HL287" s="37"/>
      <c r="HM287" s="37"/>
      <c r="HN287" s="37"/>
      <c r="HO287" s="37"/>
      <c r="HP287" s="37"/>
      <c r="HQ287" s="37"/>
      <c r="HR287" s="37"/>
      <c r="HS287" s="37"/>
      <c r="HT287" s="37"/>
      <c r="HU287" s="37"/>
      <c r="HV287" s="37"/>
      <c r="HW287" s="37"/>
      <c r="HX287" s="37"/>
    </row>
    <row r="288" spans="1:232" s="55" customFormat="1" ht="85.5" customHeight="1">
      <c r="A288" s="18">
        <v>326</v>
      </c>
      <c r="B288" s="19">
        <v>237</v>
      </c>
      <c r="C288" s="69" t="s">
        <v>479</v>
      </c>
      <c r="D288" s="26" t="s">
        <v>21</v>
      </c>
      <c r="E288" s="70" t="s">
        <v>482</v>
      </c>
      <c r="F288" s="15" t="s">
        <v>33</v>
      </c>
      <c r="G288" s="16">
        <v>408</v>
      </c>
      <c r="H288" s="17">
        <v>52</v>
      </c>
      <c r="I288" s="26" t="s">
        <v>75</v>
      </c>
      <c r="J288" s="21" t="s">
        <v>25</v>
      </c>
      <c r="K288" s="17">
        <f t="shared" si="6"/>
        <v>21216</v>
      </c>
      <c r="L288" s="22">
        <f t="shared" si="5"/>
        <v>23761.920000000002</v>
      </c>
      <c r="M288" s="23" t="s">
        <v>390</v>
      </c>
      <c r="N288" s="23" t="s">
        <v>391</v>
      </c>
      <c r="O288" s="37"/>
      <c r="P288" s="4"/>
      <c r="Q288" s="4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  <c r="FF288" s="37"/>
      <c r="FG288" s="37"/>
      <c r="FH288" s="37"/>
      <c r="FI288" s="37"/>
      <c r="FJ288" s="37"/>
      <c r="FK288" s="37"/>
      <c r="FL288" s="37"/>
      <c r="FM288" s="37"/>
      <c r="FN288" s="37"/>
      <c r="FO288" s="37"/>
      <c r="FP288" s="37"/>
      <c r="FQ288" s="37"/>
      <c r="FR288" s="37"/>
      <c r="FS288" s="37"/>
      <c r="FT288" s="37"/>
      <c r="FU288" s="37"/>
      <c r="FV288" s="37"/>
      <c r="FW288" s="37"/>
      <c r="FX288" s="37"/>
      <c r="FY288" s="37"/>
      <c r="FZ288" s="37"/>
      <c r="GA288" s="37"/>
      <c r="GB288" s="37"/>
      <c r="GC288" s="37"/>
      <c r="GD288" s="37"/>
      <c r="GE288" s="37"/>
      <c r="GF288" s="37"/>
      <c r="GG288" s="37"/>
      <c r="GH288" s="37"/>
      <c r="GI288" s="37"/>
      <c r="GJ288" s="37"/>
      <c r="GK288" s="37"/>
      <c r="GL288" s="37"/>
      <c r="GM288" s="37"/>
      <c r="GN288" s="37"/>
      <c r="GO288" s="37"/>
      <c r="GP288" s="37"/>
      <c r="GQ288" s="37"/>
      <c r="GR288" s="37"/>
      <c r="GS288" s="37"/>
      <c r="GT288" s="37"/>
      <c r="GU288" s="37"/>
      <c r="GV288" s="37"/>
      <c r="GW288" s="37"/>
      <c r="GX288" s="37"/>
      <c r="GY288" s="37"/>
      <c r="GZ288" s="37"/>
      <c r="HA288" s="37"/>
      <c r="HB288" s="37"/>
      <c r="HC288" s="37"/>
      <c r="HD288" s="37"/>
      <c r="HE288" s="37"/>
      <c r="HF288" s="37"/>
      <c r="HG288" s="37"/>
      <c r="HH288" s="37"/>
      <c r="HI288" s="37"/>
      <c r="HJ288" s="37"/>
      <c r="HK288" s="37"/>
      <c r="HL288" s="37"/>
      <c r="HM288" s="37"/>
      <c r="HN288" s="37"/>
      <c r="HO288" s="37"/>
      <c r="HP288" s="37"/>
      <c r="HQ288" s="37"/>
      <c r="HR288" s="37"/>
      <c r="HS288" s="37"/>
      <c r="HT288" s="37"/>
      <c r="HU288" s="37"/>
      <c r="HV288" s="37"/>
      <c r="HW288" s="37"/>
      <c r="HX288" s="37"/>
    </row>
    <row r="289" spans="1:232" s="55" customFormat="1" ht="88.5" customHeight="1">
      <c r="A289" s="18">
        <v>328</v>
      </c>
      <c r="B289" s="19">
        <v>238</v>
      </c>
      <c r="C289" s="69" t="s">
        <v>483</v>
      </c>
      <c r="D289" s="26" t="s">
        <v>21</v>
      </c>
      <c r="E289" s="70" t="s">
        <v>484</v>
      </c>
      <c r="F289" s="15" t="s">
        <v>33</v>
      </c>
      <c r="G289" s="16">
        <v>300</v>
      </c>
      <c r="H289" s="17">
        <v>90</v>
      </c>
      <c r="I289" s="26" t="s">
        <v>75</v>
      </c>
      <c r="J289" s="21" t="s">
        <v>25</v>
      </c>
      <c r="K289" s="17">
        <f t="shared" si="6"/>
        <v>27000</v>
      </c>
      <c r="L289" s="22">
        <f t="shared" si="5"/>
        <v>30240.000000000004</v>
      </c>
      <c r="M289" s="23" t="s">
        <v>390</v>
      </c>
      <c r="N289" s="23" t="s">
        <v>391</v>
      </c>
      <c r="O289" s="37"/>
      <c r="P289" s="4"/>
      <c r="Q289" s="4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  <c r="EY289" s="37"/>
      <c r="EZ289" s="37"/>
      <c r="FA289" s="37"/>
      <c r="FB289" s="37"/>
      <c r="FC289" s="37"/>
      <c r="FD289" s="37"/>
      <c r="FE289" s="37"/>
      <c r="FF289" s="37"/>
      <c r="FG289" s="37"/>
      <c r="FH289" s="37"/>
      <c r="FI289" s="37"/>
      <c r="FJ289" s="37"/>
      <c r="FK289" s="37"/>
      <c r="FL289" s="37"/>
      <c r="FM289" s="37"/>
      <c r="FN289" s="37"/>
      <c r="FO289" s="37"/>
      <c r="FP289" s="37"/>
      <c r="FQ289" s="37"/>
      <c r="FR289" s="37"/>
      <c r="FS289" s="37"/>
      <c r="FT289" s="37"/>
      <c r="FU289" s="37"/>
      <c r="FV289" s="37"/>
      <c r="FW289" s="37"/>
      <c r="FX289" s="37"/>
      <c r="FY289" s="37"/>
      <c r="FZ289" s="37"/>
      <c r="GA289" s="37"/>
      <c r="GB289" s="37"/>
      <c r="GC289" s="37"/>
      <c r="GD289" s="37"/>
      <c r="GE289" s="37"/>
      <c r="GF289" s="37"/>
      <c r="GG289" s="37"/>
      <c r="GH289" s="37"/>
      <c r="GI289" s="37"/>
      <c r="GJ289" s="37"/>
      <c r="GK289" s="37"/>
      <c r="GL289" s="37"/>
      <c r="GM289" s="37"/>
      <c r="GN289" s="37"/>
      <c r="GO289" s="37"/>
      <c r="GP289" s="37"/>
      <c r="GQ289" s="37"/>
      <c r="GR289" s="37"/>
      <c r="GS289" s="37"/>
      <c r="GT289" s="37"/>
      <c r="GU289" s="37"/>
      <c r="GV289" s="37"/>
      <c r="GW289" s="37"/>
      <c r="GX289" s="37"/>
      <c r="GY289" s="37"/>
      <c r="GZ289" s="37"/>
      <c r="HA289" s="37"/>
      <c r="HB289" s="37"/>
      <c r="HC289" s="37"/>
      <c r="HD289" s="37"/>
      <c r="HE289" s="37"/>
      <c r="HF289" s="37"/>
      <c r="HG289" s="37"/>
      <c r="HH289" s="37"/>
      <c r="HI289" s="37"/>
      <c r="HJ289" s="37"/>
      <c r="HK289" s="37"/>
      <c r="HL289" s="37"/>
      <c r="HM289" s="37"/>
      <c r="HN289" s="37"/>
      <c r="HO289" s="37"/>
      <c r="HP289" s="37"/>
      <c r="HQ289" s="37"/>
      <c r="HR289" s="37"/>
      <c r="HS289" s="37"/>
      <c r="HT289" s="37"/>
      <c r="HU289" s="37"/>
      <c r="HV289" s="37"/>
      <c r="HW289" s="37"/>
      <c r="HX289" s="37"/>
    </row>
    <row r="290" spans="1:232" s="55" customFormat="1" ht="79.5" customHeight="1">
      <c r="A290" s="18">
        <v>329</v>
      </c>
      <c r="B290" s="19">
        <v>239</v>
      </c>
      <c r="C290" s="69" t="s">
        <v>483</v>
      </c>
      <c r="D290" s="26" t="s">
        <v>21</v>
      </c>
      <c r="E290" s="70" t="s">
        <v>484</v>
      </c>
      <c r="F290" s="15" t="s">
        <v>33</v>
      </c>
      <c r="G290" s="16">
        <v>57</v>
      </c>
      <c r="H290" s="17">
        <v>65</v>
      </c>
      <c r="I290" s="26" t="s">
        <v>75</v>
      </c>
      <c r="J290" s="21" t="s">
        <v>25</v>
      </c>
      <c r="K290" s="17">
        <f t="shared" si="6"/>
        <v>3705</v>
      </c>
      <c r="L290" s="22">
        <f t="shared" si="5"/>
        <v>4149.6000000000004</v>
      </c>
      <c r="M290" s="23"/>
      <c r="N290" s="23"/>
      <c r="O290" s="37"/>
      <c r="P290" s="4"/>
      <c r="Q290" s="4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M290" s="37"/>
      <c r="DN290" s="37"/>
      <c r="DO290" s="37"/>
      <c r="DP290" s="37"/>
      <c r="DQ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  <c r="EW290" s="37"/>
      <c r="EX290" s="37"/>
      <c r="EY290" s="37"/>
      <c r="EZ290" s="37"/>
      <c r="FA290" s="37"/>
      <c r="FB290" s="37"/>
      <c r="FC290" s="37"/>
      <c r="FD290" s="37"/>
      <c r="FE290" s="37"/>
      <c r="FF290" s="37"/>
      <c r="FG290" s="37"/>
      <c r="FH290" s="37"/>
      <c r="FI290" s="37"/>
      <c r="FJ290" s="37"/>
      <c r="FK290" s="37"/>
      <c r="FL290" s="37"/>
      <c r="FM290" s="37"/>
      <c r="FN290" s="37"/>
      <c r="FO290" s="37"/>
      <c r="FP290" s="37"/>
      <c r="FQ290" s="37"/>
      <c r="FR290" s="37"/>
      <c r="FS290" s="37"/>
      <c r="FT290" s="37"/>
      <c r="FU290" s="37"/>
      <c r="FV290" s="37"/>
      <c r="FW290" s="37"/>
      <c r="FX290" s="37"/>
      <c r="FY290" s="37"/>
      <c r="FZ290" s="37"/>
      <c r="GA290" s="37"/>
      <c r="GB290" s="37"/>
      <c r="GC290" s="37"/>
      <c r="GD290" s="37"/>
      <c r="GE290" s="37"/>
      <c r="GF290" s="37"/>
      <c r="GG290" s="37"/>
      <c r="GH290" s="37"/>
      <c r="GI290" s="37"/>
      <c r="GJ290" s="37"/>
      <c r="GK290" s="37"/>
      <c r="GL290" s="37"/>
      <c r="GM290" s="37"/>
      <c r="GN290" s="37"/>
      <c r="GO290" s="37"/>
      <c r="GP290" s="37"/>
      <c r="GQ290" s="37"/>
      <c r="GR290" s="37"/>
      <c r="GS290" s="37"/>
      <c r="GT290" s="37"/>
      <c r="GU290" s="37"/>
      <c r="GV290" s="37"/>
      <c r="GW290" s="37"/>
      <c r="GX290" s="37"/>
      <c r="GY290" s="37"/>
      <c r="GZ290" s="37"/>
      <c r="HA290" s="37"/>
      <c r="HB290" s="37"/>
      <c r="HC290" s="37"/>
      <c r="HD290" s="37"/>
      <c r="HE290" s="37"/>
      <c r="HF290" s="37"/>
      <c r="HG290" s="37"/>
      <c r="HH290" s="37"/>
      <c r="HI290" s="37"/>
      <c r="HJ290" s="37"/>
      <c r="HK290" s="37"/>
      <c r="HL290" s="37"/>
      <c r="HM290" s="37"/>
      <c r="HN290" s="37"/>
      <c r="HO290" s="37"/>
      <c r="HP290" s="37"/>
      <c r="HQ290" s="37"/>
      <c r="HR290" s="37"/>
      <c r="HS290" s="37"/>
      <c r="HT290" s="37"/>
      <c r="HU290" s="37"/>
      <c r="HV290" s="37"/>
      <c r="HW290" s="37"/>
      <c r="HX290" s="37"/>
    </row>
    <row r="291" spans="1:232" s="55" customFormat="1" ht="100.5" customHeight="1">
      <c r="A291" s="18">
        <v>330</v>
      </c>
      <c r="B291" s="19">
        <v>240</v>
      </c>
      <c r="C291" s="69" t="s">
        <v>485</v>
      </c>
      <c r="D291" s="26" t="s">
        <v>21</v>
      </c>
      <c r="E291" s="70" t="s">
        <v>486</v>
      </c>
      <c r="F291" s="15" t="s">
        <v>33</v>
      </c>
      <c r="G291" s="16">
        <v>68</v>
      </c>
      <c r="H291" s="17">
        <v>230</v>
      </c>
      <c r="I291" s="26" t="s">
        <v>75</v>
      </c>
      <c r="J291" s="21" t="s">
        <v>25</v>
      </c>
      <c r="K291" s="17">
        <f t="shared" si="6"/>
        <v>15640</v>
      </c>
      <c r="L291" s="22">
        <f t="shared" si="5"/>
        <v>17516.800000000003</v>
      </c>
      <c r="M291" s="23" t="s">
        <v>390</v>
      </c>
      <c r="N291" s="23" t="s">
        <v>391</v>
      </c>
      <c r="O291" s="37"/>
      <c r="P291" s="4"/>
      <c r="Q291" s="4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  <c r="FZ291" s="37"/>
      <c r="GA291" s="37"/>
      <c r="GB291" s="37"/>
      <c r="GC291" s="37"/>
      <c r="GD291" s="37"/>
      <c r="GE291" s="37"/>
      <c r="GF291" s="37"/>
      <c r="GG291" s="37"/>
      <c r="GH291" s="37"/>
      <c r="GI291" s="37"/>
      <c r="GJ291" s="37"/>
      <c r="GK291" s="37"/>
      <c r="GL291" s="37"/>
      <c r="GM291" s="37"/>
      <c r="GN291" s="37"/>
      <c r="GO291" s="37"/>
      <c r="GP291" s="37"/>
      <c r="GQ291" s="37"/>
      <c r="GR291" s="37"/>
      <c r="GS291" s="37"/>
      <c r="GT291" s="37"/>
      <c r="GU291" s="37"/>
      <c r="GV291" s="37"/>
      <c r="GW291" s="37"/>
      <c r="GX291" s="37"/>
      <c r="GY291" s="37"/>
      <c r="GZ291" s="37"/>
      <c r="HA291" s="37"/>
      <c r="HB291" s="37"/>
      <c r="HC291" s="37"/>
      <c r="HD291" s="37"/>
      <c r="HE291" s="37"/>
      <c r="HF291" s="37"/>
      <c r="HG291" s="37"/>
      <c r="HH291" s="37"/>
      <c r="HI291" s="37"/>
      <c r="HJ291" s="37"/>
      <c r="HK291" s="37"/>
      <c r="HL291" s="37"/>
      <c r="HM291" s="37"/>
      <c r="HN291" s="37"/>
      <c r="HO291" s="37"/>
      <c r="HP291" s="37"/>
      <c r="HQ291" s="37"/>
      <c r="HR291" s="37"/>
      <c r="HS291" s="37"/>
      <c r="HT291" s="37"/>
      <c r="HU291" s="37"/>
      <c r="HV291" s="37"/>
      <c r="HW291" s="37"/>
      <c r="HX291" s="37"/>
    </row>
    <row r="292" spans="1:232" s="55" customFormat="1" ht="81" customHeight="1">
      <c r="A292" s="18">
        <v>332</v>
      </c>
      <c r="B292" s="19">
        <v>241</v>
      </c>
      <c r="C292" s="69" t="s">
        <v>487</v>
      </c>
      <c r="D292" s="26" t="s">
        <v>21</v>
      </c>
      <c r="E292" s="70" t="s">
        <v>488</v>
      </c>
      <c r="F292" s="15" t="s">
        <v>33</v>
      </c>
      <c r="G292" s="16">
        <v>68</v>
      </c>
      <c r="H292" s="17">
        <v>23</v>
      </c>
      <c r="I292" s="26" t="s">
        <v>75</v>
      </c>
      <c r="J292" s="21" t="s">
        <v>25</v>
      </c>
      <c r="K292" s="17">
        <f t="shared" si="6"/>
        <v>1564</v>
      </c>
      <c r="L292" s="22">
        <f t="shared" si="5"/>
        <v>1751.68</v>
      </c>
      <c r="M292" s="23" t="s">
        <v>390</v>
      </c>
      <c r="N292" s="23" t="s">
        <v>391</v>
      </c>
      <c r="O292" s="37"/>
      <c r="P292" s="4"/>
      <c r="Q292" s="4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  <c r="EY292" s="37"/>
      <c r="EZ292" s="37"/>
      <c r="FA292" s="37"/>
      <c r="FB292" s="37"/>
      <c r="FC292" s="37"/>
      <c r="FD292" s="37"/>
      <c r="FE292" s="37"/>
      <c r="FF292" s="37"/>
      <c r="FG292" s="37"/>
      <c r="FH292" s="37"/>
      <c r="FI292" s="37"/>
      <c r="FJ292" s="37"/>
      <c r="FK292" s="37"/>
      <c r="FL292" s="37"/>
      <c r="FM292" s="37"/>
      <c r="FN292" s="37"/>
      <c r="FO292" s="37"/>
      <c r="FP292" s="37"/>
      <c r="FQ292" s="37"/>
      <c r="FR292" s="37"/>
      <c r="FS292" s="37"/>
      <c r="FT292" s="37"/>
      <c r="FU292" s="37"/>
      <c r="FV292" s="37"/>
      <c r="FW292" s="37"/>
      <c r="FX292" s="37"/>
      <c r="FY292" s="37"/>
      <c r="FZ292" s="37"/>
      <c r="GA292" s="37"/>
      <c r="GB292" s="37"/>
      <c r="GC292" s="37"/>
      <c r="GD292" s="37"/>
      <c r="GE292" s="37"/>
      <c r="GF292" s="37"/>
      <c r="GG292" s="37"/>
      <c r="GH292" s="37"/>
      <c r="GI292" s="37"/>
      <c r="GJ292" s="37"/>
      <c r="GK292" s="37"/>
      <c r="GL292" s="37"/>
      <c r="GM292" s="37"/>
      <c r="GN292" s="37"/>
      <c r="GO292" s="37"/>
      <c r="GP292" s="37"/>
      <c r="GQ292" s="37"/>
      <c r="GR292" s="37"/>
      <c r="GS292" s="37"/>
      <c r="GT292" s="37"/>
      <c r="GU292" s="37"/>
      <c r="GV292" s="37"/>
      <c r="GW292" s="37"/>
      <c r="GX292" s="37"/>
      <c r="GY292" s="37"/>
      <c r="GZ292" s="37"/>
      <c r="HA292" s="37"/>
      <c r="HB292" s="37"/>
      <c r="HC292" s="37"/>
      <c r="HD292" s="37"/>
      <c r="HE292" s="37"/>
      <c r="HF292" s="37"/>
      <c r="HG292" s="37"/>
      <c r="HH292" s="37"/>
      <c r="HI292" s="37"/>
      <c r="HJ292" s="37"/>
      <c r="HK292" s="37"/>
      <c r="HL292" s="37"/>
      <c r="HM292" s="37"/>
      <c r="HN292" s="37"/>
      <c r="HO292" s="37"/>
      <c r="HP292" s="37"/>
      <c r="HQ292" s="37"/>
      <c r="HR292" s="37"/>
      <c r="HS292" s="37"/>
      <c r="HT292" s="37"/>
      <c r="HU292" s="37"/>
      <c r="HV292" s="37"/>
      <c r="HW292" s="37"/>
      <c r="HX292" s="37"/>
    </row>
    <row r="293" spans="1:232" s="55" customFormat="1" ht="88.5" customHeight="1">
      <c r="A293" s="18">
        <v>334</v>
      </c>
      <c r="B293" s="19">
        <v>242</v>
      </c>
      <c r="C293" s="69" t="s">
        <v>489</v>
      </c>
      <c r="D293" s="26" t="s">
        <v>21</v>
      </c>
      <c r="E293" s="70" t="s">
        <v>489</v>
      </c>
      <c r="F293" s="15" t="s">
        <v>33</v>
      </c>
      <c r="G293" s="16">
        <v>68</v>
      </c>
      <c r="H293" s="17">
        <v>50</v>
      </c>
      <c r="I293" s="26" t="s">
        <v>75</v>
      </c>
      <c r="J293" s="21" t="s">
        <v>25</v>
      </c>
      <c r="K293" s="17">
        <f t="shared" si="6"/>
        <v>3400</v>
      </c>
      <c r="L293" s="22">
        <f t="shared" si="5"/>
        <v>3808.0000000000005</v>
      </c>
      <c r="M293" s="23" t="s">
        <v>390</v>
      </c>
      <c r="N293" s="23" t="s">
        <v>391</v>
      </c>
      <c r="O293" s="37"/>
      <c r="P293" s="4"/>
      <c r="Q293" s="4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  <c r="EY293" s="37"/>
      <c r="EZ293" s="37"/>
      <c r="FA293" s="37"/>
      <c r="FB293" s="37"/>
      <c r="FC293" s="37"/>
      <c r="FD293" s="37"/>
      <c r="FE293" s="37"/>
      <c r="FF293" s="37"/>
      <c r="FG293" s="37"/>
      <c r="FH293" s="37"/>
      <c r="FI293" s="37"/>
      <c r="FJ293" s="37"/>
      <c r="FK293" s="37"/>
      <c r="FL293" s="37"/>
      <c r="FM293" s="37"/>
      <c r="FN293" s="37"/>
      <c r="FO293" s="37"/>
      <c r="FP293" s="37"/>
      <c r="FQ293" s="37"/>
      <c r="FR293" s="37"/>
      <c r="FS293" s="37"/>
      <c r="FT293" s="37"/>
      <c r="FU293" s="37"/>
      <c r="FV293" s="37"/>
      <c r="FW293" s="37"/>
      <c r="FX293" s="37"/>
      <c r="FY293" s="37"/>
      <c r="FZ293" s="37"/>
      <c r="GA293" s="37"/>
      <c r="GB293" s="37"/>
      <c r="GC293" s="37"/>
      <c r="GD293" s="37"/>
      <c r="GE293" s="37"/>
      <c r="GF293" s="37"/>
      <c r="GG293" s="37"/>
      <c r="GH293" s="37"/>
      <c r="GI293" s="37"/>
      <c r="GJ293" s="37"/>
      <c r="GK293" s="37"/>
      <c r="GL293" s="37"/>
      <c r="GM293" s="37"/>
      <c r="GN293" s="37"/>
      <c r="GO293" s="37"/>
      <c r="GP293" s="37"/>
      <c r="GQ293" s="37"/>
      <c r="GR293" s="37"/>
      <c r="GS293" s="37"/>
      <c r="GT293" s="37"/>
      <c r="GU293" s="37"/>
      <c r="GV293" s="37"/>
      <c r="GW293" s="37"/>
      <c r="GX293" s="37"/>
      <c r="GY293" s="37"/>
      <c r="GZ293" s="37"/>
      <c r="HA293" s="37"/>
      <c r="HB293" s="37"/>
      <c r="HC293" s="37"/>
      <c r="HD293" s="37"/>
      <c r="HE293" s="37"/>
      <c r="HF293" s="37"/>
      <c r="HG293" s="37"/>
      <c r="HH293" s="37"/>
      <c r="HI293" s="37"/>
      <c r="HJ293" s="37"/>
      <c r="HK293" s="37"/>
      <c r="HL293" s="37"/>
      <c r="HM293" s="37"/>
      <c r="HN293" s="37"/>
      <c r="HO293" s="37"/>
      <c r="HP293" s="37"/>
      <c r="HQ293" s="37"/>
      <c r="HR293" s="37"/>
      <c r="HS293" s="37"/>
      <c r="HT293" s="37"/>
      <c r="HU293" s="37"/>
      <c r="HV293" s="37"/>
      <c r="HW293" s="37"/>
      <c r="HX293" s="37"/>
    </row>
    <row r="294" spans="1:232" s="55" customFormat="1" ht="91.5" customHeight="1">
      <c r="A294" s="18">
        <v>336</v>
      </c>
      <c r="B294" s="19">
        <v>243</v>
      </c>
      <c r="C294" s="69" t="s">
        <v>490</v>
      </c>
      <c r="D294" s="26" t="s">
        <v>21</v>
      </c>
      <c r="E294" s="70" t="s">
        <v>491</v>
      </c>
      <c r="F294" s="15" t="s">
        <v>33</v>
      </c>
      <c r="G294" s="16">
        <v>136</v>
      </c>
      <c r="H294" s="17">
        <v>120</v>
      </c>
      <c r="I294" s="26" t="s">
        <v>75</v>
      </c>
      <c r="J294" s="21" t="s">
        <v>25</v>
      </c>
      <c r="K294" s="17">
        <f t="shared" si="6"/>
        <v>16320</v>
      </c>
      <c r="L294" s="22">
        <f t="shared" si="5"/>
        <v>18278.400000000001</v>
      </c>
      <c r="M294" s="23" t="s">
        <v>106</v>
      </c>
      <c r="N294" s="23" t="s">
        <v>288</v>
      </c>
      <c r="O294" s="37"/>
      <c r="P294" s="4"/>
      <c r="Q294" s="4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M294" s="37"/>
      <c r="DN294" s="37"/>
      <c r="DO294" s="37"/>
      <c r="DP294" s="37"/>
      <c r="DQ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  <c r="EW294" s="37"/>
      <c r="EX294" s="37"/>
      <c r="EY294" s="37"/>
      <c r="EZ294" s="37"/>
      <c r="FA294" s="37"/>
      <c r="FB294" s="37"/>
      <c r="FC294" s="37"/>
      <c r="FD294" s="37"/>
      <c r="FE294" s="37"/>
      <c r="FF294" s="37"/>
      <c r="FG294" s="37"/>
      <c r="FH294" s="37"/>
      <c r="FI294" s="37"/>
      <c r="FJ294" s="37"/>
      <c r="FK294" s="37"/>
      <c r="FL294" s="37"/>
      <c r="FM294" s="37"/>
      <c r="FN294" s="37"/>
      <c r="FO294" s="37"/>
      <c r="FP294" s="37"/>
      <c r="FQ294" s="37"/>
      <c r="FR294" s="37"/>
      <c r="FS294" s="37"/>
      <c r="FT294" s="37"/>
      <c r="FU294" s="37"/>
      <c r="FV294" s="37"/>
      <c r="FW294" s="37"/>
      <c r="FX294" s="37"/>
      <c r="FY294" s="37"/>
      <c r="FZ294" s="37"/>
      <c r="GA294" s="37"/>
      <c r="GB294" s="37"/>
      <c r="GC294" s="37"/>
      <c r="GD294" s="37"/>
      <c r="GE294" s="37"/>
      <c r="GF294" s="37"/>
      <c r="GG294" s="37"/>
      <c r="GH294" s="37"/>
      <c r="GI294" s="37"/>
      <c r="GJ294" s="37"/>
      <c r="GK294" s="37"/>
      <c r="GL294" s="37"/>
      <c r="GM294" s="37"/>
      <c r="GN294" s="37"/>
      <c r="GO294" s="37"/>
      <c r="GP294" s="37"/>
      <c r="GQ294" s="37"/>
      <c r="GR294" s="37"/>
      <c r="GS294" s="37"/>
      <c r="GT294" s="37"/>
      <c r="GU294" s="37"/>
      <c r="GV294" s="37"/>
      <c r="GW294" s="37"/>
      <c r="GX294" s="37"/>
      <c r="GY294" s="37"/>
      <c r="GZ294" s="37"/>
      <c r="HA294" s="37"/>
      <c r="HB294" s="37"/>
      <c r="HC294" s="37"/>
      <c r="HD294" s="37"/>
      <c r="HE294" s="37"/>
      <c r="HF294" s="37"/>
      <c r="HG294" s="37"/>
      <c r="HH294" s="37"/>
      <c r="HI294" s="37"/>
      <c r="HJ294" s="37"/>
      <c r="HK294" s="37"/>
      <c r="HL294" s="37"/>
      <c r="HM294" s="37"/>
      <c r="HN294" s="37"/>
      <c r="HO294" s="37"/>
      <c r="HP294" s="37"/>
      <c r="HQ294" s="37"/>
      <c r="HR294" s="37"/>
      <c r="HS294" s="37"/>
      <c r="HT294" s="37"/>
      <c r="HU294" s="37"/>
      <c r="HV294" s="37"/>
      <c r="HW294" s="37"/>
      <c r="HX294" s="37"/>
    </row>
    <row r="295" spans="1:232" s="55" customFormat="1" ht="78" customHeight="1">
      <c r="A295" s="18">
        <v>338</v>
      </c>
      <c r="B295" s="19">
        <v>244</v>
      </c>
      <c r="C295" s="69" t="s">
        <v>492</v>
      </c>
      <c r="D295" s="26" t="s">
        <v>21</v>
      </c>
      <c r="E295" s="70" t="s">
        <v>493</v>
      </c>
      <c r="F295" s="15" t="s">
        <v>33</v>
      </c>
      <c r="G295" s="16">
        <v>272</v>
      </c>
      <c r="H295" s="17">
        <v>65</v>
      </c>
      <c r="I295" s="26" t="s">
        <v>75</v>
      </c>
      <c r="J295" s="21" t="s">
        <v>25</v>
      </c>
      <c r="K295" s="17">
        <f t="shared" si="6"/>
        <v>17680</v>
      </c>
      <c r="L295" s="22">
        <f t="shared" si="5"/>
        <v>19801.600000000002</v>
      </c>
      <c r="M295" s="23" t="s">
        <v>106</v>
      </c>
      <c r="N295" s="23" t="s">
        <v>288</v>
      </c>
      <c r="O295" s="37"/>
      <c r="P295" s="4"/>
      <c r="Q295" s="4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M295" s="37"/>
      <c r="DN295" s="37"/>
      <c r="DO295" s="37"/>
      <c r="DP295" s="37"/>
      <c r="DQ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  <c r="EW295" s="37"/>
      <c r="EX295" s="37"/>
      <c r="EY295" s="37"/>
      <c r="EZ295" s="37"/>
      <c r="FA295" s="37"/>
      <c r="FB295" s="37"/>
      <c r="FC295" s="37"/>
      <c r="FD295" s="37"/>
      <c r="FE295" s="37"/>
      <c r="FF295" s="37"/>
      <c r="FG295" s="37"/>
      <c r="FH295" s="37"/>
      <c r="FI295" s="37"/>
      <c r="FJ295" s="37"/>
      <c r="FK295" s="37"/>
      <c r="FL295" s="37"/>
      <c r="FM295" s="37"/>
      <c r="FN295" s="37"/>
      <c r="FO295" s="37"/>
      <c r="FP295" s="37"/>
      <c r="FQ295" s="37"/>
      <c r="FR295" s="37"/>
      <c r="FS295" s="37"/>
      <c r="FT295" s="37"/>
      <c r="FU295" s="37"/>
      <c r="FV295" s="37"/>
      <c r="FW295" s="37"/>
      <c r="FX295" s="37"/>
      <c r="FY295" s="37"/>
      <c r="FZ295" s="37"/>
      <c r="GA295" s="37"/>
      <c r="GB295" s="37"/>
      <c r="GC295" s="37"/>
      <c r="GD295" s="37"/>
      <c r="GE295" s="37"/>
      <c r="GF295" s="37"/>
      <c r="GG295" s="37"/>
      <c r="GH295" s="37"/>
      <c r="GI295" s="37"/>
      <c r="GJ295" s="37"/>
      <c r="GK295" s="37"/>
      <c r="GL295" s="37"/>
      <c r="GM295" s="37"/>
      <c r="GN295" s="37"/>
      <c r="GO295" s="37"/>
      <c r="GP295" s="37"/>
      <c r="GQ295" s="37"/>
      <c r="GR295" s="37"/>
      <c r="GS295" s="37"/>
      <c r="GT295" s="37"/>
      <c r="GU295" s="37"/>
      <c r="GV295" s="37"/>
      <c r="GW295" s="37"/>
      <c r="GX295" s="37"/>
      <c r="GY295" s="37"/>
      <c r="GZ295" s="37"/>
      <c r="HA295" s="37"/>
      <c r="HB295" s="37"/>
      <c r="HC295" s="37"/>
      <c r="HD295" s="37"/>
      <c r="HE295" s="37"/>
      <c r="HF295" s="37"/>
      <c r="HG295" s="37"/>
      <c r="HH295" s="37"/>
      <c r="HI295" s="37"/>
      <c r="HJ295" s="37"/>
      <c r="HK295" s="37"/>
      <c r="HL295" s="37"/>
      <c r="HM295" s="37"/>
      <c r="HN295" s="37"/>
      <c r="HO295" s="37"/>
      <c r="HP295" s="37"/>
      <c r="HQ295" s="37"/>
      <c r="HR295" s="37"/>
      <c r="HS295" s="37"/>
      <c r="HT295" s="37"/>
      <c r="HU295" s="37"/>
      <c r="HV295" s="37"/>
      <c r="HW295" s="37"/>
      <c r="HX295" s="37"/>
    </row>
    <row r="296" spans="1:232" s="55" customFormat="1" ht="86.25" customHeight="1">
      <c r="A296" s="18">
        <v>340</v>
      </c>
      <c r="B296" s="19">
        <v>245</v>
      </c>
      <c r="C296" s="69" t="s">
        <v>494</v>
      </c>
      <c r="D296" s="26" t="s">
        <v>21</v>
      </c>
      <c r="E296" s="70" t="s">
        <v>495</v>
      </c>
      <c r="F296" s="15" t="s">
        <v>496</v>
      </c>
      <c r="G296" s="16">
        <v>68</v>
      </c>
      <c r="H296" s="17">
        <v>275</v>
      </c>
      <c r="I296" s="26" t="s">
        <v>75</v>
      </c>
      <c r="J296" s="21" t="s">
        <v>25</v>
      </c>
      <c r="K296" s="17">
        <f t="shared" si="6"/>
        <v>18700</v>
      </c>
      <c r="L296" s="22">
        <f t="shared" si="5"/>
        <v>20944.000000000004</v>
      </c>
      <c r="M296" s="23" t="s">
        <v>106</v>
      </c>
      <c r="N296" s="23" t="s">
        <v>288</v>
      </c>
      <c r="O296" s="37"/>
      <c r="P296" s="4"/>
      <c r="Q296" s="4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M296" s="37"/>
      <c r="DN296" s="37"/>
      <c r="DO296" s="37"/>
      <c r="DP296" s="37"/>
      <c r="DQ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  <c r="EW296" s="37"/>
      <c r="EX296" s="37"/>
      <c r="EY296" s="37"/>
      <c r="EZ296" s="37"/>
      <c r="FA296" s="37"/>
      <c r="FB296" s="37"/>
      <c r="FC296" s="37"/>
      <c r="FD296" s="37"/>
      <c r="FE296" s="37"/>
      <c r="FF296" s="37"/>
      <c r="FG296" s="37"/>
      <c r="FH296" s="37"/>
      <c r="FI296" s="37"/>
      <c r="FJ296" s="37"/>
      <c r="FK296" s="37"/>
      <c r="FL296" s="37"/>
      <c r="FM296" s="37"/>
      <c r="FN296" s="37"/>
      <c r="FO296" s="37"/>
      <c r="FP296" s="37"/>
      <c r="FQ296" s="37"/>
      <c r="FR296" s="37"/>
      <c r="FS296" s="37"/>
      <c r="FT296" s="37"/>
      <c r="FU296" s="37"/>
      <c r="FV296" s="37"/>
      <c r="FW296" s="37"/>
      <c r="FX296" s="37"/>
      <c r="FY296" s="37"/>
      <c r="FZ296" s="37"/>
      <c r="GA296" s="37"/>
      <c r="GB296" s="37"/>
      <c r="GC296" s="37"/>
      <c r="GD296" s="37"/>
      <c r="GE296" s="37"/>
      <c r="GF296" s="37"/>
      <c r="GG296" s="37"/>
      <c r="GH296" s="37"/>
      <c r="GI296" s="37"/>
      <c r="GJ296" s="37"/>
      <c r="GK296" s="37"/>
      <c r="GL296" s="37"/>
      <c r="GM296" s="37"/>
      <c r="GN296" s="37"/>
      <c r="GO296" s="37"/>
      <c r="GP296" s="37"/>
      <c r="GQ296" s="37"/>
      <c r="GR296" s="37"/>
      <c r="GS296" s="37"/>
      <c r="GT296" s="37"/>
      <c r="GU296" s="37"/>
      <c r="GV296" s="37"/>
      <c r="GW296" s="37"/>
      <c r="GX296" s="37"/>
      <c r="GY296" s="37"/>
      <c r="GZ296" s="37"/>
      <c r="HA296" s="37"/>
      <c r="HB296" s="37"/>
      <c r="HC296" s="37"/>
      <c r="HD296" s="37"/>
      <c r="HE296" s="37"/>
      <c r="HF296" s="37"/>
      <c r="HG296" s="37"/>
      <c r="HH296" s="37"/>
      <c r="HI296" s="37"/>
      <c r="HJ296" s="37"/>
      <c r="HK296" s="37"/>
      <c r="HL296" s="37"/>
      <c r="HM296" s="37"/>
      <c r="HN296" s="37"/>
      <c r="HO296" s="37"/>
      <c r="HP296" s="37"/>
      <c r="HQ296" s="37"/>
      <c r="HR296" s="37"/>
      <c r="HS296" s="37"/>
      <c r="HT296" s="37"/>
      <c r="HU296" s="37"/>
      <c r="HV296" s="37"/>
      <c r="HW296" s="37"/>
      <c r="HX296" s="37"/>
    </row>
    <row r="297" spans="1:232" s="55" customFormat="1" ht="93" customHeight="1">
      <c r="A297" s="18">
        <v>342</v>
      </c>
      <c r="B297" s="19">
        <v>246</v>
      </c>
      <c r="C297" s="69" t="s">
        <v>497</v>
      </c>
      <c r="D297" s="26" t="s">
        <v>53</v>
      </c>
      <c r="E297" s="70" t="s">
        <v>498</v>
      </c>
      <c r="F297" s="15" t="s">
        <v>33</v>
      </c>
      <c r="G297" s="16">
        <v>50</v>
      </c>
      <c r="H297" s="17">
        <v>191.96</v>
      </c>
      <c r="I297" s="26" t="s">
        <v>75</v>
      </c>
      <c r="J297" s="21" t="s">
        <v>25</v>
      </c>
      <c r="K297" s="17">
        <f t="shared" si="6"/>
        <v>9598</v>
      </c>
      <c r="L297" s="22">
        <f t="shared" si="5"/>
        <v>10749.76</v>
      </c>
      <c r="M297" s="23" t="s">
        <v>106</v>
      </c>
      <c r="N297" s="23" t="s">
        <v>288</v>
      </c>
      <c r="O297" s="37"/>
      <c r="P297" s="4"/>
      <c r="Q297" s="4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  <c r="EY297" s="37"/>
      <c r="EZ297" s="37"/>
      <c r="FA297" s="37"/>
      <c r="FB297" s="37"/>
      <c r="FC297" s="37"/>
      <c r="FD297" s="37"/>
      <c r="FE297" s="37"/>
      <c r="FF297" s="37"/>
      <c r="FG297" s="37"/>
      <c r="FH297" s="37"/>
      <c r="FI297" s="37"/>
      <c r="FJ297" s="37"/>
      <c r="FK297" s="37"/>
      <c r="FL297" s="37"/>
      <c r="FM297" s="37"/>
      <c r="FN297" s="37"/>
      <c r="FO297" s="37"/>
      <c r="FP297" s="37"/>
      <c r="FQ297" s="37"/>
      <c r="FR297" s="37"/>
      <c r="FS297" s="37"/>
      <c r="FT297" s="37"/>
      <c r="FU297" s="37"/>
      <c r="FV297" s="37"/>
      <c r="FW297" s="37"/>
      <c r="FX297" s="37"/>
      <c r="FY297" s="37"/>
      <c r="FZ297" s="37"/>
      <c r="GA297" s="37"/>
      <c r="GB297" s="37"/>
      <c r="GC297" s="37"/>
      <c r="GD297" s="37"/>
      <c r="GE297" s="37"/>
      <c r="GF297" s="37"/>
      <c r="GG297" s="37"/>
      <c r="GH297" s="37"/>
      <c r="GI297" s="37"/>
      <c r="GJ297" s="37"/>
      <c r="GK297" s="37"/>
      <c r="GL297" s="37"/>
      <c r="GM297" s="37"/>
      <c r="GN297" s="37"/>
      <c r="GO297" s="37"/>
      <c r="GP297" s="37"/>
      <c r="GQ297" s="37"/>
      <c r="GR297" s="37"/>
      <c r="GS297" s="37"/>
      <c r="GT297" s="37"/>
      <c r="GU297" s="37"/>
      <c r="GV297" s="37"/>
      <c r="GW297" s="37"/>
      <c r="GX297" s="37"/>
      <c r="GY297" s="37"/>
      <c r="GZ297" s="37"/>
      <c r="HA297" s="37"/>
      <c r="HB297" s="37"/>
      <c r="HC297" s="37"/>
      <c r="HD297" s="37"/>
      <c r="HE297" s="37"/>
      <c r="HF297" s="37"/>
      <c r="HG297" s="37"/>
      <c r="HH297" s="37"/>
      <c r="HI297" s="37"/>
      <c r="HJ297" s="37"/>
      <c r="HK297" s="37"/>
      <c r="HL297" s="37"/>
      <c r="HM297" s="37"/>
      <c r="HN297" s="37"/>
      <c r="HO297" s="37"/>
      <c r="HP297" s="37"/>
      <c r="HQ297" s="37"/>
      <c r="HR297" s="37"/>
      <c r="HS297" s="37"/>
      <c r="HT297" s="37"/>
      <c r="HU297" s="37"/>
      <c r="HV297" s="37"/>
      <c r="HW297" s="37"/>
      <c r="HX297" s="37"/>
    </row>
    <row r="298" spans="1:232" s="55" customFormat="1" ht="97.5" customHeight="1">
      <c r="A298" s="18">
        <v>343</v>
      </c>
      <c r="B298" s="19">
        <v>247</v>
      </c>
      <c r="C298" s="69" t="s">
        <v>497</v>
      </c>
      <c r="D298" s="26" t="s">
        <v>53</v>
      </c>
      <c r="E298" s="70" t="s">
        <v>499</v>
      </c>
      <c r="F298" s="15" t="s">
        <v>33</v>
      </c>
      <c r="G298" s="16">
        <v>20</v>
      </c>
      <c r="H298" s="17">
        <v>895</v>
      </c>
      <c r="I298" s="26" t="s">
        <v>75</v>
      </c>
      <c r="J298" s="21" t="s">
        <v>25</v>
      </c>
      <c r="K298" s="17">
        <f t="shared" si="6"/>
        <v>17900</v>
      </c>
      <c r="L298" s="22">
        <f t="shared" si="5"/>
        <v>20048.000000000004</v>
      </c>
      <c r="M298" s="23"/>
      <c r="N298" s="23"/>
      <c r="O298" s="37"/>
      <c r="P298" s="4"/>
      <c r="Q298" s="4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  <c r="EY298" s="37"/>
      <c r="EZ298" s="37"/>
      <c r="FA298" s="37"/>
      <c r="FB298" s="37"/>
      <c r="FC298" s="37"/>
      <c r="FD298" s="37"/>
      <c r="FE298" s="37"/>
      <c r="FF298" s="37"/>
      <c r="FG298" s="37"/>
      <c r="FH298" s="37"/>
      <c r="FI298" s="37"/>
      <c r="FJ298" s="37"/>
      <c r="FK298" s="37"/>
      <c r="FL298" s="37"/>
      <c r="FM298" s="37"/>
      <c r="FN298" s="37"/>
      <c r="FO298" s="37"/>
      <c r="FP298" s="37"/>
      <c r="FQ298" s="37"/>
      <c r="FR298" s="37"/>
      <c r="FS298" s="37"/>
      <c r="FT298" s="37"/>
      <c r="FU298" s="37"/>
      <c r="FV298" s="37"/>
      <c r="FW298" s="37"/>
      <c r="FX298" s="37"/>
      <c r="FY298" s="37"/>
      <c r="FZ298" s="37"/>
      <c r="GA298" s="37"/>
      <c r="GB298" s="37"/>
      <c r="GC298" s="37"/>
      <c r="GD298" s="37"/>
      <c r="GE298" s="37"/>
      <c r="GF298" s="37"/>
      <c r="GG298" s="37"/>
      <c r="GH298" s="37"/>
      <c r="GI298" s="37"/>
      <c r="GJ298" s="37"/>
      <c r="GK298" s="37"/>
      <c r="GL298" s="37"/>
      <c r="GM298" s="37"/>
      <c r="GN298" s="37"/>
      <c r="GO298" s="37"/>
      <c r="GP298" s="37"/>
      <c r="GQ298" s="37"/>
      <c r="GR298" s="37"/>
      <c r="GS298" s="37"/>
      <c r="GT298" s="37"/>
      <c r="GU298" s="37"/>
      <c r="GV298" s="37"/>
      <c r="GW298" s="37"/>
      <c r="GX298" s="37"/>
      <c r="GY298" s="37"/>
      <c r="GZ298" s="37"/>
      <c r="HA298" s="37"/>
      <c r="HB298" s="37"/>
      <c r="HC298" s="37"/>
      <c r="HD298" s="37"/>
      <c r="HE298" s="37"/>
      <c r="HF298" s="37"/>
      <c r="HG298" s="37"/>
      <c r="HH298" s="37"/>
      <c r="HI298" s="37"/>
      <c r="HJ298" s="37"/>
      <c r="HK298" s="37"/>
      <c r="HL298" s="37"/>
      <c r="HM298" s="37"/>
      <c r="HN298" s="37"/>
      <c r="HO298" s="37"/>
      <c r="HP298" s="37"/>
      <c r="HQ298" s="37"/>
      <c r="HR298" s="37"/>
      <c r="HS298" s="37"/>
      <c r="HT298" s="37"/>
      <c r="HU298" s="37"/>
      <c r="HV298" s="37"/>
      <c r="HW298" s="37"/>
      <c r="HX298" s="37"/>
    </row>
    <row r="299" spans="1:232" s="55" customFormat="1" ht="91.5" customHeight="1">
      <c r="A299" s="18">
        <v>344</v>
      </c>
      <c r="B299" s="19">
        <v>248</v>
      </c>
      <c r="C299" s="69" t="s">
        <v>497</v>
      </c>
      <c r="D299" s="26" t="s">
        <v>21</v>
      </c>
      <c r="E299" s="70" t="s">
        <v>500</v>
      </c>
      <c r="F299" s="15" t="s">
        <v>33</v>
      </c>
      <c r="G299" s="16">
        <v>57</v>
      </c>
      <c r="H299" s="17">
        <v>550</v>
      </c>
      <c r="I299" s="26" t="s">
        <v>75</v>
      </c>
      <c r="J299" s="21" t="s">
        <v>25</v>
      </c>
      <c r="K299" s="17">
        <f t="shared" si="6"/>
        <v>31350</v>
      </c>
      <c r="L299" s="22">
        <f t="shared" si="5"/>
        <v>35112</v>
      </c>
      <c r="M299" s="23" t="s">
        <v>184</v>
      </c>
      <c r="N299" s="23" t="s">
        <v>286</v>
      </c>
      <c r="O299" s="37"/>
      <c r="P299" s="4"/>
      <c r="Q299" s="4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M299" s="37"/>
      <c r="DN299" s="37"/>
      <c r="DO299" s="37"/>
      <c r="DP299" s="37"/>
      <c r="DQ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  <c r="EW299" s="37"/>
      <c r="EX299" s="37"/>
      <c r="EY299" s="37"/>
      <c r="EZ299" s="37"/>
      <c r="FA299" s="37"/>
      <c r="FB299" s="37"/>
      <c r="FC299" s="37"/>
      <c r="FD299" s="37"/>
      <c r="FE299" s="37"/>
      <c r="FF299" s="37"/>
      <c r="FG299" s="37"/>
      <c r="FH299" s="37"/>
      <c r="FI299" s="37"/>
      <c r="FJ299" s="37"/>
      <c r="FK299" s="37"/>
      <c r="FL299" s="37"/>
      <c r="FM299" s="37"/>
      <c r="FN299" s="37"/>
      <c r="FO299" s="37"/>
      <c r="FP299" s="37"/>
      <c r="FQ299" s="37"/>
      <c r="FR299" s="37"/>
      <c r="FS299" s="37"/>
      <c r="FT299" s="37"/>
      <c r="FU299" s="37"/>
      <c r="FV299" s="37"/>
      <c r="FW299" s="37"/>
      <c r="FX299" s="37"/>
      <c r="FY299" s="37"/>
      <c r="FZ299" s="37"/>
      <c r="GA299" s="37"/>
      <c r="GB299" s="37"/>
      <c r="GC299" s="37"/>
      <c r="GD299" s="37"/>
      <c r="GE299" s="37"/>
      <c r="GF299" s="37"/>
      <c r="GG299" s="37"/>
      <c r="GH299" s="37"/>
      <c r="GI299" s="37"/>
      <c r="GJ299" s="37"/>
      <c r="GK299" s="37"/>
      <c r="GL299" s="37"/>
      <c r="GM299" s="37"/>
      <c r="GN299" s="37"/>
      <c r="GO299" s="37"/>
      <c r="GP299" s="37"/>
      <c r="GQ299" s="37"/>
      <c r="GR299" s="37"/>
      <c r="GS299" s="37"/>
      <c r="GT299" s="37"/>
      <c r="GU299" s="37"/>
      <c r="GV299" s="37"/>
      <c r="GW299" s="37"/>
      <c r="GX299" s="37"/>
      <c r="GY299" s="37"/>
      <c r="GZ299" s="37"/>
      <c r="HA299" s="37"/>
      <c r="HB299" s="37"/>
      <c r="HC299" s="37"/>
      <c r="HD299" s="37"/>
      <c r="HE299" s="37"/>
      <c r="HF299" s="37"/>
      <c r="HG299" s="37"/>
      <c r="HH299" s="37"/>
      <c r="HI299" s="37"/>
      <c r="HJ299" s="37"/>
      <c r="HK299" s="37"/>
      <c r="HL299" s="37"/>
      <c r="HM299" s="37"/>
      <c r="HN299" s="37"/>
      <c r="HO299" s="37"/>
      <c r="HP299" s="37"/>
      <c r="HQ299" s="37"/>
      <c r="HR299" s="37"/>
      <c r="HS299" s="37"/>
      <c r="HT299" s="37"/>
      <c r="HU299" s="37"/>
      <c r="HV299" s="37"/>
      <c r="HW299" s="37"/>
      <c r="HX299" s="37"/>
    </row>
    <row r="300" spans="1:232" s="55" customFormat="1" ht="97.5" customHeight="1">
      <c r="A300" s="18">
        <v>346</v>
      </c>
      <c r="B300" s="19">
        <v>249</v>
      </c>
      <c r="C300" s="69" t="s">
        <v>501</v>
      </c>
      <c r="D300" s="26" t="s">
        <v>21</v>
      </c>
      <c r="E300" s="70" t="s">
        <v>502</v>
      </c>
      <c r="F300" s="15" t="s">
        <v>33</v>
      </c>
      <c r="G300" s="16">
        <v>200</v>
      </c>
      <c r="H300" s="17">
        <v>145</v>
      </c>
      <c r="I300" s="26" t="s">
        <v>75</v>
      </c>
      <c r="J300" s="21" t="s">
        <v>25</v>
      </c>
      <c r="K300" s="17">
        <f t="shared" si="6"/>
        <v>29000</v>
      </c>
      <c r="L300" s="22">
        <f t="shared" si="5"/>
        <v>32480.000000000004</v>
      </c>
      <c r="M300" s="23"/>
      <c r="N300" s="23"/>
      <c r="O300" s="37"/>
      <c r="P300" s="4"/>
      <c r="Q300" s="4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7"/>
      <c r="DF300" s="37"/>
      <c r="DG300" s="37"/>
      <c r="DH300" s="37"/>
      <c r="DI300" s="37"/>
      <c r="DJ300" s="37"/>
      <c r="DK300" s="37"/>
      <c r="DL300" s="37"/>
      <c r="DM300" s="37"/>
      <c r="DN300" s="37"/>
      <c r="DO300" s="37"/>
      <c r="DP300" s="37"/>
      <c r="DQ300" s="37"/>
      <c r="DR300" s="37"/>
      <c r="DS300" s="37"/>
      <c r="DT300" s="37"/>
      <c r="DU300" s="37"/>
      <c r="DV300" s="37"/>
      <c r="DW300" s="37"/>
      <c r="DX300" s="37"/>
      <c r="DY300" s="37"/>
      <c r="DZ300" s="37"/>
      <c r="EA300" s="37"/>
      <c r="EB300" s="37"/>
      <c r="EC300" s="37"/>
      <c r="ED300" s="37"/>
      <c r="EE300" s="37"/>
      <c r="EF300" s="37"/>
      <c r="EG300" s="37"/>
      <c r="EH300" s="37"/>
      <c r="EI300" s="37"/>
      <c r="EJ300" s="37"/>
      <c r="EK300" s="37"/>
      <c r="EL300" s="37"/>
      <c r="EM300" s="37"/>
      <c r="EN300" s="37"/>
      <c r="EO300" s="37"/>
      <c r="EP300" s="37"/>
      <c r="EQ300" s="37"/>
      <c r="ER300" s="37"/>
      <c r="ES300" s="37"/>
      <c r="ET300" s="37"/>
      <c r="EU300" s="37"/>
      <c r="EV300" s="37"/>
      <c r="EW300" s="37"/>
      <c r="EX300" s="37"/>
      <c r="EY300" s="37"/>
      <c r="EZ300" s="37"/>
      <c r="FA300" s="37"/>
      <c r="FB300" s="37"/>
      <c r="FC300" s="37"/>
      <c r="FD300" s="37"/>
      <c r="FE300" s="37"/>
      <c r="FF300" s="37"/>
      <c r="FG300" s="37"/>
      <c r="FH300" s="37"/>
      <c r="FI300" s="37"/>
      <c r="FJ300" s="37"/>
      <c r="FK300" s="37"/>
      <c r="FL300" s="37"/>
      <c r="FM300" s="37"/>
      <c r="FN300" s="37"/>
      <c r="FO300" s="37"/>
      <c r="FP300" s="37"/>
      <c r="FQ300" s="37"/>
      <c r="FR300" s="37"/>
      <c r="FS300" s="37"/>
      <c r="FT300" s="37"/>
      <c r="FU300" s="37"/>
      <c r="FV300" s="37"/>
      <c r="FW300" s="37"/>
      <c r="FX300" s="37"/>
      <c r="FY300" s="37"/>
      <c r="FZ300" s="37"/>
      <c r="GA300" s="37"/>
      <c r="GB300" s="37"/>
      <c r="GC300" s="37"/>
      <c r="GD300" s="37"/>
      <c r="GE300" s="37"/>
      <c r="GF300" s="37"/>
      <c r="GG300" s="37"/>
      <c r="GH300" s="37"/>
      <c r="GI300" s="37"/>
      <c r="GJ300" s="37"/>
      <c r="GK300" s="37"/>
      <c r="GL300" s="37"/>
      <c r="GM300" s="37"/>
      <c r="GN300" s="37"/>
      <c r="GO300" s="37"/>
      <c r="GP300" s="37"/>
      <c r="GQ300" s="37"/>
      <c r="GR300" s="37"/>
      <c r="GS300" s="37"/>
      <c r="GT300" s="37"/>
      <c r="GU300" s="37"/>
      <c r="GV300" s="37"/>
      <c r="GW300" s="37"/>
      <c r="GX300" s="37"/>
      <c r="GY300" s="37"/>
      <c r="GZ300" s="37"/>
      <c r="HA300" s="37"/>
      <c r="HB300" s="37"/>
      <c r="HC300" s="37"/>
      <c r="HD300" s="37"/>
      <c r="HE300" s="37"/>
      <c r="HF300" s="37"/>
      <c r="HG300" s="37"/>
      <c r="HH300" s="37"/>
      <c r="HI300" s="37"/>
      <c r="HJ300" s="37"/>
      <c r="HK300" s="37"/>
      <c r="HL300" s="37"/>
      <c r="HM300" s="37"/>
      <c r="HN300" s="37"/>
      <c r="HO300" s="37"/>
      <c r="HP300" s="37"/>
      <c r="HQ300" s="37"/>
      <c r="HR300" s="37"/>
      <c r="HS300" s="37"/>
      <c r="HT300" s="37"/>
      <c r="HU300" s="37"/>
      <c r="HV300" s="37"/>
      <c r="HW300" s="37"/>
      <c r="HX300" s="37"/>
    </row>
    <row r="301" spans="1:232" s="55" customFormat="1" ht="87" customHeight="1">
      <c r="A301" s="18">
        <v>348</v>
      </c>
      <c r="B301" s="19">
        <v>250</v>
      </c>
      <c r="C301" s="69" t="s">
        <v>501</v>
      </c>
      <c r="D301" s="26" t="s">
        <v>21</v>
      </c>
      <c r="E301" s="70" t="s">
        <v>503</v>
      </c>
      <c r="F301" s="15" t="s">
        <v>33</v>
      </c>
      <c r="G301" s="16">
        <v>200</v>
      </c>
      <c r="H301" s="17">
        <v>190</v>
      </c>
      <c r="I301" s="26" t="s">
        <v>75</v>
      </c>
      <c r="J301" s="21" t="s">
        <v>25</v>
      </c>
      <c r="K301" s="17">
        <f t="shared" si="6"/>
        <v>38000</v>
      </c>
      <c r="L301" s="22">
        <f t="shared" si="5"/>
        <v>42560.000000000007</v>
      </c>
      <c r="M301" s="23" t="s">
        <v>390</v>
      </c>
      <c r="N301" s="23" t="s">
        <v>391</v>
      </c>
      <c r="O301" s="37"/>
      <c r="P301" s="4"/>
      <c r="Q301" s="4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M301" s="37"/>
      <c r="DN301" s="37"/>
      <c r="DO301" s="37"/>
      <c r="DP301" s="37"/>
      <c r="DQ301" s="37"/>
      <c r="DR301" s="37"/>
      <c r="DS301" s="37"/>
      <c r="DT301" s="37"/>
      <c r="DU301" s="37"/>
      <c r="DV301" s="37"/>
      <c r="DW301" s="37"/>
      <c r="DX301" s="37"/>
      <c r="DY301" s="37"/>
      <c r="DZ301" s="37"/>
      <c r="EA301" s="37"/>
      <c r="EB301" s="37"/>
      <c r="EC301" s="37"/>
      <c r="ED301" s="37"/>
      <c r="EE301" s="37"/>
      <c r="EF301" s="37"/>
      <c r="EG301" s="37"/>
      <c r="EH301" s="37"/>
      <c r="EI301" s="37"/>
      <c r="EJ301" s="37"/>
      <c r="EK301" s="37"/>
      <c r="EL301" s="37"/>
      <c r="EM301" s="37"/>
      <c r="EN301" s="37"/>
      <c r="EO301" s="37"/>
      <c r="EP301" s="37"/>
      <c r="EQ301" s="37"/>
      <c r="ER301" s="37"/>
      <c r="ES301" s="37"/>
      <c r="ET301" s="37"/>
      <c r="EU301" s="37"/>
      <c r="EV301" s="37"/>
      <c r="EW301" s="37"/>
      <c r="EX301" s="37"/>
      <c r="EY301" s="37"/>
      <c r="EZ301" s="37"/>
      <c r="FA301" s="37"/>
      <c r="FB301" s="37"/>
      <c r="FC301" s="37"/>
      <c r="FD301" s="37"/>
      <c r="FE301" s="37"/>
      <c r="FF301" s="37"/>
      <c r="FG301" s="37"/>
      <c r="FH301" s="37"/>
      <c r="FI301" s="37"/>
      <c r="FJ301" s="37"/>
      <c r="FK301" s="37"/>
      <c r="FL301" s="37"/>
      <c r="FM301" s="37"/>
      <c r="FN301" s="37"/>
      <c r="FO301" s="37"/>
      <c r="FP301" s="37"/>
      <c r="FQ301" s="37"/>
      <c r="FR301" s="37"/>
      <c r="FS301" s="37"/>
      <c r="FT301" s="37"/>
      <c r="FU301" s="37"/>
      <c r="FV301" s="37"/>
      <c r="FW301" s="37"/>
      <c r="FX301" s="37"/>
      <c r="FY301" s="37"/>
      <c r="FZ301" s="37"/>
      <c r="GA301" s="37"/>
      <c r="GB301" s="37"/>
      <c r="GC301" s="37"/>
      <c r="GD301" s="37"/>
      <c r="GE301" s="37"/>
      <c r="GF301" s="37"/>
      <c r="GG301" s="37"/>
      <c r="GH301" s="37"/>
      <c r="GI301" s="37"/>
      <c r="GJ301" s="37"/>
      <c r="GK301" s="37"/>
      <c r="GL301" s="37"/>
      <c r="GM301" s="37"/>
      <c r="GN301" s="37"/>
      <c r="GO301" s="37"/>
      <c r="GP301" s="37"/>
      <c r="GQ301" s="37"/>
      <c r="GR301" s="37"/>
      <c r="GS301" s="37"/>
      <c r="GT301" s="37"/>
      <c r="GU301" s="37"/>
      <c r="GV301" s="37"/>
      <c r="GW301" s="37"/>
      <c r="GX301" s="37"/>
      <c r="GY301" s="37"/>
      <c r="GZ301" s="37"/>
      <c r="HA301" s="37"/>
      <c r="HB301" s="37"/>
      <c r="HC301" s="37"/>
      <c r="HD301" s="37"/>
      <c r="HE301" s="37"/>
      <c r="HF301" s="37"/>
      <c r="HG301" s="37"/>
      <c r="HH301" s="37"/>
      <c r="HI301" s="37"/>
      <c r="HJ301" s="37"/>
      <c r="HK301" s="37"/>
      <c r="HL301" s="37"/>
      <c r="HM301" s="37"/>
      <c r="HN301" s="37"/>
      <c r="HO301" s="37"/>
      <c r="HP301" s="37"/>
      <c r="HQ301" s="37"/>
      <c r="HR301" s="37"/>
      <c r="HS301" s="37"/>
      <c r="HT301" s="37"/>
      <c r="HU301" s="37"/>
      <c r="HV301" s="37"/>
      <c r="HW301" s="37"/>
      <c r="HX301" s="37"/>
    </row>
    <row r="302" spans="1:232" s="55" customFormat="1" ht="82.5" customHeight="1">
      <c r="A302" s="18">
        <v>350</v>
      </c>
      <c r="B302" s="19">
        <v>251</v>
      </c>
      <c r="C302" s="69" t="s">
        <v>504</v>
      </c>
      <c r="D302" s="26" t="s">
        <v>21</v>
      </c>
      <c r="E302" s="70" t="s">
        <v>504</v>
      </c>
      <c r="F302" s="15" t="s">
        <v>33</v>
      </c>
      <c r="G302" s="16">
        <v>68</v>
      </c>
      <c r="H302" s="17">
        <v>70</v>
      </c>
      <c r="I302" s="26" t="s">
        <v>75</v>
      </c>
      <c r="J302" s="21" t="s">
        <v>25</v>
      </c>
      <c r="K302" s="17">
        <f t="shared" si="6"/>
        <v>4760</v>
      </c>
      <c r="L302" s="22">
        <f t="shared" si="5"/>
        <v>5331.2000000000007</v>
      </c>
      <c r="M302" s="23" t="s">
        <v>390</v>
      </c>
      <c r="N302" s="23" t="s">
        <v>391</v>
      </c>
      <c r="O302" s="37"/>
      <c r="P302" s="4"/>
      <c r="Q302" s="4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M302" s="37"/>
      <c r="DN302" s="37"/>
      <c r="DO302" s="37"/>
      <c r="DP302" s="37"/>
      <c r="DQ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  <c r="EW302" s="37"/>
      <c r="EX302" s="37"/>
      <c r="EY302" s="37"/>
      <c r="EZ302" s="37"/>
      <c r="FA302" s="37"/>
      <c r="FB302" s="37"/>
      <c r="FC302" s="37"/>
      <c r="FD302" s="37"/>
      <c r="FE302" s="37"/>
      <c r="FF302" s="37"/>
      <c r="FG302" s="37"/>
      <c r="FH302" s="37"/>
      <c r="FI302" s="37"/>
      <c r="FJ302" s="37"/>
      <c r="FK302" s="37"/>
      <c r="FL302" s="37"/>
      <c r="FM302" s="37"/>
      <c r="FN302" s="37"/>
      <c r="FO302" s="37"/>
      <c r="FP302" s="37"/>
      <c r="FQ302" s="37"/>
      <c r="FR302" s="37"/>
      <c r="FS302" s="37"/>
      <c r="FT302" s="37"/>
      <c r="FU302" s="37"/>
      <c r="FV302" s="37"/>
      <c r="FW302" s="37"/>
      <c r="FX302" s="37"/>
      <c r="FY302" s="37"/>
      <c r="FZ302" s="37"/>
      <c r="GA302" s="37"/>
      <c r="GB302" s="37"/>
      <c r="GC302" s="37"/>
      <c r="GD302" s="37"/>
      <c r="GE302" s="37"/>
      <c r="GF302" s="37"/>
      <c r="GG302" s="37"/>
      <c r="GH302" s="37"/>
      <c r="GI302" s="37"/>
      <c r="GJ302" s="37"/>
      <c r="GK302" s="37"/>
      <c r="GL302" s="37"/>
      <c r="GM302" s="37"/>
      <c r="GN302" s="37"/>
      <c r="GO302" s="37"/>
      <c r="GP302" s="37"/>
      <c r="GQ302" s="37"/>
      <c r="GR302" s="37"/>
      <c r="GS302" s="37"/>
      <c r="GT302" s="37"/>
      <c r="GU302" s="37"/>
      <c r="GV302" s="37"/>
      <c r="GW302" s="37"/>
      <c r="GX302" s="37"/>
      <c r="GY302" s="37"/>
      <c r="GZ302" s="37"/>
      <c r="HA302" s="37"/>
      <c r="HB302" s="37"/>
      <c r="HC302" s="37"/>
      <c r="HD302" s="37"/>
      <c r="HE302" s="37"/>
      <c r="HF302" s="37"/>
      <c r="HG302" s="37"/>
      <c r="HH302" s="37"/>
      <c r="HI302" s="37"/>
      <c r="HJ302" s="37"/>
      <c r="HK302" s="37"/>
      <c r="HL302" s="37"/>
      <c r="HM302" s="37"/>
      <c r="HN302" s="37"/>
      <c r="HO302" s="37"/>
      <c r="HP302" s="37"/>
      <c r="HQ302" s="37"/>
      <c r="HR302" s="37"/>
      <c r="HS302" s="37"/>
      <c r="HT302" s="37"/>
      <c r="HU302" s="37"/>
      <c r="HV302" s="37"/>
      <c r="HW302" s="37"/>
      <c r="HX302" s="37"/>
    </row>
    <row r="303" spans="1:232" s="55" customFormat="1" ht="84" customHeight="1">
      <c r="A303" s="18">
        <v>351</v>
      </c>
      <c r="B303" s="19">
        <v>252</v>
      </c>
      <c r="C303" s="69" t="s">
        <v>504</v>
      </c>
      <c r="D303" s="26" t="s">
        <v>21</v>
      </c>
      <c r="E303" s="70" t="s">
        <v>504</v>
      </c>
      <c r="F303" s="15" t="s">
        <v>33</v>
      </c>
      <c r="G303" s="16">
        <v>57</v>
      </c>
      <c r="H303" s="17">
        <v>65</v>
      </c>
      <c r="I303" s="26" t="s">
        <v>75</v>
      </c>
      <c r="J303" s="21" t="s">
        <v>25</v>
      </c>
      <c r="K303" s="17">
        <f t="shared" si="6"/>
        <v>3705</v>
      </c>
      <c r="L303" s="22">
        <f t="shared" si="5"/>
        <v>4149.6000000000004</v>
      </c>
      <c r="M303" s="23"/>
      <c r="N303" s="23"/>
      <c r="O303" s="37"/>
      <c r="P303" s="4"/>
      <c r="Q303" s="4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M303" s="37"/>
      <c r="DN303" s="37"/>
      <c r="DO303" s="37"/>
      <c r="DP303" s="37"/>
      <c r="DQ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  <c r="EN303" s="37"/>
      <c r="EO303" s="37"/>
      <c r="EP303" s="37"/>
      <c r="EQ303" s="37"/>
      <c r="ER303" s="37"/>
      <c r="ES303" s="37"/>
      <c r="ET303" s="37"/>
      <c r="EU303" s="37"/>
      <c r="EV303" s="37"/>
      <c r="EW303" s="37"/>
      <c r="EX303" s="37"/>
      <c r="EY303" s="37"/>
      <c r="EZ303" s="37"/>
      <c r="FA303" s="37"/>
      <c r="FB303" s="37"/>
      <c r="FC303" s="37"/>
      <c r="FD303" s="37"/>
      <c r="FE303" s="37"/>
      <c r="FF303" s="37"/>
      <c r="FG303" s="37"/>
      <c r="FH303" s="37"/>
      <c r="FI303" s="37"/>
      <c r="FJ303" s="37"/>
      <c r="FK303" s="37"/>
      <c r="FL303" s="37"/>
      <c r="FM303" s="37"/>
      <c r="FN303" s="37"/>
      <c r="FO303" s="37"/>
      <c r="FP303" s="37"/>
      <c r="FQ303" s="37"/>
      <c r="FR303" s="37"/>
      <c r="FS303" s="37"/>
      <c r="FT303" s="37"/>
      <c r="FU303" s="37"/>
      <c r="FV303" s="37"/>
      <c r="FW303" s="37"/>
      <c r="FX303" s="37"/>
      <c r="FY303" s="37"/>
      <c r="FZ303" s="37"/>
      <c r="GA303" s="37"/>
      <c r="GB303" s="37"/>
      <c r="GC303" s="37"/>
      <c r="GD303" s="37"/>
      <c r="GE303" s="37"/>
      <c r="GF303" s="37"/>
      <c r="GG303" s="37"/>
      <c r="GH303" s="37"/>
      <c r="GI303" s="37"/>
      <c r="GJ303" s="37"/>
      <c r="GK303" s="37"/>
      <c r="GL303" s="37"/>
      <c r="GM303" s="37"/>
      <c r="GN303" s="37"/>
      <c r="GO303" s="37"/>
      <c r="GP303" s="37"/>
      <c r="GQ303" s="37"/>
      <c r="GR303" s="37"/>
      <c r="GS303" s="37"/>
      <c r="GT303" s="37"/>
      <c r="GU303" s="37"/>
      <c r="GV303" s="37"/>
      <c r="GW303" s="37"/>
      <c r="GX303" s="37"/>
      <c r="GY303" s="37"/>
      <c r="GZ303" s="37"/>
      <c r="HA303" s="37"/>
      <c r="HB303" s="37"/>
      <c r="HC303" s="37"/>
      <c r="HD303" s="37"/>
      <c r="HE303" s="37"/>
      <c r="HF303" s="37"/>
      <c r="HG303" s="37"/>
      <c r="HH303" s="37"/>
      <c r="HI303" s="37"/>
      <c r="HJ303" s="37"/>
      <c r="HK303" s="37"/>
      <c r="HL303" s="37"/>
      <c r="HM303" s="37"/>
      <c r="HN303" s="37"/>
      <c r="HO303" s="37"/>
      <c r="HP303" s="37"/>
      <c r="HQ303" s="37"/>
      <c r="HR303" s="37"/>
      <c r="HS303" s="37"/>
      <c r="HT303" s="37"/>
      <c r="HU303" s="37"/>
      <c r="HV303" s="37"/>
      <c r="HW303" s="37"/>
      <c r="HX303" s="37"/>
    </row>
    <row r="304" spans="1:232" s="55" customFormat="1" ht="92.25" customHeight="1">
      <c r="A304" s="18">
        <v>352</v>
      </c>
      <c r="B304" s="19">
        <v>253</v>
      </c>
      <c r="C304" s="69" t="s">
        <v>505</v>
      </c>
      <c r="D304" s="26" t="s">
        <v>21</v>
      </c>
      <c r="E304" s="70" t="s">
        <v>506</v>
      </c>
      <c r="F304" s="15" t="s">
        <v>33</v>
      </c>
      <c r="G304" s="16">
        <v>6800</v>
      </c>
      <c r="H304" s="17">
        <v>7.5</v>
      </c>
      <c r="I304" s="26" t="s">
        <v>75</v>
      </c>
      <c r="J304" s="21" t="s">
        <v>25</v>
      </c>
      <c r="K304" s="17">
        <f t="shared" si="6"/>
        <v>51000</v>
      </c>
      <c r="L304" s="22">
        <f t="shared" si="5"/>
        <v>57120.000000000007</v>
      </c>
      <c r="M304" s="23" t="s">
        <v>390</v>
      </c>
      <c r="N304" s="23" t="s">
        <v>391</v>
      </c>
      <c r="O304" s="37"/>
      <c r="P304" s="4"/>
      <c r="Q304" s="4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7"/>
      <c r="DF304" s="37"/>
      <c r="DG304" s="37"/>
      <c r="DH304" s="37"/>
      <c r="DI304" s="37"/>
      <c r="DJ304" s="37"/>
      <c r="DK304" s="37"/>
      <c r="DL304" s="37"/>
      <c r="DM304" s="37"/>
      <c r="DN304" s="37"/>
      <c r="DO304" s="37"/>
      <c r="DP304" s="37"/>
      <c r="DQ304" s="37"/>
      <c r="DR304" s="37"/>
      <c r="DS304" s="37"/>
      <c r="DT304" s="37"/>
      <c r="DU304" s="37"/>
      <c r="DV304" s="37"/>
      <c r="DW304" s="37"/>
      <c r="DX304" s="37"/>
      <c r="DY304" s="37"/>
      <c r="DZ304" s="37"/>
      <c r="EA304" s="37"/>
      <c r="EB304" s="37"/>
      <c r="EC304" s="37"/>
      <c r="ED304" s="37"/>
      <c r="EE304" s="37"/>
      <c r="EF304" s="37"/>
      <c r="EG304" s="37"/>
      <c r="EH304" s="37"/>
      <c r="EI304" s="37"/>
      <c r="EJ304" s="37"/>
      <c r="EK304" s="37"/>
      <c r="EL304" s="37"/>
      <c r="EM304" s="37"/>
      <c r="EN304" s="37"/>
      <c r="EO304" s="37"/>
      <c r="EP304" s="37"/>
      <c r="EQ304" s="37"/>
      <c r="ER304" s="37"/>
      <c r="ES304" s="37"/>
      <c r="ET304" s="37"/>
      <c r="EU304" s="37"/>
      <c r="EV304" s="37"/>
      <c r="EW304" s="37"/>
      <c r="EX304" s="37"/>
      <c r="EY304" s="37"/>
      <c r="EZ304" s="37"/>
      <c r="FA304" s="37"/>
      <c r="FB304" s="37"/>
      <c r="FC304" s="37"/>
      <c r="FD304" s="37"/>
      <c r="FE304" s="37"/>
      <c r="FF304" s="37"/>
      <c r="FG304" s="37"/>
      <c r="FH304" s="37"/>
      <c r="FI304" s="37"/>
      <c r="FJ304" s="37"/>
      <c r="FK304" s="37"/>
      <c r="FL304" s="37"/>
      <c r="FM304" s="37"/>
      <c r="FN304" s="37"/>
      <c r="FO304" s="37"/>
      <c r="FP304" s="37"/>
      <c r="FQ304" s="37"/>
      <c r="FR304" s="37"/>
      <c r="FS304" s="37"/>
      <c r="FT304" s="37"/>
      <c r="FU304" s="37"/>
      <c r="FV304" s="37"/>
      <c r="FW304" s="37"/>
      <c r="FX304" s="37"/>
      <c r="FY304" s="37"/>
      <c r="FZ304" s="37"/>
      <c r="GA304" s="37"/>
      <c r="GB304" s="37"/>
      <c r="GC304" s="37"/>
      <c r="GD304" s="37"/>
      <c r="GE304" s="37"/>
      <c r="GF304" s="37"/>
      <c r="GG304" s="37"/>
      <c r="GH304" s="37"/>
      <c r="GI304" s="37"/>
      <c r="GJ304" s="37"/>
      <c r="GK304" s="37"/>
      <c r="GL304" s="37"/>
      <c r="GM304" s="37"/>
      <c r="GN304" s="37"/>
      <c r="GO304" s="37"/>
      <c r="GP304" s="37"/>
      <c r="GQ304" s="37"/>
      <c r="GR304" s="37"/>
      <c r="GS304" s="37"/>
      <c r="GT304" s="37"/>
      <c r="GU304" s="37"/>
      <c r="GV304" s="37"/>
      <c r="GW304" s="37"/>
      <c r="GX304" s="37"/>
      <c r="GY304" s="37"/>
      <c r="GZ304" s="37"/>
      <c r="HA304" s="37"/>
      <c r="HB304" s="37"/>
      <c r="HC304" s="37"/>
      <c r="HD304" s="37"/>
      <c r="HE304" s="37"/>
      <c r="HF304" s="37"/>
      <c r="HG304" s="37"/>
      <c r="HH304" s="37"/>
      <c r="HI304" s="37"/>
      <c r="HJ304" s="37"/>
      <c r="HK304" s="37"/>
      <c r="HL304" s="37"/>
      <c r="HM304" s="37"/>
      <c r="HN304" s="37"/>
      <c r="HO304" s="37"/>
      <c r="HP304" s="37"/>
      <c r="HQ304" s="37"/>
      <c r="HR304" s="37"/>
      <c r="HS304" s="37"/>
      <c r="HT304" s="37"/>
      <c r="HU304" s="37"/>
      <c r="HV304" s="37"/>
      <c r="HW304" s="37"/>
      <c r="HX304" s="37"/>
    </row>
    <row r="305" spans="1:232" s="55" customFormat="1" ht="68.25" customHeight="1">
      <c r="A305" s="32"/>
      <c r="B305" s="19">
        <v>254</v>
      </c>
      <c r="C305" s="71" t="s">
        <v>507</v>
      </c>
      <c r="D305" s="26" t="s">
        <v>21</v>
      </c>
      <c r="E305" s="72" t="s">
        <v>507</v>
      </c>
      <c r="F305" s="62" t="s">
        <v>23</v>
      </c>
      <c r="G305" s="64">
        <v>11</v>
      </c>
      <c r="H305" s="63">
        <v>60000</v>
      </c>
      <c r="I305" s="26" t="s">
        <v>75</v>
      </c>
      <c r="J305" s="65" t="s">
        <v>25</v>
      </c>
      <c r="K305" s="63">
        <f t="shared" si="6"/>
        <v>660000</v>
      </c>
      <c r="L305" s="73">
        <f t="shared" si="5"/>
        <v>739200.00000000012</v>
      </c>
      <c r="M305" s="74"/>
      <c r="N305" s="36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M305" s="37"/>
      <c r="DN305" s="37"/>
      <c r="DO305" s="37"/>
      <c r="DP305" s="37"/>
      <c r="DQ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  <c r="EN305" s="37"/>
      <c r="EO305" s="37"/>
      <c r="EP305" s="37"/>
      <c r="EQ305" s="37"/>
      <c r="ER305" s="37"/>
      <c r="ES305" s="37"/>
      <c r="ET305" s="37"/>
      <c r="EU305" s="37"/>
      <c r="EV305" s="37"/>
      <c r="EW305" s="37"/>
      <c r="EX305" s="37"/>
      <c r="EY305" s="37"/>
      <c r="EZ305" s="37"/>
      <c r="FA305" s="37"/>
      <c r="FB305" s="37"/>
      <c r="FC305" s="37"/>
      <c r="FD305" s="37"/>
      <c r="FE305" s="37"/>
      <c r="FF305" s="37"/>
      <c r="FG305" s="37"/>
      <c r="FH305" s="37"/>
      <c r="FI305" s="37"/>
      <c r="FJ305" s="37"/>
      <c r="FK305" s="37"/>
      <c r="FL305" s="37"/>
      <c r="FM305" s="37"/>
      <c r="FN305" s="37"/>
      <c r="FO305" s="37"/>
      <c r="FP305" s="37"/>
      <c r="FQ305" s="37"/>
      <c r="FR305" s="37"/>
      <c r="FS305" s="37"/>
      <c r="FT305" s="37"/>
      <c r="FU305" s="37"/>
      <c r="FV305" s="37"/>
      <c r="FW305" s="37"/>
      <c r="FX305" s="37"/>
      <c r="FY305" s="37"/>
      <c r="FZ305" s="37"/>
      <c r="GA305" s="37"/>
      <c r="GB305" s="37"/>
      <c r="GC305" s="37"/>
      <c r="GD305" s="37"/>
      <c r="GE305" s="37"/>
      <c r="GF305" s="37"/>
      <c r="GG305" s="37"/>
      <c r="GH305" s="37"/>
      <c r="GI305" s="37"/>
      <c r="GJ305" s="37"/>
      <c r="GK305" s="37"/>
      <c r="GL305" s="37"/>
      <c r="GM305" s="37"/>
      <c r="GN305" s="37"/>
      <c r="GO305" s="37"/>
      <c r="GP305" s="37"/>
      <c r="GQ305" s="37"/>
      <c r="GR305" s="37"/>
      <c r="GS305" s="37"/>
      <c r="GT305" s="37"/>
      <c r="GU305" s="37"/>
      <c r="GV305" s="37"/>
      <c r="GW305" s="37"/>
      <c r="GX305" s="37"/>
      <c r="GY305" s="37"/>
      <c r="GZ305" s="37"/>
      <c r="HA305" s="37"/>
      <c r="HB305" s="37"/>
      <c r="HC305" s="37"/>
      <c r="HD305" s="37"/>
      <c r="HE305" s="37"/>
      <c r="HF305" s="37"/>
      <c r="HG305" s="37"/>
      <c r="HH305" s="37"/>
      <c r="HI305" s="37"/>
      <c r="HJ305" s="37"/>
      <c r="HK305" s="37"/>
      <c r="HL305" s="37"/>
      <c r="HM305" s="37"/>
      <c r="HN305" s="37"/>
      <c r="HO305" s="37"/>
      <c r="HP305" s="37"/>
      <c r="HQ305" s="37"/>
      <c r="HR305" s="37"/>
      <c r="HS305" s="37"/>
      <c r="HT305" s="37"/>
      <c r="HU305" s="37"/>
      <c r="HV305" s="37"/>
      <c r="HW305" s="37"/>
      <c r="HX305" s="37"/>
    </row>
    <row r="306" spans="1:232" s="55" customFormat="1" ht="68.25" customHeight="1">
      <c r="A306" s="32"/>
      <c r="B306" s="19">
        <v>255</v>
      </c>
      <c r="C306" s="71" t="s">
        <v>507</v>
      </c>
      <c r="D306" s="26" t="s">
        <v>21</v>
      </c>
      <c r="E306" s="72" t="s">
        <v>507</v>
      </c>
      <c r="F306" s="62" t="s">
        <v>23</v>
      </c>
      <c r="G306" s="64">
        <v>51</v>
      </c>
      <c r="H306" s="63">
        <v>18000</v>
      </c>
      <c r="I306" s="26" t="s">
        <v>75</v>
      </c>
      <c r="J306" s="65" t="s">
        <v>25</v>
      </c>
      <c r="K306" s="63">
        <f t="shared" si="6"/>
        <v>918000</v>
      </c>
      <c r="L306" s="73">
        <f t="shared" si="5"/>
        <v>1028160.0000000001</v>
      </c>
      <c r="M306" s="74"/>
      <c r="N306" s="36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7"/>
      <c r="DF306" s="37"/>
      <c r="DG306" s="37"/>
      <c r="DH306" s="37"/>
      <c r="DI306" s="37"/>
      <c r="DJ306" s="37"/>
      <c r="DK306" s="37"/>
      <c r="DL306" s="37"/>
      <c r="DM306" s="37"/>
      <c r="DN306" s="37"/>
      <c r="DO306" s="37"/>
      <c r="DP306" s="37"/>
      <c r="DQ306" s="37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37"/>
      <c r="EC306" s="37"/>
      <c r="ED306" s="37"/>
      <c r="EE306" s="37"/>
      <c r="EF306" s="37"/>
      <c r="EG306" s="37"/>
      <c r="EH306" s="37"/>
      <c r="EI306" s="37"/>
      <c r="EJ306" s="37"/>
      <c r="EK306" s="37"/>
      <c r="EL306" s="37"/>
      <c r="EM306" s="37"/>
      <c r="EN306" s="37"/>
      <c r="EO306" s="37"/>
      <c r="EP306" s="37"/>
      <c r="EQ306" s="37"/>
      <c r="ER306" s="37"/>
      <c r="ES306" s="37"/>
      <c r="ET306" s="37"/>
      <c r="EU306" s="37"/>
      <c r="EV306" s="37"/>
      <c r="EW306" s="37"/>
      <c r="EX306" s="37"/>
      <c r="EY306" s="37"/>
      <c r="EZ306" s="37"/>
      <c r="FA306" s="37"/>
      <c r="FB306" s="37"/>
      <c r="FC306" s="37"/>
      <c r="FD306" s="37"/>
      <c r="FE306" s="37"/>
      <c r="FF306" s="37"/>
      <c r="FG306" s="37"/>
      <c r="FH306" s="37"/>
      <c r="FI306" s="37"/>
      <c r="FJ306" s="37"/>
      <c r="FK306" s="37"/>
      <c r="FL306" s="37"/>
      <c r="FM306" s="37"/>
      <c r="FN306" s="37"/>
      <c r="FO306" s="37"/>
      <c r="FP306" s="37"/>
      <c r="FQ306" s="37"/>
      <c r="FR306" s="37"/>
      <c r="FS306" s="37"/>
      <c r="FT306" s="37"/>
      <c r="FU306" s="37"/>
      <c r="FV306" s="37"/>
      <c r="FW306" s="37"/>
      <c r="FX306" s="37"/>
      <c r="FY306" s="37"/>
      <c r="FZ306" s="37"/>
      <c r="GA306" s="37"/>
      <c r="GB306" s="37"/>
      <c r="GC306" s="37"/>
      <c r="GD306" s="37"/>
      <c r="GE306" s="37"/>
      <c r="GF306" s="37"/>
      <c r="GG306" s="37"/>
      <c r="GH306" s="37"/>
      <c r="GI306" s="37"/>
      <c r="GJ306" s="37"/>
      <c r="GK306" s="37"/>
      <c r="GL306" s="37"/>
      <c r="GM306" s="37"/>
      <c r="GN306" s="37"/>
      <c r="GO306" s="37"/>
      <c r="GP306" s="37"/>
      <c r="GQ306" s="37"/>
      <c r="GR306" s="37"/>
      <c r="GS306" s="37"/>
      <c r="GT306" s="37"/>
      <c r="GU306" s="37"/>
      <c r="GV306" s="37"/>
      <c r="GW306" s="37"/>
      <c r="GX306" s="37"/>
      <c r="GY306" s="37"/>
      <c r="GZ306" s="37"/>
      <c r="HA306" s="37"/>
      <c r="HB306" s="37"/>
      <c r="HC306" s="37"/>
      <c r="HD306" s="37"/>
      <c r="HE306" s="37"/>
      <c r="HF306" s="37"/>
      <c r="HG306" s="37"/>
      <c r="HH306" s="37"/>
      <c r="HI306" s="37"/>
      <c r="HJ306" s="37"/>
      <c r="HK306" s="37"/>
      <c r="HL306" s="37"/>
      <c r="HM306" s="37"/>
      <c r="HN306" s="37"/>
      <c r="HO306" s="37"/>
      <c r="HP306" s="37"/>
      <c r="HQ306" s="37"/>
      <c r="HR306" s="37"/>
      <c r="HS306" s="37"/>
      <c r="HT306" s="37"/>
      <c r="HU306" s="37"/>
      <c r="HV306" s="37"/>
      <c r="HW306" s="37"/>
      <c r="HX306" s="37"/>
    </row>
    <row r="307" spans="1:232" s="55" customFormat="1" ht="78" customHeight="1">
      <c r="A307" s="32"/>
      <c r="B307" s="19">
        <v>256</v>
      </c>
      <c r="C307" s="71" t="s">
        <v>508</v>
      </c>
      <c r="D307" s="26" t="s">
        <v>21</v>
      </c>
      <c r="E307" s="72" t="s">
        <v>509</v>
      </c>
      <c r="F307" s="62" t="s">
        <v>23</v>
      </c>
      <c r="G307" s="64">
        <v>6</v>
      </c>
      <c r="H307" s="63">
        <v>22760</v>
      </c>
      <c r="I307" s="26" t="s">
        <v>510</v>
      </c>
      <c r="J307" s="65" t="s">
        <v>25</v>
      </c>
      <c r="K307" s="63">
        <f t="shared" si="6"/>
        <v>136560</v>
      </c>
      <c r="L307" s="73">
        <f t="shared" si="5"/>
        <v>152947.20000000001</v>
      </c>
      <c r="M307" s="74"/>
      <c r="N307" s="36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  <c r="FT307" s="37"/>
      <c r="FU307" s="37"/>
      <c r="FV307" s="37"/>
      <c r="FW307" s="37"/>
      <c r="FX307" s="37"/>
      <c r="FY307" s="37"/>
      <c r="FZ307" s="37"/>
      <c r="GA307" s="37"/>
      <c r="GB307" s="37"/>
      <c r="GC307" s="37"/>
      <c r="GD307" s="37"/>
      <c r="GE307" s="37"/>
      <c r="GF307" s="37"/>
      <c r="GG307" s="37"/>
      <c r="GH307" s="37"/>
      <c r="GI307" s="37"/>
      <c r="GJ307" s="37"/>
      <c r="GK307" s="37"/>
      <c r="GL307" s="37"/>
      <c r="GM307" s="37"/>
      <c r="GN307" s="37"/>
      <c r="GO307" s="37"/>
      <c r="GP307" s="37"/>
      <c r="GQ307" s="37"/>
      <c r="GR307" s="37"/>
      <c r="GS307" s="37"/>
      <c r="GT307" s="37"/>
      <c r="GU307" s="37"/>
      <c r="GV307" s="37"/>
      <c r="GW307" s="37"/>
      <c r="GX307" s="37"/>
      <c r="GY307" s="37"/>
      <c r="GZ307" s="37"/>
      <c r="HA307" s="37"/>
      <c r="HB307" s="37"/>
      <c r="HC307" s="37"/>
      <c r="HD307" s="37"/>
      <c r="HE307" s="37"/>
      <c r="HF307" s="37"/>
      <c r="HG307" s="37"/>
      <c r="HH307" s="37"/>
      <c r="HI307" s="37"/>
      <c r="HJ307" s="37"/>
      <c r="HK307" s="37"/>
      <c r="HL307" s="37"/>
      <c r="HM307" s="37"/>
      <c r="HN307" s="37"/>
      <c r="HO307" s="37"/>
      <c r="HP307" s="37"/>
      <c r="HQ307" s="37"/>
      <c r="HR307" s="37"/>
      <c r="HS307" s="37"/>
      <c r="HT307" s="37"/>
      <c r="HU307" s="37"/>
      <c r="HV307" s="37"/>
      <c r="HW307" s="37"/>
      <c r="HX307" s="37"/>
    </row>
    <row r="308" spans="1:232" s="55" customFormat="1" ht="78.75" customHeight="1">
      <c r="A308" s="32"/>
      <c r="B308" s="19">
        <v>257</v>
      </c>
      <c r="C308" s="71" t="s">
        <v>508</v>
      </c>
      <c r="D308" s="26" t="s">
        <v>21</v>
      </c>
      <c r="E308" s="72" t="s">
        <v>511</v>
      </c>
      <c r="F308" s="62" t="s">
        <v>23</v>
      </c>
      <c r="G308" s="64">
        <v>20</v>
      </c>
      <c r="H308" s="63">
        <v>13470</v>
      </c>
      <c r="I308" s="26" t="s">
        <v>510</v>
      </c>
      <c r="J308" s="65" t="s">
        <v>25</v>
      </c>
      <c r="K308" s="63">
        <f t="shared" si="6"/>
        <v>269400</v>
      </c>
      <c r="L308" s="73">
        <f t="shared" si="5"/>
        <v>301728</v>
      </c>
      <c r="M308" s="74"/>
      <c r="N308" s="36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  <c r="FT308" s="37"/>
      <c r="FU308" s="37"/>
      <c r="FV308" s="37"/>
      <c r="FW308" s="37"/>
      <c r="FX308" s="37"/>
      <c r="FY308" s="37"/>
      <c r="FZ308" s="37"/>
      <c r="GA308" s="37"/>
      <c r="GB308" s="37"/>
      <c r="GC308" s="37"/>
      <c r="GD308" s="37"/>
      <c r="GE308" s="37"/>
      <c r="GF308" s="37"/>
      <c r="GG308" s="37"/>
      <c r="GH308" s="37"/>
      <c r="GI308" s="37"/>
      <c r="GJ308" s="37"/>
      <c r="GK308" s="37"/>
      <c r="GL308" s="37"/>
      <c r="GM308" s="37"/>
      <c r="GN308" s="37"/>
      <c r="GO308" s="37"/>
      <c r="GP308" s="37"/>
      <c r="GQ308" s="37"/>
      <c r="GR308" s="37"/>
      <c r="GS308" s="37"/>
      <c r="GT308" s="37"/>
      <c r="GU308" s="37"/>
      <c r="GV308" s="37"/>
      <c r="GW308" s="37"/>
      <c r="GX308" s="37"/>
      <c r="GY308" s="37"/>
      <c r="GZ308" s="37"/>
      <c r="HA308" s="37"/>
      <c r="HB308" s="37"/>
      <c r="HC308" s="37"/>
      <c r="HD308" s="37"/>
      <c r="HE308" s="37"/>
      <c r="HF308" s="37"/>
      <c r="HG308" s="37"/>
      <c r="HH308" s="37"/>
      <c r="HI308" s="37"/>
      <c r="HJ308" s="37"/>
      <c r="HK308" s="37"/>
      <c r="HL308" s="37"/>
      <c r="HM308" s="37"/>
      <c r="HN308" s="37"/>
      <c r="HO308" s="37"/>
      <c r="HP308" s="37"/>
      <c r="HQ308" s="37"/>
      <c r="HR308" s="37"/>
      <c r="HS308" s="37"/>
      <c r="HT308" s="37"/>
      <c r="HU308" s="37"/>
      <c r="HV308" s="37"/>
      <c r="HW308" s="37"/>
      <c r="HX308" s="37"/>
    </row>
    <row r="309" spans="1:232" s="55" customFormat="1" ht="97.5" customHeight="1">
      <c r="A309" s="75"/>
      <c r="B309" s="19">
        <v>258</v>
      </c>
      <c r="C309" s="76" t="s">
        <v>512</v>
      </c>
      <c r="D309" s="31" t="s">
        <v>21</v>
      </c>
      <c r="E309" s="31" t="s">
        <v>512</v>
      </c>
      <c r="F309" s="31" t="s">
        <v>513</v>
      </c>
      <c r="G309" s="31">
        <v>3000</v>
      </c>
      <c r="H309" s="31">
        <v>140</v>
      </c>
      <c r="I309" s="31" t="s">
        <v>514</v>
      </c>
      <c r="J309" s="31" t="s">
        <v>515</v>
      </c>
      <c r="K309" s="77">
        <f t="shared" si="6"/>
        <v>420000</v>
      </c>
      <c r="L309" s="77">
        <f>K309*1.12</f>
        <v>470400.00000000006</v>
      </c>
      <c r="M309" s="78"/>
      <c r="N309" s="23"/>
      <c r="O309" s="37"/>
      <c r="P309" s="4"/>
      <c r="Q309" s="4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  <c r="FT309" s="37"/>
      <c r="FU309" s="37"/>
      <c r="FV309" s="37"/>
      <c r="FW309" s="37"/>
      <c r="FX309" s="37"/>
      <c r="FY309" s="37"/>
      <c r="FZ309" s="37"/>
      <c r="GA309" s="37"/>
      <c r="GB309" s="37"/>
      <c r="GC309" s="37"/>
      <c r="GD309" s="37"/>
      <c r="GE309" s="37"/>
      <c r="GF309" s="37"/>
      <c r="GG309" s="37"/>
      <c r="GH309" s="37"/>
      <c r="GI309" s="37"/>
      <c r="GJ309" s="37"/>
      <c r="GK309" s="37"/>
      <c r="GL309" s="37"/>
      <c r="GM309" s="37"/>
      <c r="GN309" s="37"/>
      <c r="GO309" s="37"/>
      <c r="GP309" s="37"/>
      <c r="GQ309" s="37"/>
      <c r="GR309" s="37"/>
      <c r="GS309" s="37"/>
      <c r="GT309" s="37"/>
      <c r="GU309" s="37"/>
      <c r="GV309" s="37"/>
      <c r="GW309" s="37"/>
      <c r="GX309" s="37"/>
      <c r="GY309" s="37"/>
      <c r="GZ309" s="37"/>
      <c r="HA309" s="37"/>
      <c r="HB309" s="37"/>
      <c r="HC309" s="37"/>
      <c r="HD309" s="37"/>
      <c r="HE309" s="37"/>
      <c r="HF309" s="37"/>
      <c r="HG309" s="37"/>
      <c r="HH309" s="37"/>
      <c r="HI309" s="37"/>
      <c r="HJ309" s="37"/>
      <c r="HK309" s="37"/>
      <c r="HL309" s="37"/>
      <c r="HM309" s="37"/>
      <c r="HN309" s="37"/>
      <c r="HO309" s="37"/>
      <c r="HP309" s="37"/>
      <c r="HQ309" s="37"/>
      <c r="HR309" s="37"/>
      <c r="HS309" s="37"/>
      <c r="HT309" s="37"/>
      <c r="HU309" s="37"/>
      <c r="HV309" s="37"/>
      <c r="HW309" s="37"/>
      <c r="HX309" s="37"/>
    </row>
    <row r="310" spans="1:232" s="55" customFormat="1" ht="81.75" customHeight="1">
      <c r="A310" s="18">
        <v>358</v>
      </c>
      <c r="B310" s="19">
        <v>259</v>
      </c>
      <c r="C310" s="79" t="s">
        <v>516</v>
      </c>
      <c r="D310" s="80" t="s">
        <v>53</v>
      </c>
      <c r="E310" s="81" t="s">
        <v>517</v>
      </c>
      <c r="F310" s="82" t="s">
        <v>518</v>
      </c>
      <c r="G310" s="82">
        <v>1</v>
      </c>
      <c r="H310" s="83">
        <v>33429633</v>
      </c>
      <c r="I310" s="135" t="s">
        <v>519</v>
      </c>
      <c r="J310" s="84" t="s">
        <v>25</v>
      </c>
      <c r="K310" s="83">
        <f t="shared" si="6"/>
        <v>33429633</v>
      </c>
      <c r="L310" s="85">
        <f t="shared" ref="L310:L318" si="7">K310*1.12</f>
        <v>37441188.960000001</v>
      </c>
      <c r="M310" s="23"/>
      <c r="N310" s="23"/>
      <c r="O310" s="37"/>
      <c r="P310" s="4"/>
      <c r="Q310" s="4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  <c r="FT310" s="37"/>
      <c r="FU310" s="37"/>
      <c r="FV310" s="37"/>
      <c r="FW310" s="37"/>
      <c r="FX310" s="37"/>
      <c r="FY310" s="37"/>
      <c r="FZ310" s="37"/>
      <c r="GA310" s="37"/>
      <c r="GB310" s="37"/>
      <c r="GC310" s="37"/>
      <c r="GD310" s="37"/>
      <c r="GE310" s="37"/>
      <c r="GF310" s="37"/>
      <c r="GG310" s="37"/>
      <c r="GH310" s="37"/>
      <c r="GI310" s="37"/>
      <c r="GJ310" s="37"/>
      <c r="GK310" s="37"/>
      <c r="GL310" s="37"/>
      <c r="GM310" s="37"/>
      <c r="GN310" s="37"/>
      <c r="GO310" s="37"/>
      <c r="GP310" s="37"/>
      <c r="GQ310" s="37"/>
      <c r="GR310" s="37"/>
      <c r="GS310" s="37"/>
      <c r="GT310" s="37"/>
      <c r="GU310" s="37"/>
      <c r="GV310" s="37"/>
      <c r="GW310" s="37"/>
      <c r="GX310" s="37"/>
      <c r="GY310" s="37"/>
      <c r="GZ310" s="37"/>
      <c r="HA310" s="37"/>
      <c r="HB310" s="37"/>
      <c r="HC310" s="37"/>
      <c r="HD310" s="37"/>
      <c r="HE310" s="37"/>
      <c r="HF310" s="37"/>
      <c r="HG310" s="37"/>
      <c r="HH310" s="37"/>
      <c r="HI310" s="37"/>
      <c r="HJ310" s="37"/>
      <c r="HK310" s="37"/>
      <c r="HL310" s="37"/>
      <c r="HM310" s="37"/>
      <c r="HN310" s="37"/>
      <c r="HO310" s="37"/>
      <c r="HP310" s="37"/>
      <c r="HQ310" s="37"/>
      <c r="HR310" s="37"/>
      <c r="HS310" s="37"/>
      <c r="HT310" s="37"/>
      <c r="HU310" s="37"/>
      <c r="HV310" s="37"/>
      <c r="HW310" s="37"/>
      <c r="HX310" s="37"/>
    </row>
    <row r="311" spans="1:232" s="55" customFormat="1" ht="93" customHeight="1">
      <c r="A311" s="18">
        <v>359</v>
      </c>
      <c r="B311" s="19">
        <v>260</v>
      </c>
      <c r="C311" s="67" t="s">
        <v>516</v>
      </c>
      <c r="D311" s="26" t="s">
        <v>53</v>
      </c>
      <c r="E311" s="68" t="s">
        <v>517</v>
      </c>
      <c r="F311" s="86" t="s">
        <v>518</v>
      </c>
      <c r="G311" s="86">
        <v>1</v>
      </c>
      <c r="H311" s="87">
        <v>3150000</v>
      </c>
      <c r="I311" s="26" t="s">
        <v>520</v>
      </c>
      <c r="J311" s="88" t="s">
        <v>25</v>
      </c>
      <c r="K311" s="83">
        <f t="shared" si="6"/>
        <v>3150000</v>
      </c>
      <c r="L311" s="22">
        <f t="shared" si="7"/>
        <v>3528000.0000000005</v>
      </c>
      <c r="M311" s="23"/>
      <c r="N311" s="23"/>
      <c r="O311" s="37"/>
      <c r="P311" s="4"/>
      <c r="Q311" s="4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  <c r="FT311" s="37"/>
      <c r="FU311" s="37"/>
      <c r="FV311" s="37"/>
      <c r="FW311" s="37"/>
      <c r="FX311" s="37"/>
      <c r="FY311" s="37"/>
      <c r="FZ311" s="37"/>
      <c r="GA311" s="37"/>
      <c r="GB311" s="37"/>
      <c r="GC311" s="37"/>
      <c r="GD311" s="37"/>
      <c r="GE311" s="37"/>
      <c r="GF311" s="37"/>
      <c r="GG311" s="37"/>
      <c r="GH311" s="37"/>
      <c r="GI311" s="37"/>
      <c r="GJ311" s="37"/>
      <c r="GK311" s="37"/>
      <c r="GL311" s="37"/>
      <c r="GM311" s="37"/>
      <c r="GN311" s="37"/>
      <c r="GO311" s="37"/>
      <c r="GP311" s="37"/>
      <c r="GQ311" s="37"/>
      <c r="GR311" s="37"/>
      <c r="GS311" s="37"/>
      <c r="GT311" s="37"/>
      <c r="GU311" s="37"/>
      <c r="GV311" s="37"/>
      <c r="GW311" s="37"/>
      <c r="GX311" s="37"/>
      <c r="GY311" s="37"/>
      <c r="GZ311" s="37"/>
      <c r="HA311" s="37"/>
      <c r="HB311" s="37"/>
      <c r="HC311" s="37"/>
      <c r="HD311" s="37"/>
      <c r="HE311" s="37"/>
      <c r="HF311" s="37"/>
      <c r="HG311" s="37"/>
      <c r="HH311" s="37"/>
      <c r="HI311" s="37"/>
      <c r="HJ311" s="37"/>
      <c r="HK311" s="37"/>
      <c r="HL311" s="37"/>
      <c r="HM311" s="37"/>
      <c r="HN311" s="37"/>
      <c r="HO311" s="37"/>
      <c r="HP311" s="37"/>
      <c r="HQ311" s="37"/>
      <c r="HR311" s="37"/>
      <c r="HS311" s="37"/>
      <c r="HT311" s="37"/>
      <c r="HU311" s="37"/>
      <c r="HV311" s="37"/>
      <c r="HW311" s="37"/>
      <c r="HX311" s="37"/>
    </row>
    <row r="312" spans="1:232" s="55" customFormat="1" ht="80.25" customHeight="1">
      <c r="A312" s="18">
        <v>360</v>
      </c>
      <c r="B312" s="19">
        <v>261</v>
      </c>
      <c r="C312" s="67" t="s">
        <v>521</v>
      </c>
      <c r="D312" s="26" t="s">
        <v>21</v>
      </c>
      <c r="E312" s="68" t="s">
        <v>522</v>
      </c>
      <c r="F312" s="86" t="s">
        <v>518</v>
      </c>
      <c r="G312" s="86">
        <v>1</v>
      </c>
      <c r="H312" s="24">
        <v>4190000</v>
      </c>
      <c r="I312" s="26" t="s">
        <v>523</v>
      </c>
      <c r="J312" s="86" t="s">
        <v>25</v>
      </c>
      <c r="K312" s="83">
        <f t="shared" si="6"/>
        <v>4190000</v>
      </c>
      <c r="L312" s="35">
        <f t="shared" si="7"/>
        <v>4692800</v>
      </c>
      <c r="M312" s="23" t="s">
        <v>524</v>
      </c>
      <c r="N312" s="23" t="s">
        <v>525</v>
      </c>
      <c r="O312" s="37"/>
      <c r="P312" s="4"/>
      <c r="Q312" s="4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  <c r="FT312" s="37"/>
      <c r="FU312" s="37"/>
      <c r="FV312" s="37"/>
      <c r="FW312" s="37"/>
      <c r="FX312" s="37"/>
      <c r="FY312" s="37"/>
      <c r="FZ312" s="37"/>
      <c r="GA312" s="37"/>
      <c r="GB312" s="37"/>
      <c r="GC312" s="37"/>
      <c r="GD312" s="37"/>
      <c r="GE312" s="37"/>
      <c r="GF312" s="37"/>
      <c r="GG312" s="37"/>
      <c r="GH312" s="37"/>
      <c r="GI312" s="37"/>
      <c r="GJ312" s="37"/>
      <c r="GK312" s="37"/>
      <c r="GL312" s="37"/>
      <c r="GM312" s="37"/>
      <c r="GN312" s="37"/>
      <c r="GO312" s="37"/>
      <c r="GP312" s="37"/>
      <c r="GQ312" s="37"/>
      <c r="GR312" s="37"/>
      <c r="GS312" s="37"/>
      <c r="GT312" s="37"/>
      <c r="GU312" s="37"/>
      <c r="GV312" s="37"/>
      <c r="GW312" s="37"/>
      <c r="GX312" s="37"/>
      <c r="GY312" s="37"/>
      <c r="GZ312" s="37"/>
      <c r="HA312" s="37"/>
      <c r="HB312" s="37"/>
      <c r="HC312" s="37"/>
      <c r="HD312" s="37"/>
      <c r="HE312" s="37"/>
      <c r="HF312" s="37"/>
      <c r="HG312" s="37"/>
      <c r="HH312" s="37"/>
      <c r="HI312" s="37"/>
      <c r="HJ312" s="37"/>
      <c r="HK312" s="37"/>
      <c r="HL312" s="37"/>
      <c r="HM312" s="37"/>
      <c r="HN312" s="37"/>
      <c r="HO312" s="37"/>
      <c r="HP312" s="37"/>
      <c r="HQ312" s="37"/>
      <c r="HR312" s="37"/>
      <c r="HS312" s="37"/>
      <c r="HT312" s="37"/>
      <c r="HU312" s="37"/>
      <c r="HV312" s="37"/>
      <c r="HW312" s="37"/>
      <c r="HX312" s="37"/>
    </row>
    <row r="313" spans="1:232" s="55" customFormat="1" ht="61.5" customHeight="1">
      <c r="A313" s="18">
        <v>361</v>
      </c>
      <c r="B313" s="19">
        <v>262</v>
      </c>
      <c r="C313" s="67" t="s">
        <v>521</v>
      </c>
      <c r="D313" s="26" t="s">
        <v>21</v>
      </c>
      <c r="E313" s="68" t="s">
        <v>526</v>
      </c>
      <c r="F313" s="86" t="s">
        <v>518</v>
      </c>
      <c r="G313" s="86">
        <v>1</v>
      </c>
      <c r="H313" s="24">
        <v>390000</v>
      </c>
      <c r="I313" s="26" t="s">
        <v>527</v>
      </c>
      <c r="J313" s="86" t="s">
        <v>25</v>
      </c>
      <c r="K313" s="83">
        <f t="shared" si="6"/>
        <v>390000</v>
      </c>
      <c r="L313" s="35">
        <f t="shared" si="7"/>
        <v>436800.00000000006</v>
      </c>
      <c r="M313" s="23"/>
      <c r="N313" s="23" t="s">
        <v>528</v>
      </c>
      <c r="O313" s="37"/>
      <c r="P313" s="4"/>
      <c r="Q313" s="4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  <c r="FT313" s="37"/>
      <c r="FU313" s="37"/>
      <c r="FV313" s="37"/>
      <c r="FW313" s="37"/>
      <c r="FX313" s="37"/>
      <c r="FY313" s="37"/>
      <c r="FZ313" s="37"/>
      <c r="GA313" s="37"/>
      <c r="GB313" s="37"/>
      <c r="GC313" s="37"/>
      <c r="GD313" s="37"/>
      <c r="GE313" s="37"/>
      <c r="GF313" s="37"/>
      <c r="GG313" s="37"/>
      <c r="GH313" s="37"/>
      <c r="GI313" s="37"/>
      <c r="GJ313" s="37"/>
      <c r="GK313" s="37"/>
      <c r="GL313" s="37"/>
      <c r="GM313" s="37"/>
      <c r="GN313" s="37"/>
      <c r="GO313" s="37"/>
      <c r="GP313" s="37"/>
      <c r="GQ313" s="37"/>
      <c r="GR313" s="37"/>
      <c r="GS313" s="37"/>
      <c r="GT313" s="37"/>
      <c r="GU313" s="37"/>
      <c r="GV313" s="37"/>
      <c r="GW313" s="37"/>
      <c r="GX313" s="37"/>
      <c r="GY313" s="37"/>
      <c r="GZ313" s="37"/>
      <c r="HA313" s="37"/>
      <c r="HB313" s="37"/>
      <c r="HC313" s="37"/>
      <c r="HD313" s="37"/>
      <c r="HE313" s="37"/>
      <c r="HF313" s="37"/>
      <c r="HG313" s="37"/>
      <c r="HH313" s="37"/>
      <c r="HI313" s="37"/>
      <c r="HJ313" s="37"/>
      <c r="HK313" s="37"/>
      <c r="HL313" s="37"/>
      <c r="HM313" s="37"/>
      <c r="HN313" s="37"/>
      <c r="HO313" s="37"/>
      <c r="HP313" s="37"/>
      <c r="HQ313" s="37"/>
      <c r="HR313" s="37"/>
      <c r="HS313" s="37"/>
      <c r="HT313" s="37"/>
      <c r="HU313" s="37"/>
      <c r="HV313" s="37"/>
      <c r="HW313" s="37"/>
      <c r="HX313" s="37"/>
    </row>
    <row r="314" spans="1:232" s="55" customFormat="1" ht="91.5" customHeight="1">
      <c r="A314" s="18"/>
      <c r="B314" s="19">
        <v>263</v>
      </c>
      <c r="C314" s="67" t="s">
        <v>529</v>
      </c>
      <c r="D314" s="26" t="s">
        <v>21</v>
      </c>
      <c r="E314" s="67" t="s">
        <v>529</v>
      </c>
      <c r="F314" s="86" t="s">
        <v>518</v>
      </c>
      <c r="G314" s="86">
        <v>1</v>
      </c>
      <c r="H314" s="24">
        <v>3995000</v>
      </c>
      <c r="I314" s="26" t="s">
        <v>530</v>
      </c>
      <c r="J314" s="86" t="s">
        <v>25</v>
      </c>
      <c r="K314" s="24">
        <f t="shared" si="6"/>
        <v>3995000</v>
      </c>
      <c r="L314" s="35">
        <f>K314*1.12</f>
        <v>4474400</v>
      </c>
      <c r="M314" s="36" t="s">
        <v>46</v>
      </c>
      <c r="N314" s="36" t="s">
        <v>531</v>
      </c>
      <c r="O314" s="37"/>
      <c r="P314" s="4"/>
      <c r="Q314" s="4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  <c r="EY314" s="37"/>
      <c r="EZ314" s="37"/>
      <c r="FA314" s="37"/>
      <c r="FB314" s="37"/>
      <c r="FC314" s="37"/>
      <c r="FD314" s="37"/>
      <c r="FE314" s="37"/>
      <c r="FF314" s="37"/>
      <c r="FG314" s="37"/>
      <c r="FH314" s="37"/>
      <c r="FI314" s="37"/>
      <c r="FJ314" s="37"/>
      <c r="FK314" s="37"/>
      <c r="FL314" s="37"/>
      <c r="FM314" s="37"/>
      <c r="FN314" s="37"/>
      <c r="FO314" s="37"/>
      <c r="FP314" s="37"/>
      <c r="FQ314" s="37"/>
      <c r="FR314" s="37"/>
      <c r="FS314" s="37"/>
      <c r="FT314" s="37"/>
      <c r="FU314" s="37"/>
      <c r="FV314" s="37"/>
      <c r="FW314" s="37"/>
      <c r="FX314" s="37"/>
      <c r="FY314" s="37"/>
      <c r="FZ314" s="37"/>
      <c r="GA314" s="37"/>
      <c r="GB314" s="37"/>
      <c r="GC314" s="37"/>
      <c r="GD314" s="37"/>
      <c r="GE314" s="37"/>
      <c r="GF314" s="37"/>
      <c r="GG314" s="37"/>
      <c r="GH314" s="37"/>
      <c r="GI314" s="37"/>
      <c r="GJ314" s="37"/>
      <c r="GK314" s="37"/>
      <c r="GL314" s="37"/>
      <c r="GM314" s="37"/>
      <c r="GN314" s="37"/>
      <c r="GO314" s="37"/>
      <c r="GP314" s="37"/>
      <c r="GQ314" s="37"/>
      <c r="GR314" s="37"/>
      <c r="GS314" s="37"/>
      <c r="GT314" s="37"/>
      <c r="GU314" s="37"/>
      <c r="GV314" s="37"/>
      <c r="GW314" s="37"/>
      <c r="GX314" s="37"/>
      <c r="GY314" s="37"/>
      <c r="GZ314" s="37"/>
      <c r="HA314" s="37"/>
      <c r="HB314" s="37"/>
      <c r="HC314" s="37"/>
      <c r="HD314" s="37"/>
      <c r="HE314" s="37"/>
      <c r="HF314" s="37"/>
      <c r="HG314" s="37"/>
      <c r="HH314" s="37"/>
      <c r="HI314" s="37"/>
      <c r="HJ314" s="37"/>
      <c r="HK314" s="37"/>
      <c r="HL314" s="37"/>
      <c r="HM314" s="37"/>
      <c r="HN314" s="37"/>
      <c r="HO314" s="37"/>
      <c r="HP314" s="37"/>
      <c r="HQ314" s="37"/>
      <c r="HR314" s="37"/>
      <c r="HS314" s="37"/>
      <c r="HT314" s="37"/>
      <c r="HU314" s="37"/>
      <c r="HV314" s="37"/>
      <c r="HW314" s="37"/>
      <c r="HX314" s="37"/>
    </row>
    <row r="315" spans="1:232" s="55" customFormat="1" ht="98.25" customHeight="1">
      <c r="A315" s="18"/>
      <c r="B315" s="19">
        <v>264</v>
      </c>
      <c r="C315" s="67" t="s">
        <v>532</v>
      </c>
      <c r="D315" s="26" t="s">
        <v>39</v>
      </c>
      <c r="E315" s="67" t="s">
        <v>532</v>
      </c>
      <c r="F315" s="86" t="s">
        <v>518</v>
      </c>
      <c r="G315" s="86">
        <v>1</v>
      </c>
      <c r="H315" s="24">
        <v>7000000</v>
      </c>
      <c r="I315" s="26" t="s">
        <v>379</v>
      </c>
      <c r="J315" s="86" t="s">
        <v>25</v>
      </c>
      <c r="K315" s="24">
        <f t="shared" si="6"/>
        <v>7000000</v>
      </c>
      <c r="L315" s="35">
        <f>K315*1.12</f>
        <v>7840000.0000000009</v>
      </c>
      <c r="M315" s="36" t="s">
        <v>46</v>
      </c>
      <c r="N315" s="36" t="s">
        <v>531</v>
      </c>
      <c r="O315" s="37"/>
      <c r="P315" s="4"/>
      <c r="Q315" s="4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  <c r="EY315" s="37"/>
      <c r="EZ315" s="37"/>
      <c r="FA315" s="37"/>
      <c r="FB315" s="37"/>
      <c r="FC315" s="37"/>
      <c r="FD315" s="37"/>
      <c r="FE315" s="37"/>
      <c r="FF315" s="37"/>
      <c r="FG315" s="37"/>
      <c r="FH315" s="37"/>
      <c r="FI315" s="37"/>
      <c r="FJ315" s="37"/>
      <c r="FK315" s="37"/>
      <c r="FL315" s="37"/>
      <c r="FM315" s="37"/>
      <c r="FN315" s="37"/>
      <c r="FO315" s="37"/>
      <c r="FP315" s="37"/>
      <c r="FQ315" s="37"/>
      <c r="FR315" s="37"/>
      <c r="FS315" s="37"/>
      <c r="FT315" s="37"/>
      <c r="FU315" s="37"/>
      <c r="FV315" s="37"/>
      <c r="FW315" s="37"/>
      <c r="FX315" s="37"/>
      <c r="FY315" s="37"/>
      <c r="FZ315" s="37"/>
      <c r="GA315" s="37"/>
      <c r="GB315" s="37"/>
      <c r="GC315" s="37"/>
      <c r="GD315" s="37"/>
      <c r="GE315" s="37"/>
      <c r="GF315" s="37"/>
      <c r="GG315" s="37"/>
      <c r="GH315" s="37"/>
      <c r="GI315" s="37"/>
      <c r="GJ315" s="37"/>
      <c r="GK315" s="37"/>
      <c r="GL315" s="37"/>
      <c r="GM315" s="37"/>
      <c r="GN315" s="37"/>
      <c r="GO315" s="37"/>
      <c r="GP315" s="37"/>
      <c r="GQ315" s="37"/>
      <c r="GR315" s="37"/>
      <c r="GS315" s="37"/>
      <c r="GT315" s="37"/>
      <c r="GU315" s="37"/>
      <c r="GV315" s="37"/>
      <c r="GW315" s="37"/>
      <c r="GX315" s="37"/>
      <c r="GY315" s="37"/>
      <c r="GZ315" s="37"/>
      <c r="HA315" s="37"/>
      <c r="HB315" s="37"/>
      <c r="HC315" s="37"/>
      <c r="HD315" s="37"/>
      <c r="HE315" s="37"/>
      <c r="HF315" s="37"/>
      <c r="HG315" s="37"/>
      <c r="HH315" s="37"/>
      <c r="HI315" s="37"/>
      <c r="HJ315" s="37"/>
      <c r="HK315" s="37"/>
      <c r="HL315" s="37"/>
      <c r="HM315" s="37"/>
      <c r="HN315" s="37"/>
      <c r="HO315" s="37"/>
      <c r="HP315" s="37"/>
      <c r="HQ315" s="37"/>
      <c r="HR315" s="37"/>
      <c r="HS315" s="37"/>
      <c r="HT315" s="37"/>
      <c r="HU315" s="37"/>
      <c r="HV315" s="37"/>
      <c r="HW315" s="37"/>
      <c r="HX315" s="37"/>
    </row>
    <row r="316" spans="1:232" s="55" customFormat="1" ht="76.5" customHeight="1">
      <c r="A316" s="18">
        <v>362</v>
      </c>
      <c r="B316" s="19">
        <v>265</v>
      </c>
      <c r="C316" s="67" t="s">
        <v>533</v>
      </c>
      <c r="D316" s="26" t="s">
        <v>21</v>
      </c>
      <c r="E316" s="68" t="s">
        <v>534</v>
      </c>
      <c r="F316" s="86" t="s">
        <v>518</v>
      </c>
      <c r="G316" s="86">
        <v>2</v>
      </c>
      <c r="H316" s="87">
        <v>1810000</v>
      </c>
      <c r="I316" s="26" t="s">
        <v>379</v>
      </c>
      <c r="J316" s="88" t="s">
        <v>25</v>
      </c>
      <c r="K316" s="24">
        <f t="shared" si="6"/>
        <v>3620000</v>
      </c>
      <c r="L316" s="22">
        <f t="shared" si="7"/>
        <v>4054400.0000000005</v>
      </c>
      <c r="M316" s="36"/>
      <c r="N316" s="36"/>
      <c r="O316" s="37"/>
      <c r="P316" s="4"/>
      <c r="Q316" s="4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  <c r="FE316" s="37"/>
      <c r="FF316" s="37"/>
      <c r="FG316" s="37"/>
      <c r="FH316" s="37"/>
      <c r="FI316" s="37"/>
      <c r="FJ316" s="37"/>
      <c r="FK316" s="37"/>
      <c r="FL316" s="37"/>
      <c r="FM316" s="37"/>
      <c r="FN316" s="37"/>
      <c r="FO316" s="37"/>
      <c r="FP316" s="37"/>
      <c r="FQ316" s="37"/>
      <c r="FR316" s="37"/>
      <c r="FS316" s="37"/>
      <c r="FT316" s="37"/>
      <c r="FU316" s="37"/>
      <c r="FV316" s="37"/>
      <c r="FW316" s="37"/>
      <c r="FX316" s="37"/>
      <c r="FY316" s="37"/>
      <c r="FZ316" s="37"/>
      <c r="GA316" s="37"/>
      <c r="GB316" s="37"/>
      <c r="GC316" s="37"/>
      <c r="GD316" s="37"/>
      <c r="GE316" s="37"/>
      <c r="GF316" s="37"/>
      <c r="GG316" s="37"/>
      <c r="GH316" s="37"/>
      <c r="GI316" s="37"/>
      <c r="GJ316" s="37"/>
      <c r="GK316" s="37"/>
      <c r="GL316" s="37"/>
      <c r="GM316" s="37"/>
      <c r="GN316" s="37"/>
      <c r="GO316" s="37"/>
      <c r="GP316" s="37"/>
      <c r="GQ316" s="37"/>
      <c r="GR316" s="37"/>
      <c r="GS316" s="37"/>
      <c r="GT316" s="37"/>
      <c r="GU316" s="37"/>
      <c r="GV316" s="37"/>
      <c r="GW316" s="37"/>
      <c r="GX316" s="37"/>
      <c r="GY316" s="37"/>
      <c r="GZ316" s="37"/>
      <c r="HA316" s="37"/>
      <c r="HB316" s="37"/>
      <c r="HC316" s="37"/>
      <c r="HD316" s="37"/>
      <c r="HE316" s="37"/>
      <c r="HF316" s="37"/>
      <c r="HG316" s="37"/>
      <c r="HH316" s="37"/>
      <c r="HI316" s="37"/>
      <c r="HJ316" s="37"/>
      <c r="HK316" s="37"/>
      <c r="HL316" s="37"/>
      <c r="HM316" s="37"/>
      <c r="HN316" s="37"/>
      <c r="HO316" s="37"/>
      <c r="HP316" s="37"/>
      <c r="HQ316" s="37"/>
      <c r="HR316" s="37"/>
      <c r="HS316" s="37"/>
      <c r="HT316" s="37"/>
      <c r="HU316" s="37"/>
      <c r="HV316" s="37"/>
      <c r="HW316" s="37"/>
      <c r="HX316" s="37"/>
    </row>
    <row r="317" spans="1:232" s="55" customFormat="1" ht="76.5" customHeight="1">
      <c r="A317" s="18">
        <v>363</v>
      </c>
      <c r="B317" s="19">
        <v>266</v>
      </c>
      <c r="C317" s="67" t="s">
        <v>533</v>
      </c>
      <c r="D317" s="26" t="s">
        <v>21</v>
      </c>
      <c r="E317" s="68" t="s">
        <v>535</v>
      </c>
      <c r="F317" s="86" t="s">
        <v>518</v>
      </c>
      <c r="G317" s="86">
        <v>2</v>
      </c>
      <c r="H317" s="87">
        <v>1447600</v>
      </c>
      <c r="I317" s="26" t="s">
        <v>379</v>
      </c>
      <c r="J317" s="88" t="s">
        <v>25</v>
      </c>
      <c r="K317" s="24">
        <f t="shared" si="6"/>
        <v>2895200</v>
      </c>
      <c r="L317" s="22">
        <f t="shared" si="7"/>
        <v>3242624.0000000005</v>
      </c>
      <c r="M317" s="36"/>
      <c r="N317" s="36"/>
      <c r="O317" s="37"/>
      <c r="P317" s="4"/>
      <c r="Q317" s="4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  <c r="FE317" s="37"/>
      <c r="FF317" s="37"/>
      <c r="FG317" s="37"/>
      <c r="FH317" s="37"/>
      <c r="FI317" s="37"/>
      <c r="FJ317" s="37"/>
      <c r="FK317" s="37"/>
      <c r="FL317" s="37"/>
      <c r="FM317" s="37"/>
      <c r="FN317" s="37"/>
      <c r="FO317" s="37"/>
      <c r="FP317" s="37"/>
      <c r="FQ317" s="37"/>
      <c r="FR317" s="37"/>
      <c r="FS317" s="37"/>
      <c r="FT317" s="37"/>
      <c r="FU317" s="37"/>
      <c r="FV317" s="37"/>
      <c r="FW317" s="37"/>
      <c r="FX317" s="37"/>
      <c r="FY317" s="37"/>
      <c r="FZ317" s="37"/>
      <c r="GA317" s="37"/>
      <c r="GB317" s="37"/>
      <c r="GC317" s="37"/>
      <c r="GD317" s="37"/>
      <c r="GE317" s="37"/>
      <c r="GF317" s="37"/>
      <c r="GG317" s="37"/>
      <c r="GH317" s="37"/>
      <c r="GI317" s="37"/>
      <c r="GJ317" s="37"/>
      <c r="GK317" s="37"/>
      <c r="GL317" s="37"/>
      <c r="GM317" s="37"/>
      <c r="GN317" s="37"/>
      <c r="GO317" s="37"/>
      <c r="GP317" s="37"/>
      <c r="GQ317" s="37"/>
      <c r="GR317" s="37"/>
      <c r="GS317" s="37"/>
      <c r="GT317" s="37"/>
      <c r="GU317" s="37"/>
      <c r="GV317" s="37"/>
      <c r="GW317" s="37"/>
      <c r="GX317" s="37"/>
      <c r="GY317" s="37"/>
      <c r="GZ317" s="37"/>
      <c r="HA317" s="37"/>
      <c r="HB317" s="37"/>
      <c r="HC317" s="37"/>
      <c r="HD317" s="37"/>
      <c r="HE317" s="37"/>
      <c r="HF317" s="37"/>
      <c r="HG317" s="37"/>
      <c r="HH317" s="37"/>
      <c r="HI317" s="37"/>
      <c r="HJ317" s="37"/>
      <c r="HK317" s="37"/>
      <c r="HL317" s="37"/>
      <c r="HM317" s="37"/>
      <c r="HN317" s="37"/>
      <c r="HO317" s="37"/>
      <c r="HP317" s="37"/>
      <c r="HQ317" s="37"/>
      <c r="HR317" s="37"/>
      <c r="HS317" s="37"/>
      <c r="HT317" s="37"/>
      <c r="HU317" s="37"/>
      <c r="HV317" s="37"/>
      <c r="HW317" s="37"/>
      <c r="HX317" s="37"/>
    </row>
    <row r="318" spans="1:232" s="55" customFormat="1" ht="72.75" customHeight="1">
      <c r="A318" s="18">
        <v>365</v>
      </c>
      <c r="B318" s="19">
        <v>267</v>
      </c>
      <c r="C318" s="54" t="s">
        <v>516</v>
      </c>
      <c r="D318" s="26" t="s">
        <v>21</v>
      </c>
      <c r="E318" s="26" t="s">
        <v>536</v>
      </c>
      <c r="F318" s="26" t="s">
        <v>518</v>
      </c>
      <c r="G318" s="26">
        <v>1</v>
      </c>
      <c r="H318" s="35">
        <v>4500000</v>
      </c>
      <c r="I318" s="26" t="s">
        <v>537</v>
      </c>
      <c r="J318" s="26" t="s">
        <v>35</v>
      </c>
      <c r="K318" s="24">
        <f t="shared" si="6"/>
        <v>4500000</v>
      </c>
      <c r="L318" s="22">
        <f t="shared" si="7"/>
        <v>5040000.0000000009</v>
      </c>
      <c r="M318" s="23" t="s">
        <v>46</v>
      </c>
      <c r="N318" s="23" t="s">
        <v>538</v>
      </c>
      <c r="O318" s="37"/>
      <c r="P318" s="4"/>
      <c r="Q318" s="4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  <c r="FE318" s="37"/>
      <c r="FF318" s="37"/>
      <c r="FG318" s="37"/>
      <c r="FH318" s="37"/>
      <c r="FI318" s="37"/>
      <c r="FJ318" s="37"/>
      <c r="FK318" s="37"/>
      <c r="FL318" s="37"/>
      <c r="FM318" s="37"/>
      <c r="FN318" s="37"/>
      <c r="FO318" s="37"/>
      <c r="FP318" s="37"/>
      <c r="FQ318" s="37"/>
      <c r="FR318" s="37"/>
      <c r="FS318" s="37"/>
      <c r="FT318" s="37"/>
      <c r="FU318" s="37"/>
      <c r="FV318" s="37"/>
      <c r="FW318" s="37"/>
      <c r="FX318" s="37"/>
      <c r="FY318" s="37"/>
      <c r="FZ318" s="37"/>
      <c r="GA318" s="37"/>
      <c r="GB318" s="37"/>
      <c r="GC318" s="37"/>
      <c r="GD318" s="37"/>
      <c r="GE318" s="37"/>
      <c r="GF318" s="37"/>
      <c r="GG318" s="37"/>
      <c r="GH318" s="37"/>
      <c r="GI318" s="37"/>
      <c r="GJ318" s="37"/>
      <c r="GK318" s="37"/>
      <c r="GL318" s="37"/>
      <c r="GM318" s="37"/>
      <c r="GN318" s="37"/>
      <c r="GO318" s="37"/>
      <c r="GP318" s="37"/>
      <c r="GQ318" s="37"/>
      <c r="GR318" s="37"/>
      <c r="GS318" s="37"/>
      <c r="GT318" s="37"/>
      <c r="GU318" s="37"/>
      <c r="GV318" s="37"/>
      <c r="GW318" s="37"/>
      <c r="GX318" s="37"/>
      <c r="GY318" s="37"/>
      <c r="GZ318" s="37"/>
      <c r="HA318" s="37"/>
      <c r="HB318" s="37"/>
      <c r="HC318" s="37"/>
      <c r="HD318" s="37"/>
      <c r="HE318" s="37"/>
      <c r="HF318" s="37"/>
      <c r="HG318" s="37"/>
      <c r="HH318" s="37"/>
      <c r="HI318" s="37"/>
      <c r="HJ318" s="37"/>
      <c r="HK318" s="37"/>
      <c r="HL318" s="37"/>
      <c r="HM318" s="37"/>
      <c r="HN318" s="37"/>
      <c r="HO318" s="37"/>
      <c r="HP318" s="37"/>
      <c r="HQ318" s="37"/>
      <c r="HR318" s="37"/>
      <c r="HS318" s="37"/>
      <c r="HT318" s="37"/>
      <c r="HU318" s="37"/>
      <c r="HV318" s="37"/>
      <c r="HW318" s="37"/>
      <c r="HX318" s="37"/>
    </row>
    <row r="319" spans="1:232" s="55" customFormat="1" ht="73.5" customHeight="1">
      <c r="A319" s="18">
        <v>366</v>
      </c>
      <c r="B319" s="19">
        <v>268</v>
      </c>
      <c r="C319" s="54" t="s">
        <v>516</v>
      </c>
      <c r="D319" s="26" t="s">
        <v>21</v>
      </c>
      <c r="E319" s="26" t="s">
        <v>539</v>
      </c>
      <c r="F319" s="26" t="s">
        <v>518</v>
      </c>
      <c r="G319" s="26">
        <v>1</v>
      </c>
      <c r="H319" s="35">
        <v>4840000</v>
      </c>
      <c r="I319" s="26" t="s">
        <v>537</v>
      </c>
      <c r="J319" s="26" t="s">
        <v>25</v>
      </c>
      <c r="K319" s="24">
        <f t="shared" si="6"/>
        <v>4840000</v>
      </c>
      <c r="L319" s="35">
        <f>K319*1.12</f>
        <v>5420800.0000000009</v>
      </c>
      <c r="M319" s="23"/>
      <c r="N319" s="23"/>
      <c r="O319" s="37"/>
      <c r="P319" s="4"/>
      <c r="Q319" s="4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  <c r="FE319" s="37"/>
      <c r="FF319" s="37"/>
      <c r="FG319" s="37"/>
      <c r="FH319" s="37"/>
      <c r="FI319" s="37"/>
      <c r="FJ319" s="37"/>
      <c r="FK319" s="37"/>
      <c r="FL319" s="37"/>
      <c r="FM319" s="37"/>
      <c r="FN319" s="37"/>
      <c r="FO319" s="37"/>
      <c r="FP319" s="37"/>
      <c r="FQ319" s="37"/>
      <c r="FR319" s="37"/>
      <c r="FS319" s="37"/>
      <c r="FT319" s="37"/>
      <c r="FU319" s="37"/>
      <c r="FV319" s="37"/>
      <c r="FW319" s="37"/>
      <c r="FX319" s="37"/>
      <c r="FY319" s="37"/>
      <c r="FZ319" s="37"/>
      <c r="GA319" s="37"/>
      <c r="GB319" s="37"/>
      <c r="GC319" s="37"/>
      <c r="GD319" s="37"/>
      <c r="GE319" s="37"/>
      <c r="GF319" s="37"/>
      <c r="GG319" s="37"/>
      <c r="GH319" s="37"/>
      <c r="GI319" s="37"/>
      <c r="GJ319" s="37"/>
      <c r="GK319" s="37"/>
      <c r="GL319" s="37"/>
      <c r="GM319" s="37"/>
      <c r="GN319" s="37"/>
      <c r="GO319" s="37"/>
      <c r="GP319" s="37"/>
      <c r="GQ319" s="37"/>
      <c r="GR319" s="37"/>
      <c r="GS319" s="37"/>
      <c r="GT319" s="37"/>
      <c r="GU319" s="37"/>
      <c r="GV319" s="37"/>
      <c r="GW319" s="37"/>
      <c r="GX319" s="37"/>
      <c r="GY319" s="37"/>
      <c r="GZ319" s="37"/>
      <c r="HA319" s="37"/>
      <c r="HB319" s="37"/>
      <c r="HC319" s="37"/>
      <c r="HD319" s="37"/>
      <c r="HE319" s="37"/>
      <c r="HF319" s="37"/>
      <c r="HG319" s="37"/>
      <c r="HH319" s="37"/>
      <c r="HI319" s="37"/>
      <c r="HJ319" s="37"/>
      <c r="HK319" s="37"/>
      <c r="HL319" s="37"/>
      <c r="HM319" s="37"/>
      <c r="HN319" s="37"/>
      <c r="HO319" s="37"/>
      <c r="HP319" s="37"/>
      <c r="HQ319" s="37"/>
      <c r="HR319" s="37"/>
      <c r="HS319" s="37"/>
      <c r="HT319" s="37"/>
      <c r="HU319" s="37"/>
      <c r="HV319" s="37"/>
      <c r="HW319" s="37"/>
      <c r="HX319" s="37"/>
    </row>
    <row r="320" spans="1:232" s="1" customFormat="1" ht="78" customHeight="1">
      <c r="A320" s="18">
        <v>367</v>
      </c>
      <c r="B320" s="19">
        <v>269</v>
      </c>
      <c r="C320" s="54" t="s">
        <v>517</v>
      </c>
      <c r="D320" s="26" t="s">
        <v>39</v>
      </c>
      <c r="E320" s="26" t="s">
        <v>540</v>
      </c>
      <c r="F320" s="26" t="s">
        <v>518</v>
      </c>
      <c r="G320" s="26">
        <v>1</v>
      </c>
      <c r="H320" s="35">
        <v>7038000</v>
      </c>
      <c r="I320" s="26" t="s">
        <v>541</v>
      </c>
      <c r="J320" s="26" t="s">
        <v>25</v>
      </c>
      <c r="K320" s="24">
        <f t="shared" si="6"/>
        <v>7038000</v>
      </c>
      <c r="L320" s="35">
        <f>K320*1.12</f>
        <v>7882560.0000000009</v>
      </c>
      <c r="M320" s="36" t="s">
        <v>26</v>
      </c>
      <c r="N320" s="36" t="s">
        <v>542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</row>
    <row r="321" spans="1:232" s="1" customFormat="1" ht="93" customHeight="1">
      <c r="A321" s="18">
        <v>368</v>
      </c>
      <c r="B321" s="19">
        <v>270</v>
      </c>
      <c r="C321" s="54" t="s">
        <v>533</v>
      </c>
      <c r="D321" s="26" t="s">
        <v>39</v>
      </c>
      <c r="E321" s="26" t="s">
        <v>543</v>
      </c>
      <c r="F321" s="26" t="s">
        <v>518</v>
      </c>
      <c r="G321" s="26">
        <v>2</v>
      </c>
      <c r="H321" s="35">
        <v>2368000</v>
      </c>
      <c r="I321" s="26" t="s">
        <v>544</v>
      </c>
      <c r="J321" s="26" t="s">
        <v>25</v>
      </c>
      <c r="K321" s="24">
        <f t="shared" si="6"/>
        <v>4736000</v>
      </c>
      <c r="L321" s="22">
        <f t="shared" ref="L321:L385" si="8">K321*1.12</f>
        <v>5304320.0000000009</v>
      </c>
      <c r="M321" s="36" t="s">
        <v>545</v>
      </c>
      <c r="N321" s="2" t="s">
        <v>546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</row>
    <row r="322" spans="1:232" s="1" customFormat="1" ht="104.25" customHeight="1">
      <c r="A322" s="18">
        <v>369</v>
      </c>
      <c r="B322" s="19">
        <v>271</v>
      </c>
      <c r="C322" s="54" t="s">
        <v>533</v>
      </c>
      <c r="D322" s="26" t="s">
        <v>39</v>
      </c>
      <c r="E322" s="26" t="s">
        <v>543</v>
      </c>
      <c r="F322" s="26" t="s">
        <v>518</v>
      </c>
      <c r="G322" s="26">
        <v>4</v>
      </c>
      <c r="H322" s="35">
        <v>1714432</v>
      </c>
      <c r="I322" s="26" t="s">
        <v>544</v>
      </c>
      <c r="J322" s="26" t="s">
        <v>25</v>
      </c>
      <c r="K322" s="24">
        <f t="shared" si="6"/>
        <v>6857728</v>
      </c>
      <c r="L322" s="22">
        <f t="shared" si="8"/>
        <v>7680655.3600000003</v>
      </c>
      <c r="N322" s="36" t="s">
        <v>547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</row>
    <row r="323" spans="1:232" s="55" customFormat="1" ht="65.25" customHeight="1">
      <c r="A323" s="18">
        <v>370</v>
      </c>
      <c r="B323" s="19">
        <v>272</v>
      </c>
      <c r="C323" s="54" t="s">
        <v>533</v>
      </c>
      <c r="D323" s="26" t="s">
        <v>39</v>
      </c>
      <c r="E323" s="26" t="s">
        <v>548</v>
      </c>
      <c r="F323" s="26" t="s">
        <v>518</v>
      </c>
      <c r="G323" s="26">
        <v>1</v>
      </c>
      <c r="H323" s="35">
        <v>1776000</v>
      </c>
      <c r="I323" s="26" t="s">
        <v>544</v>
      </c>
      <c r="J323" s="26" t="s">
        <v>25</v>
      </c>
      <c r="K323" s="24">
        <f t="shared" si="6"/>
        <v>1776000</v>
      </c>
      <c r="L323" s="22">
        <f t="shared" si="8"/>
        <v>1989120.0000000002</v>
      </c>
      <c r="M323" s="23" t="s">
        <v>549</v>
      </c>
      <c r="N323" s="23" t="s">
        <v>550</v>
      </c>
      <c r="O323" s="37"/>
      <c r="P323" s="4"/>
      <c r="Q323" s="4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  <c r="EY323" s="37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  <c r="FT323" s="37"/>
      <c r="FU323" s="37"/>
      <c r="FV323" s="37"/>
      <c r="FW323" s="37"/>
      <c r="FX323" s="37"/>
      <c r="FY323" s="37"/>
      <c r="FZ323" s="37"/>
      <c r="GA323" s="37"/>
      <c r="GB323" s="37"/>
      <c r="GC323" s="37"/>
      <c r="GD323" s="37"/>
      <c r="GE323" s="37"/>
      <c r="GF323" s="37"/>
      <c r="GG323" s="37"/>
      <c r="GH323" s="37"/>
      <c r="GI323" s="37"/>
      <c r="GJ323" s="37"/>
      <c r="GK323" s="37"/>
      <c r="GL323" s="37"/>
      <c r="GM323" s="37"/>
      <c r="GN323" s="37"/>
      <c r="GO323" s="37"/>
      <c r="GP323" s="37"/>
      <c r="GQ323" s="37"/>
      <c r="GR323" s="37"/>
      <c r="GS323" s="37"/>
      <c r="GT323" s="37"/>
      <c r="GU323" s="37"/>
      <c r="GV323" s="37"/>
      <c r="GW323" s="37"/>
      <c r="GX323" s="37"/>
      <c r="GY323" s="37"/>
      <c r="GZ323" s="37"/>
      <c r="HA323" s="37"/>
      <c r="HB323" s="37"/>
      <c r="HC323" s="37"/>
      <c r="HD323" s="37"/>
      <c r="HE323" s="37"/>
      <c r="HF323" s="37"/>
      <c r="HG323" s="37"/>
      <c r="HH323" s="37"/>
      <c r="HI323" s="37"/>
      <c r="HJ323" s="37"/>
      <c r="HK323" s="37"/>
      <c r="HL323" s="37"/>
      <c r="HM323" s="37"/>
      <c r="HN323" s="37"/>
      <c r="HO323" s="37"/>
      <c r="HP323" s="37"/>
      <c r="HQ323" s="37"/>
      <c r="HR323" s="37"/>
      <c r="HS323" s="37"/>
      <c r="HT323" s="37"/>
      <c r="HU323" s="37"/>
      <c r="HV323" s="37"/>
      <c r="HW323" s="37"/>
      <c r="HX323" s="37"/>
    </row>
    <row r="324" spans="1:232" s="55" customFormat="1" ht="78.75" customHeight="1">
      <c r="A324" s="18">
        <v>371</v>
      </c>
      <c r="B324" s="19">
        <v>273</v>
      </c>
      <c r="C324" s="54" t="s">
        <v>533</v>
      </c>
      <c r="D324" s="26" t="s">
        <v>39</v>
      </c>
      <c r="E324" s="26" t="s">
        <v>551</v>
      </c>
      <c r="F324" s="26" t="s">
        <v>518</v>
      </c>
      <c r="G324" s="26">
        <v>4</v>
      </c>
      <c r="H324" s="35">
        <v>1332000</v>
      </c>
      <c r="I324" s="26" t="s">
        <v>544</v>
      </c>
      <c r="J324" s="26" t="s">
        <v>25</v>
      </c>
      <c r="K324" s="24">
        <f t="shared" si="6"/>
        <v>5328000</v>
      </c>
      <c r="L324" s="22">
        <f t="shared" si="8"/>
        <v>5967360.0000000009</v>
      </c>
      <c r="M324" s="23"/>
      <c r="N324" s="23"/>
      <c r="O324" s="37"/>
      <c r="P324" s="4"/>
      <c r="Q324" s="4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  <c r="EY324" s="37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  <c r="FT324" s="37"/>
      <c r="FU324" s="37"/>
      <c r="FV324" s="37"/>
      <c r="FW324" s="37"/>
      <c r="FX324" s="37"/>
      <c r="FY324" s="37"/>
      <c r="FZ324" s="37"/>
      <c r="GA324" s="37"/>
      <c r="GB324" s="37"/>
      <c r="GC324" s="37"/>
      <c r="GD324" s="37"/>
      <c r="GE324" s="37"/>
      <c r="GF324" s="37"/>
      <c r="GG324" s="37"/>
      <c r="GH324" s="37"/>
      <c r="GI324" s="37"/>
      <c r="GJ324" s="37"/>
      <c r="GK324" s="37"/>
      <c r="GL324" s="37"/>
      <c r="GM324" s="37"/>
      <c r="GN324" s="37"/>
      <c r="GO324" s="37"/>
      <c r="GP324" s="37"/>
      <c r="GQ324" s="37"/>
      <c r="GR324" s="37"/>
      <c r="GS324" s="37"/>
      <c r="GT324" s="37"/>
      <c r="GU324" s="37"/>
      <c r="GV324" s="37"/>
      <c r="GW324" s="37"/>
      <c r="GX324" s="37"/>
      <c r="GY324" s="37"/>
      <c r="GZ324" s="37"/>
      <c r="HA324" s="37"/>
      <c r="HB324" s="37"/>
      <c r="HC324" s="37"/>
      <c r="HD324" s="37"/>
      <c r="HE324" s="37"/>
      <c r="HF324" s="37"/>
      <c r="HG324" s="37"/>
      <c r="HH324" s="37"/>
      <c r="HI324" s="37"/>
      <c r="HJ324" s="37"/>
      <c r="HK324" s="37"/>
      <c r="HL324" s="37"/>
      <c r="HM324" s="37"/>
      <c r="HN324" s="37"/>
      <c r="HO324" s="37"/>
      <c r="HP324" s="37"/>
      <c r="HQ324" s="37"/>
      <c r="HR324" s="37"/>
      <c r="HS324" s="37"/>
      <c r="HT324" s="37"/>
      <c r="HU324" s="37"/>
      <c r="HV324" s="37"/>
      <c r="HW324" s="37"/>
      <c r="HX324" s="37"/>
    </row>
    <row r="325" spans="1:232" s="55" customFormat="1" ht="91.5" customHeight="1">
      <c r="A325" s="18"/>
      <c r="B325" s="19">
        <v>274</v>
      </c>
      <c r="C325" s="54" t="s">
        <v>552</v>
      </c>
      <c r="D325" s="26" t="s">
        <v>39</v>
      </c>
      <c r="E325" s="54" t="s">
        <v>552</v>
      </c>
      <c r="F325" s="26" t="s">
        <v>518</v>
      </c>
      <c r="G325" s="26">
        <v>1</v>
      </c>
      <c r="H325" s="35">
        <v>31559000</v>
      </c>
      <c r="I325" s="26" t="s">
        <v>544</v>
      </c>
      <c r="J325" s="26" t="s">
        <v>25</v>
      </c>
      <c r="K325" s="35">
        <f t="shared" si="6"/>
        <v>31559000</v>
      </c>
      <c r="L325" s="22">
        <f t="shared" si="8"/>
        <v>35346080</v>
      </c>
      <c r="M325" s="23"/>
      <c r="N325" s="23"/>
      <c r="O325" s="37"/>
      <c r="P325" s="4"/>
      <c r="Q325" s="4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  <c r="EY325" s="37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  <c r="FT325" s="37"/>
      <c r="FU325" s="37"/>
      <c r="FV325" s="37"/>
      <c r="FW325" s="37"/>
      <c r="FX325" s="37"/>
      <c r="FY325" s="37"/>
      <c r="FZ325" s="37"/>
      <c r="GA325" s="37"/>
      <c r="GB325" s="37"/>
      <c r="GC325" s="37"/>
      <c r="GD325" s="37"/>
      <c r="GE325" s="37"/>
      <c r="GF325" s="37"/>
      <c r="GG325" s="37"/>
      <c r="GH325" s="37"/>
      <c r="GI325" s="37"/>
      <c r="GJ325" s="37"/>
      <c r="GK325" s="37"/>
      <c r="GL325" s="37"/>
      <c r="GM325" s="37"/>
      <c r="GN325" s="37"/>
      <c r="GO325" s="37"/>
      <c r="GP325" s="37"/>
      <c r="GQ325" s="37"/>
      <c r="GR325" s="37"/>
      <c r="GS325" s="37"/>
      <c r="GT325" s="37"/>
      <c r="GU325" s="37"/>
      <c r="GV325" s="37"/>
      <c r="GW325" s="37"/>
      <c r="GX325" s="37"/>
      <c r="GY325" s="37"/>
      <c r="GZ325" s="37"/>
      <c r="HA325" s="37"/>
      <c r="HB325" s="37"/>
      <c r="HC325" s="37"/>
      <c r="HD325" s="37"/>
      <c r="HE325" s="37"/>
      <c r="HF325" s="37"/>
      <c r="HG325" s="37"/>
      <c r="HH325" s="37"/>
      <c r="HI325" s="37"/>
      <c r="HJ325" s="37"/>
      <c r="HK325" s="37"/>
      <c r="HL325" s="37"/>
      <c r="HM325" s="37"/>
      <c r="HN325" s="37"/>
      <c r="HO325" s="37"/>
      <c r="HP325" s="37"/>
      <c r="HQ325" s="37"/>
      <c r="HR325" s="37"/>
      <c r="HS325" s="37"/>
      <c r="HT325" s="37"/>
      <c r="HU325" s="37"/>
      <c r="HV325" s="37"/>
      <c r="HW325" s="37"/>
      <c r="HX325" s="37"/>
    </row>
    <row r="326" spans="1:232" s="55" customFormat="1" ht="65.25" customHeight="1">
      <c r="A326" s="18">
        <v>373</v>
      </c>
      <c r="B326" s="19">
        <v>275</v>
      </c>
      <c r="C326" s="54" t="s">
        <v>553</v>
      </c>
      <c r="D326" s="26" t="s">
        <v>39</v>
      </c>
      <c r="E326" s="26" t="s">
        <v>553</v>
      </c>
      <c r="F326" s="26" t="s">
        <v>518</v>
      </c>
      <c r="G326" s="26">
        <v>1</v>
      </c>
      <c r="H326" s="89">
        <v>9711975</v>
      </c>
      <c r="I326" s="26" t="s">
        <v>554</v>
      </c>
      <c r="J326" s="26" t="s">
        <v>25</v>
      </c>
      <c r="K326" s="35">
        <f t="shared" si="6"/>
        <v>9711975</v>
      </c>
      <c r="L326" s="22">
        <f t="shared" si="8"/>
        <v>10877412.000000002</v>
      </c>
      <c r="M326" s="23"/>
      <c r="N326" s="23"/>
      <c r="O326" s="37"/>
      <c r="P326" s="4"/>
      <c r="Q326" s="4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  <c r="EY326" s="37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  <c r="FT326" s="37"/>
      <c r="FU326" s="37"/>
      <c r="FV326" s="37"/>
      <c r="FW326" s="37"/>
      <c r="FX326" s="37"/>
      <c r="FY326" s="37"/>
      <c r="FZ326" s="37"/>
      <c r="GA326" s="37"/>
      <c r="GB326" s="37"/>
      <c r="GC326" s="37"/>
      <c r="GD326" s="37"/>
      <c r="GE326" s="37"/>
      <c r="GF326" s="37"/>
      <c r="GG326" s="37"/>
      <c r="GH326" s="37"/>
      <c r="GI326" s="37"/>
      <c r="GJ326" s="37"/>
      <c r="GK326" s="37"/>
      <c r="GL326" s="37"/>
      <c r="GM326" s="37"/>
      <c r="GN326" s="37"/>
      <c r="GO326" s="37"/>
      <c r="GP326" s="37"/>
      <c r="GQ326" s="37"/>
      <c r="GR326" s="37"/>
      <c r="GS326" s="37"/>
      <c r="GT326" s="37"/>
      <c r="GU326" s="37"/>
      <c r="GV326" s="37"/>
      <c r="GW326" s="37"/>
      <c r="GX326" s="37"/>
      <c r="GY326" s="37"/>
      <c r="GZ326" s="37"/>
      <c r="HA326" s="37"/>
      <c r="HB326" s="37"/>
      <c r="HC326" s="37"/>
      <c r="HD326" s="37"/>
      <c r="HE326" s="37"/>
      <c r="HF326" s="37"/>
      <c r="HG326" s="37"/>
      <c r="HH326" s="37"/>
      <c r="HI326" s="37"/>
      <c r="HJ326" s="37"/>
      <c r="HK326" s="37"/>
      <c r="HL326" s="37"/>
      <c r="HM326" s="37"/>
      <c r="HN326" s="37"/>
      <c r="HO326" s="37"/>
      <c r="HP326" s="37"/>
      <c r="HQ326" s="37"/>
      <c r="HR326" s="37"/>
      <c r="HS326" s="37"/>
      <c r="HT326" s="37"/>
      <c r="HU326" s="37"/>
      <c r="HV326" s="37"/>
      <c r="HW326" s="37"/>
      <c r="HX326" s="37"/>
    </row>
    <row r="327" spans="1:232" s="55" customFormat="1" ht="99" customHeight="1">
      <c r="A327" s="18"/>
      <c r="B327" s="19">
        <v>276</v>
      </c>
      <c r="C327" s="90" t="s">
        <v>555</v>
      </c>
      <c r="D327" s="26" t="s">
        <v>556</v>
      </c>
      <c r="E327" s="91" t="s">
        <v>555</v>
      </c>
      <c r="F327" s="26" t="s">
        <v>518</v>
      </c>
      <c r="G327" s="26">
        <v>1</v>
      </c>
      <c r="H327" s="92">
        <v>1754025</v>
      </c>
      <c r="I327" s="26" t="s">
        <v>544</v>
      </c>
      <c r="J327" s="26" t="s">
        <v>25</v>
      </c>
      <c r="K327" s="35">
        <f t="shared" si="6"/>
        <v>1754025</v>
      </c>
      <c r="L327" s="22">
        <f t="shared" si="8"/>
        <v>1964508.0000000002</v>
      </c>
      <c r="M327" s="23"/>
      <c r="N327" s="23"/>
      <c r="O327" s="37"/>
      <c r="P327" s="4"/>
      <c r="Q327" s="4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  <c r="EY327" s="37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  <c r="FT327" s="37"/>
      <c r="FU327" s="37"/>
      <c r="FV327" s="37"/>
      <c r="FW327" s="37"/>
      <c r="FX327" s="37"/>
      <c r="FY327" s="37"/>
      <c r="FZ327" s="37"/>
      <c r="GA327" s="37"/>
      <c r="GB327" s="37"/>
      <c r="GC327" s="37"/>
      <c r="GD327" s="37"/>
      <c r="GE327" s="37"/>
      <c r="GF327" s="37"/>
      <c r="GG327" s="37"/>
      <c r="GH327" s="37"/>
      <c r="GI327" s="37"/>
      <c r="GJ327" s="37"/>
      <c r="GK327" s="37"/>
      <c r="GL327" s="37"/>
      <c r="GM327" s="37"/>
      <c r="GN327" s="37"/>
      <c r="GO327" s="37"/>
      <c r="GP327" s="37"/>
      <c r="GQ327" s="37"/>
      <c r="GR327" s="37"/>
      <c r="GS327" s="37"/>
      <c r="GT327" s="37"/>
      <c r="GU327" s="37"/>
      <c r="GV327" s="37"/>
      <c r="GW327" s="37"/>
      <c r="GX327" s="37"/>
      <c r="GY327" s="37"/>
      <c r="GZ327" s="37"/>
      <c r="HA327" s="37"/>
      <c r="HB327" s="37"/>
      <c r="HC327" s="37"/>
      <c r="HD327" s="37"/>
      <c r="HE327" s="37"/>
      <c r="HF327" s="37"/>
      <c r="HG327" s="37"/>
      <c r="HH327" s="37"/>
      <c r="HI327" s="37"/>
      <c r="HJ327" s="37"/>
      <c r="HK327" s="37"/>
      <c r="HL327" s="37"/>
      <c r="HM327" s="37"/>
      <c r="HN327" s="37"/>
      <c r="HO327" s="37"/>
      <c r="HP327" s="37"/>
      <c r="HQ327" s="37"/>
      <c r="HR327" s="37"/>
      <c r="HS327" s="37"/>
      <c r="HT327" s="37"/>
      <c r="HU327" s="37"/>
      <c r="HV327" s="37"/>
      <c r="HW327" s="37"/>
      <c r="HX327" s="37"/>
    </row>
    <row r="328" spans="1:232" s="55" customFormat="1" ht="75.75" customHeight="1">
      <c r="A328" s="18">
        <v>374</v>
      </c>
      <c r="B328" s="19">
        <v>277</v>
      </c>
      <c r="C328" s="54" t="s">
        <v>557</v>
      </c>
      <c r="D328" s="26" t="s">
        <v>39</v>
      </c>
      <c r="E328" s="26" t="s">
        <v>558</v>
      </c>
      <c r="F328" s="26" t="s">
        <v>518</v>
      </c>
      <c r="G328" s="26">
        <v>1</v>
      </c>
      <c r="H328" s="35">
        <v>2880000</v>
      </c>
      <c r="I328" s="26" t="s">
        <v>544</v>
      </c>
      <c r="J328" s="26" t="s">
        <v>25</v>
      </c>
      <c r="K328" s="35">
        <f t="shared" si="6"/>
        <v>2880000</v>
      </c>
      <c r="L328" s="22">
        <f t="shared" si="8"/>
        <v>3225600.0000000005</v>
      </c>
      <c r="M328" s="23"/>
      <c r="N328" s="23"/>
      <c r="O328" s="37"/>
      <c r="P328" s="4"/>
      <c r="Q328" s="4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  <c r="EY328" s="37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  <c r="FT328" s="37"/>
      <c r="FU328" s="37"/>
      <c r="FV328" s="37"/>
      <c r="FW328" s="37"/>
      <c r="FX328" s="37"/>
      <c r="FY328" s="37"/>
      <c r="FZ328" s="37"/>
      <c r="GA328" s="37"/>
      <c r="GB328" s="37"/>
      <c r="GC328" s="37"/>
      <c r="GD328" s="37"/>
      <c r="GE328" s="37"/>
      <c r="GF328" s="37"/>
      <c r="GG328" s="37"/>
      <c r="GH328" s="37"/>
      <c r="GI328" s="37"/>
      <c r="GJ328" s="37"/>
      <c r="GK328" s="37"/>
      <c r="GL328" s="37"/>
      <c r="GM328" s="37"/>
      <c r="GN328" s="37"/>
      <c r="GO328" s="37"/>
      <c r="GP328" s="37"/>
      <c r="GQ328" s="37"/>
      <c r="GR328" s="37"/>
      <c r="GS328" s="37"/>
      <c r="GT328" s="37"/>
      <c r="GU328" s="37"/>
      <c r="GV328" s="37"/>
      <c r="GW328" s="37"/>
      <c r="GX328" s="37"/>
      <c r="GY328" s="37"/>
      <c r="GZ328" s="37"/>
      <c r="HA328" s="37"/>
      <c r="HB328" s="37"/>
      <c r="HC328" s="37"/>
      <c r="HD328" s="37"/>
      <c r="HE328" s="37"/>
      <c r="HF328" s="37"/>
      <c r="HG328" s="37"/>
      <c r="HH328" s="37"/>
      <c r="HI328" s="37"/>
      <c r="HJ328" s="37"/>
      <c r="HK328" s="37"/>
      <c r="HL328" s="37"/>
      <c r="HM328" s="37"/>
      <c r="HN328" s="37"/>
      <c r="HO328" s="37"/>
      <c r="HP328" s="37"/>
      <c r="HQ328" s="37"/>
      <c r="HR328" s="37"/>
      <c r="HS328" s="37"/>
      <c r="HT328" s="37"/>
      <c r="HU328" s="37"/>
      <c r="HV328" s="37"/>
      <c r="HW328" s="37"/>
      <c r="HX328" s="37"/>
    </row>
    <row r="329" spans="1:232" s="55" customFormat="1" ht="88.5" customHeight="1">
      <c r="A329" s="18"/>
      <c r="B329" s="19">
        <v>278</v>
      </c>
      <c r="C329" s="54" t="s">
        <v>559</v>
      </c>
      <c r="D329" s="26" t="s">
        <v>39</v>
      </c>
      <c r="E329" s="26" t="s">
        <v>560</v>
      </c>
      <c r="F329" s="26" t="s">
        <v>23</v>
      </c>
      <c r="G329" s="26">
        <v>85</v>
      </c>
      <c r="H329" s="35"/>
      <c r="I329" s="26" t="s">
        <v>848</v>
      </c>
      <c r="J329" s="26" t="s">
        <v>561</v>
      </c>
      <c r="K329" s="35">
        <v>943380000</v>
      </c>
      <c r="L329" s="22">
        <f t="shared" si="8"/>
        <v>1056585600.0000001</v>
      </c>
      <c r="M329" s="23"/>
      <c r="N329" s="23"/>
      <c r="O329" s="37"/>
      <c r="P329" s="4"/>
      <c r="Q329" s="4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  <c r="EY329" s="37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  <c r="FT329" s="37"/>
      <c r="FU329" s="37"/>
      <c r="FV329" s="37"/>
      <c r="FW329" s="37"/>
      <c r="FX329" s="37"/>
      <c r="FY329" s="37"/>
      <c r="FZ329" s="37"/>
      <c r="GA329" s="37"/>
      <c r="GB329" s="37"/>
      <c r="GC329" s="37"/>
      <c r="GD329" s="37"/>
      <c r="GE329" s="37"/>
      <c r="GF329" s="37"/>
      <c r="GG329" s="37"/>
      <c r="GH329" s="37"/>
      <c r="GI329" s="37"/>
      <c r="GJ329" s="37"/>
      <c r="GK329" s="37"/>
      <c r="GL329" s="37"/>
      <c r="GM329" s="37"/>
      <c r="GN329" s="37"/>
      <c r="GO329" s="37"/>
      <c r="GP329" s="37"/>
      <c r="GQ329" s="37"/>
      <c r="GR329" s="37"/>
      <c r="GS329" s="37"/>
      <c r="GT329" s="37"/>
      <c r="GU329" s="37"/>
      <c r="GV329" s="37"/>
      <c r="GW329" s="37"/>
      <c r="GX329" s="37"/>
      <c r="GY329" s="37"/>
      <c r="GZ329" s="37"/>
      <c r="HA329" s="37"/>
      <c r="HB329" s="37"/>
      <c r="HC329" s="37"/>
      <c r="HD329" s="37"/>
      <c r="HE329" s="37"/>
      <c r="HF329" s="37"/>
      <c r="HG329" s="37"/>
      <c r="HH329" s="37"/>
      <c r="HI329" s="37"/>
      <c r="HJ329" s="37"/>
      <c r="HK329" s="37"/>
      <c r="HL329" s="37"/>
      <c r="HM329" s="37"/>
      <c r="HN329" s="37"/>
      <c r="HO329" s="37"/>
      <c r="HP329" s="37"/>
      <c r="HQ329" s="37"/>
      <c r="HR329" s="37"/>
      <c r="HS329" s="37"/>
      <c r="HT329" s="37"/>
      <c r="HU329" s="37"/>
      <c r="HV329" s="37"/>
      <c r="HW329" s="37"/>
      <c r="HX329" s="37"/>
    </row>
    <row r="330" spans="1:232" s="55" customFormat="1" ht="107.25" customHeight="1">
      <c r="A330" s="18"/>
      <c r="B330" s="19">
        <v>279</v>
      </c>
      <c r="C330" s="93" t="s">
        <v>562</v>
      </c>
      <c r="D330" s="26" t="s">
        <v>39</v>
      </c>
      <c r="E330" s="26" t="s">
        <v>563</v>
      </c>
      <c r="F330" s="26" t="s">
        <v>23</v>
      </c>
      <c r="G330" s="26">
        <v>2</v>
      </c>
      <c r="H330" s="35">
        <v>5147321.5</v>
      </c>
      <c r="I330" s="26" t="s">
        <v>544</v>
      </c>
      <c r="J330" s="26" t="s">
        <v>25</v>
      </c>
      <c r="K330" s="35">
        <f>G330*H330</f>
        <v>10294643</v>
      </c>
      <c r="L330" s="22">
        <f>K330*1.12</f>
        <v>11530000.160000002</v>
      </c>
      <c r="M330" s="23"/>
      <c r="N330" s="23"/>
      <c r="O330" s="37"/>
      <c r="P330" s="4"/>
      <c r="Q330" s="4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  <c r="EY330" s="37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  <c r="FT330" s="37"/>
      <c r="FU330" s="37"/>
      <c r="FV330" s="37"/>
      <c r="FW330" s="37"/>
      <c r="FX330" s="37"/>
      <c r="FY330" s="37"/>
      <c r="FZ330" s="37"/>
      <c r="GA330" s="37"/>
      <c r="GB330" s="37"/>
      <c r="GC330" s="37"/>
      <c r="GD330" s="37"/>
      <c r="GE330" s="37"/>
      <c r="GF330" s="37"/>
      <c r="GG330" s="37"/>
      <c r="GH330" s="37"/>
      <c r="GI330" s="37"/>
      <c r="GJ330" s="37"/>
      <c r="GK330" s="37"/>
      <c r="GL330" s="37"/>
      <c r="GM330" s="37"/>
      <c r="GN330" s="37"/>
      <c r="GO330" s="37"/>
      <c r="GP330" s="37"/>
      <c r="GQ330" s="37"/>
      <c r="GR330" s="37"/>
      <c r="GS330" s="37"/>
      <c r="GT330" s="37"/>
      <c r="GU330" s="37"/>
      <c r="GV330" s="37"/>
      <c r="GW330" s="37"/>
      <c r="GX330" s="37"/>
      <c r="GY330" s="37"/>
      <c r="GZ330" s="37"/>
      <c r="HA330" s="37"/>
      <c r="HB330" s="37"/>
      <c r="HC330" s="37"/>
      <c r="HD330" s="37"/>
      <c r="HE330" s="37"/>
      <c r="HF330" s="37"/>
      <c r="HG330" s="37"/>
      <c r="HH330" s="37"/>
      <c r="HI330" s="37"/>
      <c r="HJ330" s="37"/>
      <c r="HK330" s="37"/>
      <c r="HL330" s="37"/>
      <c r="HM330" s="37"/>
      <c r="HN330" s="37"/>
      <c r="HO330" s="37"/>
      <c r="HP330" s="37"/>
      <c r="HQ330" s="37"/>
      <c r="HR330" s="37"/>
      <c r="HS330" s="37"/>
      <c r="HT330" s="37"/>
      <c r="HU330" s="37"/>
      <c r="HV330" s="37"/>
      <c r="HW330" s="37"/>
      <c r="HX330" s="37"/>
    </row>
    <row r="331" spans="1:232" s="55" customFormat="1" ht="75.75" customHeight="1">
      <c r="A331" s="18"/>
      <c r="B331" s="19">
        <v>280</v>
      </c>
      <c r="C331" s="93" t="s">
        <v>564</v>
      </c>
      <c r="D331" s="26" t="s">
        <v>39</v>
      </c>
      <c r="E331" s="94" t="s">
        <v>564</v>
      </c>
      <c r="F331" s="26" t="s">
        <v>23</v>
      </c>
      <c r="G331" s="26">
        <v>0</v>
      </c>
      <c r="H331" s="35">
        <v>0</v>
      </c>
      <c r="I331" s="26" t="s">
        <v>862</v>
      </c>
      <c r="J331" s="26" t="s">
        <v>25</v>
      </c>
      <c r="K331" s="35">
        <f>G331*H331</f>
        <v>0</v>
      </c>
      <c r="L331" s="22">
        <f t="shared" ref="L331:L356" si="9">K331*1.12</f>
        <v>0</v>
      </c>
      <c r="M331" s="23"/>
      <c r="N331" s="23"/>
      <c r="O331" s="37"/>
      <c r="P331" s="4"/>
      <c r="Q331" s="4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  <c r="EY331" s="37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  <c r="FT331" s="37"/>
      <c r="FU331" s="37"/>
      <c r="FV331" s="37"/>
      <c r="FW331" s="37"/>
      <c r="FX331" s="37"/>
      <c r="FY331" s="37"/>
      <c r="FZ331" s="37"/>
      <c r="GA331" s="37"/>
      <c r="GB331" s="37"/>
      <c r="GC331" s="37"/>
      <c r="GD331" s="37"/>
      <c r="GE331" s="37"/>
      <c r="GF331" s="37"/>
      <c r="GG331" s="37"/>
      <c r="GH331" s="37"/>
      <c r="GI331" s="37"/>
      <c r="GJ331" s="37"/>
      <c r="GK331" s="37"/>
      <c r="GL331" s="37"/>
      <c r="GM331" s="37"/>
      <c r="GN331" s="37"/>
      <c r="GO331" s="37"/>
      <c r="GP331" s="37"/>
      <c r="GQ331" s="37"/>
      <c r="GR331" s="37"/>
      <c r="GS331" s="37"/>
      <c r="GT331" s="37"/>
      <c r="GU331" s="37"/>
      <c r="GV331" s="37"/>
      <c r="GW331" s="37"/>
      <c r="GX331" s="37"/>
      <c r="GY331" s="37"/>
      <c r="GZ331" s="37"/>
      <c r="HA331" s="37"/>
      <c r="HB331" s="37"/>
      <c r="HC331" s="37"/>
      <c r="HD331" s="37"/>
      <c r="HE331" s="37"/>
      <c r="HF331" s="37"/>
      <c r="HG331" s="37"/>
      <c r="HH331" s="37"/>
      <c r="HI331" s="37"/>
      <c r="HJ331" s="37"/>
      <c r="HK331" s="37"/>
      <c r="HL331" s="37"/>
      <c r="HM331" s="37"/>
      <c r="HN331" s="37"/>
      <c r="HO331" s="37"/>
      <c r="HP331" s="37"/>
      <c r="HQ331" s="37"/>
      <c r="HR331" s="37"/>
      <c r="HS331" s="37"/>
      <c r="HT331" s="37"/>
      <c r="HU331" s="37"/>
      <c r="HV331" s="37"/>
      <c r="HW331" s="37"/>
      <c r="HX331" s="37"/>
    </row>
    <row r="332" spans="1:232" s="55" customFormat="1" ht="75.75" customHeight="1">
      <c r="A332" s="18"/>
      <c r="B332" s="19">
        <v>281</v>
      </c>
      <c r="C332" s="93" t="s">
        <v>565</v>
      </c>
      <c r="D332" s="26" t="s">
        <v>21</v>
      </c>
      <c r="E332" s="94" t="s">
        <v>566</v>
      </c>
      <c r="F332" s="26" t="s">
        <v>23</v>
      </c>
      <c r="G332" s="24">
        <v>40</v>
      </c>
      <c r="H332" s="24">
        <v>20000</v>
      </c>
      <c r="I332" s="26" t="s">
        <v>847</v>
      </c>
      <c r="J332" s="26" t="s">
        <v>25</v>
      </c>
      <c r="K332" s="35">
        <f>G332*H332</f>
        <v>800000</v>
      </c>
      <c r="L332" s="22">
        <f t="shared" si="9"/>
        <v>896000.00000000012</v>
      </c>
      <c r="M332" s="23"/>
      <c r="N332" s="23"/>
      <c r="O332" s="37"/>
      <c r="P332" s="4"/>
      <c r="Q332" s="4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  <c r="EY332" s="37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  <c r="FT332" s="37"/>
      <c r="FU332" s="37"/>
      <c r="FV332" s="37"/>
      <c r="FW332" s="37"/>
      <c r="FX332" s="37"/>
      <c r="FY332" s="37"/>
      <c r="FZ332" s="37"/>
      <c r="GA332" s="37"/>
      <c r="GB332" s="37"/>
      <c r="GC332" s="37"/>
      <c r="GD332" s="37"/>
      <c r="GE332" s="37"/>
      <c r="GF332" s="37"/>
      <c r="GG332" s="37"/>
      <c r="GH332" s="37"/>
      <c r="GI332" s="37"/>
      <c r="GJ332" s="37"/>
      <c r="GK332" s="37"/>
      <c r="GL332" s="37"/>
      <c r="GM332" s="37"/>
      <c r="GN332" s="37"/>
      <c r="GO332" s="37"/>
      <c r="GP332" s="37"/>
      <c r="GQ332" s="37"/>
      <c r="GR332" s="37"/>
      <c r="GS332" s="37"/>
      <c r="GT332" s="37"/>
      <c r="GU332" s="37"/>
      <c r="GV332" s="37"/>
      <c r="GW332" s="37"/>
      <c r="GX332" s="37"/>
      <c r="GY332" s="37"/>
      <c r="GZ332" s="37"/>
      <c r="HA332" s="37"/>
      <c r="HB332" s="37"/>
      <c r="HC332" s="37"/>
      <c r="HD332" s="37"/>
      <c r="HE332" s="37"/>
      <c r="HF332" s="37"/>
      <c r="HG332" s="37"/>
      <c r="HH332" s="37"/>
      <c r="HI332" s="37"/>
      <c r="HJ332" s="37"/>
      <c r="HK332" s="37"/>
      <c r="HL332" s="37"/>
      <c r="HM332" s="37"/>
      <c r="HN332" s="37"/>
      <c r="HO332" s="37"/>
      <c r="HP332" s="37"/>
      <c r="HQ332" s="37"/>
      <c r="HR332" s="37"/>
      <c r="HS332" s="37"/>
      <c r="HT332" s="37"/>
      <c r="HU332" s="37"/>
      <c r="HV332" s="37"/>
      <c r="HW332" s="37"/>
      <c r="HX332" s="37"/>
    </row>
    <row r="333" spans="1:232" s="55" customFormat="1" ht="75.75" customHeight="1">
      <c r="A333" s="18"/>
      <c r="B333" s="19">
        <v>282</v>
      </c>
      <c r="C333" s="93" t="s">
        <v>567</v>
      </c>
      <c r="D333" s="26" t="s">
        <v>21</v>
      </c>
      <c r="E333" s="94" t="s">
        <v>568</v>
      </c>
      <c r="F333" s="26" t="s">
        <v>23</v>
      </c>
      <c r="G333" s="24">
        <v>2</v>
      </c>
      <c r="H333" s="24">
        <v>78000</v>
      </c>
      <c r="I333" s="26" t="s">
        <v>863</v>
      </c>
      <c r="J333" s="26" t="s">
        <v>25</v>
      </c>
      <c r="K333" s="35">
        <f>G333*H333</f>
        <v>156000</v>
      </c>
      <c r="L333" s="22">
        <f t="shared" si="9"/>
        <v>174720.00000000003</v>
      </c>
      <c r="M333" s="23"/>
      <c r="N333" s="23"/>
      <c r="O333" s="37"/>
      <c r="P333" s="4"/>
      <c r="Q333" s="4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  <c r="EY333" s="37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  <c r="FT333" s="37"/>
      <c r="FU333" s="37"/>
      <c r="FV333" s="37"/>
      <c r="FW333" s="37"/>
      <c r="FX333" s="37"/>
      <c r="FY333" s="37"/>
      <c r="FZ333" s="37"/>
      <c r="GA333" s="37"/>
      <c r="GB333" s="37"/>
      <c r="GC333" s="37"/>
      <c r="GD333" s="37"/>
      <c r="GE333" s="37"/>
      <c r="GF333" s="37"/>
      <c r="GG333" s="37"/>
      <c r="GH333" s="37"/>
      <c r="GI333" s="37"/>
      <c r="GJ333" s="37"/>
      <c r="GK333" s="37"/>
      <c r="GL333" s="37"/>
      <c r="GM333" s="37"/>
      <c r="GN333" s="37"/>
      <c r="GO333" s="37"/>
      <c r="GP333" s="37"/>
      <c r="GQ333" s="37"/>
      <c r="GR333" s="37"/>
      <c r="GS333" s="37"/>
      <c r="GT333" s="37"/>
      <c r="GU333" s="37"/>
      <c r="GV333" s="37"/>
      <c r="GW333" s="37"/>
      <c r="GX333" s="37"/>
      <c r="GY333" s="37"/>
      <c r="GZ333" s="37"/>
      <c r="HA333" s="37"/>
      <c r="HB333" s="37"/>
      <c r="HC333" s="37"/>
      <c r="HD333" s="37"/>
      <c r="HE333" s="37"/>
      <c r="HF333" s="37"/>
      <c r="HG333" s="37"/>
      <c r="HH333" s="37"/>
      <c r="HI333" s="37"/>
      <c r="HJ333" s="37"/>
      <c r="HK333" s="37"/>
      <c r="HL333" s="37"/>
      <c r="HM333" s="37"/>
      <c r="HN333" s="37"/>
      <c r="HO333" s="37"/>
      <c r="HP333" s="37"/>
      <c r="HQ333" s="37"/>
      <c r="HR333" s="37"/>
      <c r="HS333" s="37"/>
      <c r="HT333" s="37"/>
      <c r="HU333" s="37"/>
      <c r="HV333" s="37"/>
      <c r="HW333" s="37"/>
      <c r="HX333" s="37"/>
    </row>
    <row r="334" spans="1:232" s="55" customFormat="1" ht="75.75" customHeight="1">
      <c r="A334" s="18"/>
      <c r="B334" s="19">
        <v>283</v>
      </c>
      <c r="C334" s="93" t="s">
        <v>569</v>
      </c>
      <c r="D334" s="26" t="s">
        <v>21</v>
      </c>
      <c r="E334" s="94" t="s">
        <v>570</v>
      </c>
      <c r="F334" s="26" t="s">
        <v>23</v>
      </c>
      <c r="G334" s="24">
        <v>2</v>
      </c>
      <c r="H334" s="24">
        <v>6000</v>
      </c>
      <c r="I334" s="26" t="s">
        <v>863</v>
      </c>
      <c r="J334" s="26" t="s">
        <v>25</v>
      </c>
      <c r="K334" s="35">
        <f t="shared" ref="K334:K399" si="10">G334*H334</f>
        <v>12000</v>
      </c>
      <c r="L334" s="22">
        <f t="shared" si="9"/>
        <v>13440.000000000002</v>
      </c>
      <c r="M334" s="23"/>
      <c r="N334" s="23"/>
      <c r="O334" s="37"/>
      <c r="P334" s="4"/>
      <c r="Q334" s="4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  <c r="GJ334" s="37"/>
      <c r="GK334" s="37"/>
      <c r="GL334" s="37"/>
      <c r="GM334" s="37"/>
      <c r="GN334" s="37"/>
      <c r="GO334" s="37"/>
      <c r="GP334" s="37"/>
      <c r="GQ334" s="37"/>
      <c r="GR334" s="37"/>
      <c r="GS334" s="37"/>
      <c r="GT334" s="37"/>
      <c r="GU334" s="37"/>
      <c r="GV334" s="37"/>
      <c r="GW334" s="37"/>
      <c r="GX334" s="37"/>
      <c r="GY334" s="37"/>
      <c r="GZ334" s="37"/>
      <c r="HA334" s="37"/>
      <c r="HB334" s="37"/>
      <c r="HC334" s="37"/>
      <c r="HD334" s="37"/>
      <c r="HE334" s="37"/>
      <c r="HF334" s="37"/>
      <c r="HG334" s="37"/>
      <c r="HH334" s="37"/>
      <c r="HI334" s="37"/>
      <c r="HJ334" s="37"/>
      <c r="HK334" s="37"/>
      <c r="HL334" s="37"/>
      <c r="HM334" s="37"/>
      <c r="HN334" s="37"/>
      <c r="HO334" s="37"/>
      <c r="HP334" s="37"/>
      <c r="HQ334" s="37"/>
      <c r="HR334" s="37"/>
      <c r="HS334" s="37"/>
      <c r="HT334" s="37"/>
      <c r="HU334" s="37"/>
      <c r="HV334" s="37"/>
      <c r="HW334" s="37"/>
      <c r="HX334" s="37"/>
    </row>
    <row r="335" spans="1:232" s="55" customFormat="1" ht="75.75" customHeight="1">
      <c r="A335" s="18"/>
      <c r="B335" s="19">
        <v>284</v>
      </c>
      <c r="C335" s="93" t="s">
        <v>571</v>
      </c>
      <c r="D335" s="26" t="s">
        <v>21</v>
      </c>
      <c r="E335" s="94" t="s">
        <v>571</v>
      </c>
      <c r="F335" s="26" t="s">
        <v>23</v>
      </c>
      <c r="G335" s="24">
        <v>2</v>
      </c>
      <c r="H335" s="24">
        <v>28000</v>
      </c>
      <c r="I335" s="26" t="s">
        <v>848</v>
      </c>
      <c r="J335" s="26" t="s">
        <v>25</v>
      </c>
      <c r="K335" s="35">
        <f t="shared" si="10"/>
        <v>56000</v>
      </c>
      <c r="L335" s="22">
        <f t="shared" si="9"/>
        <v>62720.000000000007</v>
      </c>
      <c r="M335" s="23"/>
      <c r="N335" s="23"/>
      <c r="O335" s="37"/>
      <c r="P335" s="4"/>
      <c r="Q335" s="4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  <c r="EY335" s="37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  <c r="FT335" s="37"/>
      <c r="FU335" s="37"/>
      <c r="FV335" s="37"/>
      <c r="FW335" s="37"/>
      <c r="FX335" s="37"/>
      <c r="FY335" s="37"/>
      <c r="FZ335" s="37"/>
      <c r="GA335" s="37"/>
      <c r="GB335" s="37"/>
      <c r="GC335" s="37"/>
      <c r="GD335" s="37"/>
      <c r="GE335" s="37"/>
      <c r="GF335" s="37"/>
      <c r="GG335" s="37"/>
      <c r="GH335" s="37"/>
      <c r="GI335" s="37"/>
      <c r="GJ335" s="37"/>
      <c r="GK335" s="37"/>
      <c r="GL335" s="37"/>
      <c r="GM335" s="37"/>
      <c r="GN335" s="37"/>
      <c r="GO335" s="37"/>
      <c r="GP335" s="37"/>
      <c r="GQ335" s="37"/>
      <c r="GR335" s="37"/>
      <c r="GS335" s="37"/>
      <c r="GT335" s="37"/>
      <c r="GU335" s="37"/>
      <c r="GV335" s="37"/>
      <c r="GW335" s="37"/>
      <c r="GX335" s="37"/>
      <c r="GY335" s="37"/>
      <c r="GZ335" s="37"/>
      <c r="HA335" s="37"/>
      <c r="HB335" s="37"/>
      <c r="HC335" s="37"/>
      <c r="HD335" s="37"/>
      <c r="HE335" s="37"/>
      <c r="HF335" s="37"/>
      <c r="HG335" s="37"/>
      <c r="HH335" s="37"/>
      <c r="HI335" s="37"/>
      <c r="HJ335" s="37"/>
      <c r="HK335" s="37"/>
      <c r="HL335" s="37"/>
      <c r="HM335" s="37"/>
      <c r="HN335" s="37"/>
      <c r="HO335" s="37"/>
      <c r="HP335" s="37"/>
      <c r="HQ335" s="37"/>
      <c r="HR335" s="37"/>
      <c r="HS335" s="37"/>
      <c r="HT335" s="37"/>
      <c r="HU335" s="37"/>
      <c r="HV335" s="37"/>
      <c r="HW335" s="37"/>
      <c r="HX335" s="37"/>
    </row>
    <row r="336" spans="1:232" s="55" customFormat="1" ht="75.75" customHeight="1">
      <c r="A336" s="18"/>
      <c r="B336" s="19">
        <v>285</v>
      </c>
      <c r="C336" s="93" t="s">
        <v>572</v>
      </c>
      <c r="D336" s="26" t="s">
        <v>21</v>
      </c>
      <c r="E336" s="94" t="s">
        <v>572</v>
      </c>
      <c r="F336" s="26" t="s">
        <v>23</v>
      </c>
      <c r="G336" s="24">
        <v>4</v>
      </c>
      <c r="H336" s="24">
        <v>15000</v>
      </c>
      <c r="I336" s="26" t="s">
        <v>848</v>
      </c>
      <c r="J336" s="26" t="s">
        <v>25</v>
      </c>
      <c r="K336" s="35">
        <f t="shared" si="10"/>
        <v>60000</v>
      </c>
      <c r="L336" s="22">
        <f t="shared" si="9"/>
        <v>67200</v>
      </c>
      <c r="M336" s="23"/>
      <c r="N336" s="23"/>
      <c r="O336" s="37"/>
      <c r="P336" s="4"/>
      <c r="Q336" s="4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  <c r="EY336" s="37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  <c r="FT336" s="37"/>
      <c r="FU336" s="37"/>
      <c r="FV336" s="37"/>
      <c r="FW336" s="37"/>
      <c r="FX336" s="37"/>
      <c r="FY336" s="37"/>
      <c r="FZ336" s="37"/>
      <c r="GA336" s="37"/>
      <c r="GB336" s="37"/>
      <c r="GC336" s="37"/>
      <c r="GD336" s="37"/>
      <c r="GE336" s="37"/>
      <c r="GF336" s="37"/>
      <c r="GG336" s="37"/>
      <c r="GH336" s="37"/>
      <c r="GI336" s="37"/>
      <c r="GJ336" s="37"/>
      <c r="GK336" s="37"/>
      <c r="GL336" s="37"/>
      <c r="GM336" s="37"/>
      <c r="GN336" s="37"/>
      <c r="GO336" s="37"/>
      <c r="GP336" s="37"/>
      <c r="GQ336" s="37"/>
      <c r="GR336" s="37"/>
      <c r="GS336" s="37"/>
      <c r="GT336" s="37"/>
      <c r="GU336" s="37"/>
      <c r="GV336" s="37"/>
      <c r="GW336" s="37"/>
      <c r="GX336" s="37"/>
      <c r="GY336" s="37"/>
      <c r="GZ336" s="37"/>
      <c r="HA336" s="37"/>
      <c r="HB336" s="37"/>
      <c r="HC336" s="37"/>
      <c r="HD336" s="37"/>
      <c r="HE336" s="37"/>
      <c r="HF336" s="37"/>
      <c r="HG336" s="37"/>
      <c r="HH336" s="37"/>
      <c r="HI336" s="37"/>
      <c r="HJ336" s="37"/>
      <c r="HK336" s="37"/>
      <c r="HL336" s="37"/>
      <c r="HM336" s="37"/>
      <c r="HN336" s="37"/>
      <c r="HO336" s="37"/>
      <c r="HP336" s="37"/>
      <c r="HQ336" s="37"/>
      <c r="HR336" s="37"/>
      <c r="HS336" s="37"/>
      <c r="HT336" s="37"/>
      <c r="HU336" s="37"/>
      <c r="HV336" s="37"/>
      <c r="HW336" s="37"/>
      <c r="HX336" s="37"/>
    </row>
    <row r="337" spans="1:232" s="55" customFormat="1" ht="75.75" customHeight="1">
      <c r="A337" s="18"/>
      <c r="B337" s="19">
        <v>286</v>
      </c>
      <c r="C337" s="93" t="s">
        <v>573</v>
      </c>
      <c r="D337" s="26" t="s">
        <v>21</v>
      </c>
      <c r="E337" s="94" t="s">
        <v>573</v>
      </c>
      <c r="F337" s="26" t="s">
        <v>23</v>
      </c>
      <c r="G337" s="24">
        <v>4</v>
      </c>
      <c r="H337" s="24">
        <v>20000</v>
      </c>
      <c r="I337" s="26" t="s">
        <v>848</v>
      </c>
      <c r="J337" s="26" t="s">
        <v>25</v>
      </c>
      <c r="K337" s="35">
        <f t="shared" si="10"/>
        <v>80000</v>
      </c>
      <c r="L337" s="22">
        <f t="shared" si="9"/>
        <v>89600.000000000015</v>
      </c>
      <c r="M337" s="23"/>
      <c r="N337" s="23"/>
      <c r="O337" s="37"/>
      <c r="P337" s="4"/>
      <c r="Q337" s="4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  <c r="GJ337" s="37"/>
      <c r="GK337" s="37"/>
      <c r="GL337" s="37"/>
      <c r="GM337" s="37"/>
      <c r="GN337" s="37"/>
      <c r="GO337" s="37"/>
      <c r="GP337" s="37"/>
      <c r="GQ337" s="37"/>
      <c r="GR337" s="37"/>
      <c r="GS337" s="37"/>
      <c r="GT337" s="37"/>
      <c r="GU337" s="37"/>
      <c r="GV337" s="37"/>
      <c r="GW337" s="37"/>
      <c r="GX337" s="37"/>
      <c r="GY337" s="37"/>
      <c r="GZ337" s="37"/>
      <c r="HA337" s="37"/>
      <c r="HB337" s="37"/>
      <c r="HC337" s="37"/>
      <c r="HD337" s="37"/>
      <c r="HE337" s="37"/>
      <c r="HF337" s="37"/>
      <c r="HG337" s="37"/>
      <c r="HH337" s="37"/>
      <c r="HI337" s="37"/>
      <c r="HJ337" s="37"/>
      <c r="HK337" s="37"/>
      <c r="HL337" s="37"/>
      <c r="HM337" s="37"/>
      <c r="HN337" s="37"/>
      <c r="HO337" s="37"/>
      <c r="HP337" s="37"/>
      <c r="HQ337" s="37"/>
      <c r="HR337" s="37"/>
      <c r="HS337" s="37"/>
      <c r="HT337" s="37"/>
      <c r="HU337" s="37"/>
      <c r="HV337" s="37"/>
      <c r="HW337" s="37"/>
      <c r="HX337" s="37"/>
    </row>
    <row r="338" spans="1:232" s="55" customFormat="1" ht="75.75" customHeight="1">
      <c r="A338" s="18"/>
      <c r="B338" s="19">
        <v>287</v>
      </c>
      <c r="C338" s="93" t="s">
        <v>574</v>
      </c>
      <c r="D338" s="26" t="s">
        <v>21</v>
      </c>
      <c r="E338" s="26" t="s">
        <v>575</v>
      </c>
      <c r="F338" s="26" t="s">
        <v>23</v>
      </c>
      <c r="G338" s="24">
        <v>4</v>
      </c>
      <c r="H338" s="24">
        <v>20000</v>
      </c>
      <c r="I338" s="26" t="s">
        <v>848</v>
      </c>
      <c r="J338" s="26" t="s">
        <v>25</v>
      </c>
      <c r="K338" s="35">
        <f t="shared" si="10"/>
        <v>80000</v>
      </c>
      <c r="L338" s="22">
        <f t="shared" si="9"/>
        <v>89600.000000000015</v>
      </c>
      <c r="M338" s="23"/>
      <c r="N338" s="23"/>
      <c r="O338" s="37"/>
      <c r="P338" s="4"/>
      <c r="Q338" s="4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  <c r="GJ338" s="37"/>
      <c r="GK338" s="37"/>
      <c r="GL338" s="37"/>
      <c r="GM338" s="37"/>
      <c r="GN338" s="37"/>
      <c r="GO338" s="37"/>
      <c r="GP338" s="37"/>
      <c r="GQ338" s="37"/>
      <c r="GR338" s="37"/>
      <c r="GS338" s="37"/>
      <c r="GT338" s="37"/>
      <c r="GU338" s="37"/>
      <c r="GV338" s="37"/>
      <c r="GW338" s="37"/>
      <c r="GX338" s="37"/>
      <c r="GY338" s="37"/>
      <c r="GZ338" s="37"/>
      <c r="HA338" s="37"/>
      <c r="HB338" s="37"/>
      <c r="HC338" s="37"/>
      <c r="HD338" s="37"/>
      <c r="HE338" s="37"/>
      <c r="HF338" s="37"/>
      <c r="HG338" s="37"/>
      <c r="HH338" s="37"/>
      <c r="HI338" s="37"/>
      <c r="HJ338" s="37"/>
      <c r="HK338" s="37"/>
      <c r="HL338" s="37"/>
      <c r="HM338" s="37"/>
      <c r="HN338" s="37"/>
      <c r="HO338" s="37"/>
      <c r="HP338" s="37"/>
      <c r="HQ338" s="37"/>
      <c r="HR338" s="37"/>
      <c r="HS338" s="37"/>
      <c r="HT338" s="37"/>
      <c r="HU338" s="37"/>
      <c r="HV338" s="37"/>
      <c r="HW338" s="37"/>
      <c r="HX338" s="37"/>
    </row>
    <row r="339" spans="1:232" s="55" customFormat="1" ht="75.75" customHeight="1">
      <c r="A339" s="18"/>
      <c r="B339" s="19">
        <v>288</v>
      </c>
      <c r="C339" s="95" t="s">
        <v>576</v>
      </c>
      <c r="D339" s="26" t="s">
        <v>21</v>
      </c>
      <c r="E339" s="96" t="s">
        <v>576</v>
      </c>
      <c r="F339" s="26" t="s">
        <v>23</v>
      </c>
      <c r="G339" s="24">
        <v>4</v>
      </c>
      <c r="H339" s="24">
        <v>15000</v>
      </c>
      <c r="I339" s="26" t="s">
        <v>848</v>
      </c>
      <c r="J339" s="26" t="s">
        <v>25</v>
      </c>
      <c r="K339" s="35">
        <f t="shared" si="10"/>
        <v>60000</v>
      </c>
      <c r="L339" s="22">
        <f t="shared" si="9"/>
        <v>67200</v>
      </c>
      <c r="M339" s="23"/>
      <c r="N339" s="23"/>
      <c r="O339" s="37"/>
      <c r="P339" s="4"/>
      <c r="Q339" s="4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  <c r="EY339" s="37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  <c r="FT339" s="37"/>
      <c r="FU339" s="37"/>
      <c r="FV339" s="37"/>
      <c r="FW339" s="37"/>
      <c r="FX339" s="37"/>
      <c r="FY339" s="37"/>
      <c r="FZ339" s="37"/>
      <c r="GA339" s="37"/>
      <c r="GB339" s="37"/>
      <c r="GC339" s="37"/>
      <c r="GD339" s="37"/>
      <c r="GE339" s="37"/>
      <c r="GF339" s="37"/>
      <c r="GG339" s="37"/>
      <c r="GH339" s="37"/>
      <c r="GI339" s="37"/>
      <c r="GJ339" s="37"/>
      <c r="GK339" s="37"/>
      <c r="GL339" s="37"/>
      <c r="GM339" s="37"/>
      <c r="GN339" s="37"/>
      <c r="GO339" s="37"/>
      <c r="GP339" s="37"/>
      <c r="GQ339" s="37"/>
      <c r="GR339" s="37"/>
      <c r="GS339" s="37"/>
      <c r="GT339" s="37"/>
      <c r="GU339" s="37"/>
      <c r="GV339" s="37"/>
      <c r="GW339" s="37"/>
      <c r="GX339" s="37"/>
      <c r="GY339" s="37"/>
      <c r="GZ339" s="37"/>
      <c r="HA339" s="37"/>
      <c r="HB339" s="37"/>
      <c r="HC339" s="37"/>
      <c r="HD339" s="37"/>
      <c r="HE339" s="37"/>
      <c r="HF339" s="37"/>
      <c r="HG339" s="37"/>
      <c r="HH339" s="37"/>
      <c r="HI339" s="37"/>
      <c r="HJ339" s="37"/>
      <c r="HK339" s="37"/>
      <c r="HL339" s="37"/>
      <c r="HM339" s="37"/>
      <c r="HN339" s="37"/>
      <c r="HO339" s="37"/>
      <c r="HP339" s="37"/>
      <c r="HQ339" s="37"/>
      <c r="HR339" s="37"/>
      <c r="HS339" s="37"/>
      <c r="HT339" s="37"/>
      <c r="HU339" s="37"/>
      <c r="HV339" s="37"/>
      <c r="HW339" s="37"/>
      <c r="HX339" s="37"/>
    </row>
    <row r="340" spans="1:232" s="55" customFormat="1" ht="75.75" customHeight="1">
      <c r="A340" s="18"/>
      <c r="B340" s="19">
        <v>289</v>
      </c>
      <c r="C340" s="95" t="s">
        <v>577</v>
      </c>
      <c r="D340" s="26" t="s">
        <v>21</v>
      </c>
      <c r="E340" s="96" t="s">
        <v>577</v>
      </c>
      <c r="F340" s="26" t="s">
        <v>23</v>
      </c>
      <c r="G340" s="24">
        <v>2</v>
      </c>
      <c r="H340" s="24">
        <v>40000</v>
      </c>
      <c r="I340" s="26" t="s">
        <v>863</v>
      </c>
      <c r="J340" s="26" t="s">
        <v>25</v>
      </c>
      <c r="K340" s="35">
        <f t="shared" si="10"/>
        <v>80000</v>
      </c>
      <c r="L340" s="22">
        <f t="shared" si="9"/>
        <v>89600.000000000015</v>
      </c>
      <c r="M340" s="23"/>
      <c r="N340" s="23"/>
      <c r="O340" s="37"/>
      <c r="P340" s="4"/>
      <c r="Q340" s="4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  <c r="GJ340" s="37"/>
      <c r="GK340" s="37"/>
      <c r="GL340" s="37"/>
      <c r="GM340" s="37"/>
      <c r="GN340" s="37"/>
      <c r="GO340" s="37"/>
      <c r="GP340" s="37"/>
      <c r="GQ340" s="37"/>
      <c r="GR340" s="37"/>
      <c r="GS340" s="37"/>
      <c r="GT340" s="37"/>
      <c r="GU340" s="37"/>
      <c r="GV340" s="37"/>
      <c r="GW340" s="37"/>
      <c r="GX340" s="37"/>
      <c r="GY340" s="37"/>
      <c r="GZ340" s="37"/>
      <c r="HA340" s="37"/>
      <c r="HB340" s="37"/>
      <c r="HC340" s="37"/>
      <c r="HD340" s="37"/>
      <c r="HE340" s="37"/>
      <c r="HF340" s="37"/>
      <c r="HG340" s="37"/>
      <c r="HH340" s="37"/>
      <c r="HI340" s="37"/>
      <c r="HJ340" s="37"/>
      <c r="HK340" s="37"/>
      <c r="HL340" s="37"/>
      <c r="HM340" s="37"/>
      <c r="HN340" s="37"/>
      <c r="HO340" s="37"/>
      <c r="HP340" s="37"/>
      <c r="HQ340" s="37"/>
      <c r="HR340" s="37"/>
      <c r="HS340" s="37"/>
      <c r="HT340" s="37"/>
      <c r="HU340" s="37"/>
      <c r="HV340" s="37"/>
      <c r="HW340" s="37"/>
      <c r="HX340" s="37"/>
    </row>
    <row r="341" spans="1:232" s="55" customFormat="1" ht="75.75" customHeight="1">
      <c r="A341" s="18"/>
      <c r="B341" s="19">
        <v>290</v>
      </c>
      <c r="C341" s="95" t="s">
        <v>578</v>
      </c>
      <c r="D341" s="26" t="s">
        <v>21</v>
      </c>
      <c r="E341" s="96" t="s">
        <v>578</v>
      </c>
      <c r="F341" s="26" t="s">
        <v>23</v>
      </c>
      <c r="G341" s="24">
        <v>2</v>
      </c>
      <c r="H341" s="24">
        <v>70000</v>
      </c>
      <c r="I341" s="26" t="s">
        <v>863</v>
      </c>
      <c r="J341" s="26" t="s">
        <v>25</v>
      </c>
      <c r="K341" s="35">
        <f t="shared" si="10"/>
        <v>140000</v>
      </c>
      <c r="L341" s="22">
        <f t="shared" si="9"/>
        <v>156800.00000000003</v>
      </c>
      <c r="M341" s="23"/>
      <c r="N341" s="23"/>
      <c r="O341" s="37"/>
      <c r="P341" s="4"/>
      <c r="Q341" s="4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  <c r="EY341" s="37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  <c r="FT341" s="37"/>
      <c r="FU341" s="37"/>
      <c r="FV341" s="37"/>
      <c r="FW341" s="37"/>
      <c r="FX341" s="37"/>
      <c r="FY341" s="37"/>
      <c r="FZ341" s="37"/>
      <c r="GA341" s="37"/>
      <c r="GB341" s="37"/>
      <c r="GC341" s="37"/>
      <c r="GD341" s="37"/>
      <c r="GE341" s="37"/>
      <c r="GF341" s="37"/>
      <c r="GG341" s="37"/>
      <c r="GH341" s="37"/>
      <c r="GI341" s="37"/>
      <c r="GJ341" s="37"/>
      <c r="GK341" s="37"/>
      <c r="GL341" s="37"/>
      <c r="GM341" s="37"/>
      <c r="GN341" s="37"/>
      <c r="GO341" s="37"/>
      <c r="GP341" s="37"/>
      <c r="GQ341" s="37"/>
      <c r="GR341" s="37"/>
      <c r="GS341" s="37"/>
      <c r="GT341" s="37"/>
      <c r="GU341" s="37"/>
      <c r="GV341" s="37"/>
      <c r="GW341" s="37"/>
      <c r="GX341" s="37"/>
      <c r="GY341" s="37"/>
      <c r="GZ341" s="37"/>
      <c r="HA341" s="37"/>
      <c r="HB341" s="37"/>
      <c r="HC341" s="37"/>
      <c r="HD341" s="37"/>
      <c r="HE341" s="37"/>
      <c r="HF341" s="37"/>
      <c r="HG341" s="37"/>
      <c r="HH341" s="37"/>
      <c r="HI341" s="37"/>
      <c r="HJ341" s="37"/>
      <c r="HK341" s="37"/>
      <c r="HL341" s="37"/>
      <c r="HM341" s="37"/>
      <c r="HN341" s="37"/>
      <c r="HO341" s="37"/>
      <c r="HP341" s="37"/>
      <c r="HQ341" s="37"/>
      <c r="HR341" s="37"/>
      <c r="HS341" s="37"/>
      <c r="HT341" s="37"/>
      <c r="HU341" s="37"/>
      <c r="HV341" s="37"/>
      <c r="HW341" s="37"/>
      <c r="HX341" s="37"/>
    </row>
    <row r="342" spans="1:232" s="55" customFormat="1" ht="75.75" customHeight="1">
      <c r="A342" s="18"/>
      <c r="B342" s="19">
        <v>291</v>
      </c>
      <c r="C342" s="95" t="s">
        <v>579</v>
      </c>
      <c r="D342" s="26" t="s">
        <v>21</v>
      </c>
      <c r="E342" s="96" t="s">
        <v>579</v>
      </c>
      <c r="F342" s="26" t="s">
        <v>23</v>
      </c>
      <c r="G342" s="24">
        <v>2</v>
      </c>
      <c r="H342" s="24">
        <v>80000</v>
      </c>
      <c r="I342" s="26" t="s">
        <v>848</v>
      </c>
      <c r="J342" s="26" t="s">
        <v>25</v>
      </c>
      <c r="K342" s="35">
        <f t="shared" si="10"/>
        <v>160000</v>
      </c>
      <c r="L342" s="22">
        <f t="shared" si="9"/>
        <v>179200.00000000003</v>
      </c>
      <c r="M342" s="23"/>
      <c r="N342" s="23"/>
      <c r="O342" s="37"/>
      <c r="P342" s="4"/>
      <c r="Q342" s="4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  <c r="GJ342" s="37"/>
      <c r="GK342" s="37"/>
      <c r="GL342" s="37"/>
      <c r="GM342" s="37"/>
      <c r="GN342" s="37"/>
      <c r="GO342" s="37"/>
      <c r="GP342" s="37"/>
      <c r="GQ342" s="37"/>
      <c r="GR342" s="37"/>
      <c r="GS342" s="37"/>
      <c r="GT342" s="37"/>
      <c r="GU342" s="37"/>
      <c r="GV342" s="37"/>
      <c r="GW342" s="37"/>
      <c r="GX342" s="37"/>
      <c r="GY342" s="37"/>
      <c r="GZ342" s="37"/>
      <c r="HA342" s="37"/>
      <c r="HB342" s="37"/>
      <c r="HC342" s="37"/>
      <c r="HD342" s="37"/>
      <c r="HE342" s="37"/>
      <c r="HF342" s="37"/>
      <c r="HG342" s="37"/>
      <c r="HH342" s="37"/>
      <c r="HI342" s="37"/>
      <c r="HJ342" s="37"/>
      <c r="HK342" s="37"/>
      <c r="HL342" s="37"/>
      <c r="HM342" s="37"/>
      <c r="HN342" s="37"/>
      <c r="HO342" s="37"/>
      <c r="HP342" s="37"/>
      <c r="HQ342" s="37"/>
      <c r="HR342" s="37"/>
      <c r="HS342" s="37"/>
      <c r="HT342" s="37"/>
      <c r="HU342" s="37"/>
      <c r="HV342" s="37"/>
      <c r="HW342" s="37"/>
      <c r="HX342" s="37"/>
    </row>
    <row r="343" spans="1:232" s="55" customFormat="1" ht="75.75" customHeight="1">
      <c r="A343" s="18"/>
      <c r="B343" s="19">
        <v>292</v>
      </c>
      <c r="C343" s="95" t="s">
        <v>580</v>
      </c>
      <c r="D343" s="26" t="s">
        <v>21</v>
      </c>
      <c r="E343" s="96" t="s">
        <v>580</v>
      </c>
      <c r="F343" s="26" t="s">
        <v>23</v>
      </c>
      <c r="G343" s="24">
        <v>4</v>
      </c>
      <c r="H343" s="97">
        <v>15000</v>
      </c>
      <c r="I343" s="26" t="s">
        <v>848</v>
      </c>
      <c r="J343" s="26" t="s">
        <v>25</v>
      </c>
      <c r="K343" s="35">
        <f t="shared" si="10"/>
        <v>60000</v>
      </c>
      <c r="L343" s="22">
        <f t="shared" si="9"/>
        <v>67200</v>
      </c>
      <c r="M343" s="23"/>
      <c r="N343" s="23"/>
      <c r="O343" s="37"/>
      <c r="P343" s="4"/>
      <c r="Q343" s="4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  <c r="EY343" s="37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  <c r="FT343" s="37"/>
      <c r="FU343" s="37"/>
      <c r="FV343" s="37"/>
      <c r="FW343" s="37"/>
      <c r="FX343" s="37"/>
      <c r="FY343" s="37"/>
      <c r="FZ343" s="37"/>
      <c r="GA343" s="37"/>
      <c r="GB343" s="37"/>
      <c r="GC343" s="37"/>
      <c r="GD343" s="37"/>
      <c r="GE343" s="37"/>
      <c r="GF343" s="37"/>
      <c r="GG343" s="37"/>
      <c r="GH343" s="37"/>
      <c r="GI343" s="37"/>
      <c r="GJ343" s="37"/>
      <c r="GK343" s="37"/>
      <c r="GL343" s="37"/>
      <c r="GM343" s="37"/>
      <c r="GN343" s="37"/>
      <c r="GO343" s="37"/>
      <c r="GP343" s="37"/>
      <c r="GQ343" s="37"/>
      <c r="GR343" s="37"/>
      <c r="GS343" s="37"/>
      <c r="GT343" s="37"/>
      <c r="GU343" s="37"/>
      <c r="GV343" s="37"/>
      <c r="GW343" s="37"/>
      <c r="GX343" s="37"/>
      <c r="GY343" s="37"/>
      <c r="GZ343" s="37"/>
      <c r="HA343" s="37"/>
      <c r="HB343" s="37"/>
      <c r="HC343" s="37"/>
      <c r="HD343" s="37"/>
      <c r="HE343" s="37"/>
      <c r="HF343" s="37"/>
      <c r="HG343" s="37"/>
      <c r="HH343" s="37"/>
      <c r="HI343" s="37"/>
      <c r="HJ343" s="37"/>
      <c r="HK343" s="37"/>
      <c r="HL343" s="37"/>
      <c r="HM343" s="37"/>
      <c r="HN343" s="37"/>
      <c r="HO343" s="37"/>
      <c r="HP343" s="37"/>
      <c r="HQ343" s="37"/>
      <c r="HR343" s="37"/>
      <c r="HS343" s="37"/>
      <c r="HT343" s="37"/>
      <c r="HU343" s="37"/>
      <c r="HV343" s="37"/>
      <c r="HW343" s="37"/>
      <c r="HX343" s="37"/>
    </row>
    <row r="344" spans="1:232" s="55" customFormat="1" ht="75.75" customHeight="1">
      <c r="A344" s="18"/>
      <c r="B344" s="19">
        <v>293</v>
      </c>
      <c r="C344" s="95" t="s">
        <v>581</v>
      </c>
      <c r="D344" s="26" t="s">
        <v>21</v>
      </c>
      <c r="E344" s="96" t="s">
        <v>581</v>
      </c>
      <c r="F344" s="26" t="s">
        <v>23</v>
      </c>
      <c r="G344" s="24">
        <v>2</v>
      </c>
      <c r="H344" s="97">
        <v>15000</v>
      </c>
      <c r="I344" s="26" t="s">
        <v>848</v>
      </c>
      <c r="J344" s="26" t="s">
        <v>25</v>
      </c>
      <c r="K344" s="35">
        <f t="shared" si="10"/>
        <v>30000</v>
      </c>
      <c r="L344" s="22">
        <f t="shared" si="9"/>
        <v>33600</v>
      </c>
      <c r="M344" s="23"/>
      <c r="N344" s="23"/>
      <c r="O344" s="37"/>
      <c r="P344" s="4"/>
      <c r="Q344" s="4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  <c r="EY344" s="37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  <c r="FT344" s="37"/>
      <c r="FU344" s="37"/>
      <c r="FV344" s="37"/>
      <c r="FW344" s="37"/>
      <c r="FX344" s="37"/>
      <c r="FY344" s="37"/>
      <c r="FZ344" s="37"/>
      <c r="GA344" s="37"/>
      <c r="GB344" s="37"/>
      <c r="GC344" s="37"/>
      <c r="GD344" s="37"/>
      <c r="GE344" s="37"/>
      <c r="GF344" s="37"/>
      <c r="GG344" s="37"/>
      <c r="GH344" s="37"/>
      <c r="GI344" s="37"/>
      <c r="GJ344" s="37"/>
      <c r="GK344" s="37"/>
      <c r="GL344" s="37"/>
      <c r="GM344" s="37"/>
      <c r="GN344" s="37"/>
      <c r="GO344" s="37"/>
      <c r="GP344" s="37"/>
      <c r="GQ344" s="37"/>
      <c r="GR344" s="37"/>
      <c r="GS344" s="37"/>
      <c r="GT344" s="37"/>
      <c r="GU344" s="37"/>
      <c r="GV344" s="37"/>
      <c r="GW344" s="37"/>
      <c r="GX344" s="37"/>
      <c r="GY344" s="37"/>
      <c r="GZ344" s="37"/>
      <c r="HA344" s="37"/>
      <c r="HB344" s="37"/>
      <c r="HC344" s="37"/>
      <c r="HD344" s="37"/>
      <c r="HE344" s="37"/>
      <c r="HF344" s="37"/>
      <c r="HG344" s="37"/>
      <c r="HH344" s="37"/>
      <c r="HI344" s="37"/>
      <c r="HJ344" s="37"/>
      <c r="HK344" s="37"/>
      <c r="HL344" s="37"/>
      <c r="HM344" s="37"/>
      <c r="HN344" s="37"/>
      <c r="HO344" s="37"/>
      <c r="HP344" s="37"/>
      <c r="HQ344" s="37"/>
      <c r="HR344" s="37"/>
      <c r="HS344" s="37"/>
      <c r="HT344" s="37"/>
      <c r="HU344" s="37"/>
      <c r="HV344" s="37"/>
      <c r="HW344" s="37"/>
      <c r="HX344" s="37"/>
    </row>
    <row r="345" spans="1:232" s="55" customFormat="1" ht="75.75" customHeight="1">
      <c r="A345" s="18"/>
      <c r="B345" s="19">
        <v>294</v>
      </c>
      <c r="C345" s="95" t="s">
        <v>582</v>
      </c>
      <c r="D345" s="26" t="s">
        <v>21</v>
      </c>
      <c r="E345" s="96" t="s">
        <v>582</v>
      </c>
      <c r="F345" s="26" t="s">
        <v>23</v>
      </c>
      <c r="G345" s="24">
        <v>4</v>
      </c>
      <c r="H345" s="97">
        <v>15000</v>
      </c>
      <c r="I345" s="26" t="s">
        <v>848</v>
      </c>
      <c r="J345" s="26" t="s">
        <v>25</v>
      </c>
      <c r="K345" s="35">
        <f t="shared" si="10"/>
        <v>60000</v>
      </c>
      <c r="L345" s="22">
        <f t="shared" si="9"/>
        <v>67200</v>
      </c>
      <c r="M345" s="23"/>
      <c r="N345" s="23"/>
      <c r="O345" s="37"/>
      <c r="P345" s="4"/>
      <c r="Q345" s="4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  <c r="GJ345" s="37"/>
      <c r="GK345" s="37"/>
      <c r="GL345" s="37"/>
      <c r="GM345" s="37"/>
      <c r="GN345" s="37"/>
      <c r="GO345" s="37"/>
      <c r="GP345" s="37"/>
      <c r="GQ345" s="37"/>
      <c r="GR345" s="37"/>
      <c r="GS345" s="37"/>
      <c r="GT345" s="37"/>
      <c r="GU345" s="37"/>
      <c r="GV345" s="37"/>
      <c r="GW345" s="37"/>
      <c r="GX345" s="37"/>
      <c r="GY345" s="37"/>
      <c r="GZ345" s="37"/>
      <c r="HA345" s="37"/>
      <c r="HB345" s="37"/>
      <c r="HC345" s="37"/>
      <c r="HD345" s="37"/>
      <c r="HE345" s="37"/>
      <c r="HF345" s="37"/>
      <c r="HG345" s="37"/>
      <c r="HH345" s="37"/>
      <c r="HI345" s="37"/>
      <c r="HJ345" s="37"/>
      <c r="HK345" s="37"/>
      <c r="HL345" s="37"/>
      <c r="HM345" s="37"/>
      <c r="HN345" s="37"/>
      <c r="HO345" s="37"/>
      <c r="HP345" s="37"/>
      <c r="HQ345" s="37"/>
      <c r="HR345" s="37"/>
      <c r="HS345" s="37"/>
      <c r="HT345" s="37"/>
      <c r="HU345" s="37"/>
      <c r="HV345" s="37"/>
      <c r="HW345" s="37"/>
      <c r="HX345" s="37"/>
    </row>
    <row r="346" spans="1:232" s="55" customFormat="1" ht="75.75" customHeight="1">
      <c r="A346" s="18"/>
      <c r="B346" s="19">
        <v>295</v>
      </c>
      <c r="C346" s="95" t="s">
        <v>583</v>
      </c>
      <c r="D346" s="26" t="s">
        <v>21</v>
      </c>
      <c r="E346" s="96" t="s">
        <v>583</v>
      </c>
      <c r="F346" s="26" t="s">
        <v>23</v>
      </c>
      <c r="G346" s="24">
        <v>2</v>
      </c>
      <c r="H346" s="97">
        <v>148000</v>
      </c>
      <c r="I346" s="26" t="s">
        <v>863</v>
      </c>
      <c r="J346" s="26" t="s">
        <v>25</v>
      </c>
      <c r="K346" s="35">
        <f t="shared" si="10"/>
        <v>296000</v>
      </c>
      <c r="L346" s="22">
        <f t="shared" si="9"/>
        <v>331520.00000000006</v>
      </c>
      <c r="M346" s="23"/>
      <c r="N346" s="23"/>
      <c r="O346" s="37"/>
      <c r="P346" s="4"/>
      <c r="Q346" s="4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  <c r="EY346" s="37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  <c r="FT346" s="37"/>
      <c r="FU346" s="37"/>
      <c r="FV346" s="37"/>
      <c r="FW346" s="37"/>
      <c r="FX346" s="37"/>
      <c r="FY346" s="37"/>
      <c r="FZ346" s="37"/>
      <c r="GA346" s="37"/>
      <c r="GB346" s="37"/>
      <c r="GC346" s="37"/>
      <c r="GD346" s="37"/>
      <c r="GE346" s="37"/>
      <c r="GF346" s="37"/>
      <c r="GG346" s="37"/>
      <c r="GH346" s="37"/>
      <c r="GI346" s="37"/>
      <c r="GJ346" s="37"/>
      <c r="GK346" s="37"/>
      <c r="GL346" s="37"/>
      <c r="GM346" s="37"/>
      <c r="GN346" s="37"/>
      <c r="GO346" s="37"/>
      <c r="GP346" s="37"/>
      <c r="GQ346" s="37"/>
      <c r="GR346" s="37"/>
      <c r="GS346" s="37"/>
      <c r="GT346" s="37"/>
      <c r="GU346" s="37"/>
      <c r="GV346" s="37"/>
      <c r="GW346" s="37"/>
      <c r="GX346" s="37"/>
      <c r="GY346" s="37"/>
      <c r="GZ346" s="37"/>
      <c r="HA346" s="37"/>
      <c r="HB346" s="37"/>
      <c r="HC346" s="37"/>
      <c r="HD346" s="37"/>
      <c r="HE346" s="37"/>
      <c r="HF346" s="37"/>
      <c r="HG346" s="37"/>
      <c r="HH346" s="37"/>
      <c r="HI346" s="37"/>
      <c r="HJ346" s="37"/>
      <c r="HK346" s="37"/>
      <c r="HL346" s="37"/>
      <c r="HM346" s="37"/>
      <c r="HN346" s="37"/>
      <c r="HO346" s="37"/>
      <c r="HP346" s="37"/>
      <c r="HQ346" s="37"/>
      <c r="HR346" s="37"/>
      <c r="HS346" s="37"/>
      <c r="HT346" s="37"/>
      <c r="HU346" s="37"/>
      <c r="HV346" s="37"/>
      <c r="HW346" s="37"/>
      <c r="HX346" s="37"/>
    </row>
    <row r="347" spans="1:232" s="55" customFormat="1" ht="75.75" customHeight="1">
      <c r="A347" s="18"/>
      <c r="B347" s="19">
        <v>296</v>
      </c>
      <c r="C347" s="93" t="s">
        <v>584</v>
      </c>
      <c r="D347" s="26" t="s">
        <v>21</v>
      </c>
      <c r="E347" s="94" t="s">
        <v>584</v>
      </c>
      <c r="F347" s="26" t="s">
        <v>23</v>
      </c>
      <c r="G347" s="24">
        <v>3</v>
      </c>
      <c r="H347" s="98">
        <v>390000</v>
      </c>
      <c r="I347" s="26" t="s">
        <v>848</v>
      </c>
      <c r="J347" s="26" t="s">
        <v>25</v>
      </c>
      <c r="K347" s="35">
        <f t="shared" si="10"/>
        <v>1170000</v>
      </c>
      <c r="L347" s="22">
        <f t="shared" si="9"/>
        <v>1310400.0000000002</v>
      </c>
      <c r="M347" s="23"/>
      <c r="N347" s="23"/>
      <c r="O347" s="37"/>
      <c r="P347" s="4"/>
      <c r="Q347" s="4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  <c r="EY347" s="37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  <c r="FT347" s="37"/>
      <c r="FU347" s="37"/>
      <c r="FV347" s="37"/>
      <c r="FW347" s="37"/>
      <c r="FX347" s="37"/>
      <c r="FY347" s="37"/>
      <c r="FZ347" s="37"/>
      <c r="GA347" s="37"/>
      <c r="GB347" s="37"/>
      <c r="GC347" s="37"/>
      <c r="GD347" s="37"/>
      <c r="GE347" s="37"/>
      <c r="GF347" s="37"/>
      <c r="GG347" s="37"/>
      <c r="GH347" s="37"/>
      <c r="GI347" s="37"/>
      <c r="GJ347" s="37"/>
      <c r="GK347" s="37"/>
      <c r="GL347" s="37"/>
      <c r="GM347" s="37"/>
      <c r="GN347" s="37"/>
      <c r="GO347" s="37"/>
      <c r="GP347" s="37"/>
      <c r="GQ347" s="37"/>
      <c r="GR347" s="37"/>
      <c r="GS347" s="37"/>
      <c r="GT347" s="37"/>
      <c r="GU347" s="37"/>
      <c r="GV347" s="37"/>
      <c r="GW347" s="37"/>
      <c r="GX347" s="37"/>
      <c r="GY347" s="37"/>
      <c r="GZ347" s="37"/>
      <c r="HA347" s="37"/>
      <c r="HB347" s="37"/>
      <c r="HC347" s="37"/>
      <c r="HD347" s="37"/>
      <c r="HE347" s="37"/>
      <c r="HF347" s="37"/>
      <c r="HG347" s="37"/>
      <c r="HH347" s="37"/>
      <c r="HI347" s="37"/>
      <c r="HJ347" s="37"/>
      <c r="HK347" s="37"/>
      <c r="HL347" s="37"/>
      <c r="HM347" s="37"/>
      <c r="HN347" s="37"/>
      <c r="HO347" s="37"/>
      <c r="HP347" s="37"/>
      <c r="HQ347" s="37"/>
      <c r="HR347" s="37"/>
      <c r="HS347" s="37"/>
      <c r="HT347" s="37"/>
      <c r="HU347" s="37"/>
      <c r="HV347" s="37"/>
      <c r="HW347" s="37"/>
      <c r="HX347" s="37"/>
    </row>
    <row r="348" spans="1:232" s="55" customFormat="1" ht="95.25" customHeight="1">
      <c r="A348" s="18"/>
      <c r="B348" s="19">
        <v>297</v>
      </c>
      <c r="C348" s="93" t="s">
        <v>585</v>
      </c>
      <c r="D348" s="26" t="s">
        <v>21</v>
      </c>
      <c r="E348" s="26" t="s">
        <v>586</v>
      </c>
      <c r="F348" s="26" t="s">
        <v>23</v>
      </c>
      <c r="G348" s="24">
        <v>19</v>
      </c>
      <c r="H348" s="98">
        <v>98736.84</v>
      </c>
      <c r="I348" s="26" t="s">
        <v>864</v>
      </c>
      <c r="J348" s="26" t="s">
        <v>587</v>
      </c>
      <c r="K348" s="35">
        <f t="shared" si="10"/>
        <v>1875999.96</v>
      </c>
      <c r="L348" s="22">
        <f t="shared" si="9"/>
        <v>2101119.9552000002</v>
      </c>
      <c r="M348" s="23"/>
      <c r="N348" s="23"/>
      <c r="O348" s="37"/>
      <c r="P348" s="4"/>
      <c r="Q348" s="4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  <c r="EY348" s="37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  <c r="FT348" s="37"/>
      <c r="FU348" s="37"/>
      <c r="FV348" s="37"/>
      <c r="FW348" s="37"/>
      <c r="FX348" s="37"/>
      <c r="FY348" s="37"/>
      <c r="FZ348" s="37"/>
      <c r="GA348" s="37"/>
      <c r="GB348" s="37"/>
      <c r="GC348" s="37"/>
      <c r="GD348" s="37"/>
      <c r="GE348" s="37"/>
      <c r="GF348" s="37"/>
      <c r="GG348" s="37"/>
      <c r="GH348" s="37"/>
      <c r="GI348" s="37"/>
      <c r="GJ348" s="37"/>
      <c r="GK348" s="37"/>
      <c r="GL348" s="37"/>
      <c r="GM348" s="37"/>
      <c r="GN348" s="37"/>
      <c r="GO348" s="37"/>
      <c r="GP348" s="37"/>
      <c r="GQ348" s="37"/>
      <c r="GR348" s="37"/>
      <c r="GS348" s="37"/>
      <c r="GT348" s="37"/>
      <c r="GU348" s="37"/>
      <c r="GV348" s="37"/>
      <c r="GW348" s="37"/>
      <c r="GX348" s="37"/>
      <c r="GY348" s="37"/>
      <c r="GZ348" s="37"/>
      <c r="HA348" s="37"/>
      <c r="HB348" s="37"/>
      <c r="HC348" s="37"/>
      <c r="HD348" s="37"/>
      <c r="HE348" s="37"/>
      <c r="HF348" s="37"/>
      <c r="HG348" s="37"/>
      <c r="HH348" s="37"/>
      <c r="HI348" s="37"/>
      <c r="HJ348" s="37"/>
      <c r="HK348" s="37"/>
      <c r="HL348" s="37"/>
      <c r="HM348" s="37"/>
      <c r="HN348" s="37"/>
      <c r="HO348" s="37"/>
      <c r="HP348" s="37"/>
      <c r="HQ348" s="37"/>
      <c r="HR348" s="37"/>
      <c r="HS348" s="37"/>
      <c r="HT348" s="37"/>
      <c r="HU348" s="37"/>
      <c r="HV348" s="37"/>
      <c r="HW348" s="37"/>
      <c r="HX348" s="37"/>
    </row>
    <row r="349" spans="1:232" s="55" customFormat="1" ht="75.75" customHeight="1">
      <c r="A349" s="18"/>
      <c r="B349" s="19">
        <v>298</v>
      </c>
      <c r="C349" s="93" t="s">
        <v>588</v>
      </c>
      <c r="D349" s="26" t="s">
        <v>21</v>
      </c>
      <c r="E349" s="94" t="s">
        <v>588</v>
      </c>
      <c r="F349" s="26" t="s">
        <v>23</v>
      </c>
      <c r="G349" s="24">
        <v>5</v>
      </c>
      <c r="H349" s="99">
        <f>39400*5*1.3</f>
        <v>256100</v>
      </c>
      <c r="I349" s="26" t="s">
        <v>848</v>
      </c>
      <c r="J349" s="26" t="s">
        <v>25</v>
      </c>
      <c r="K349" s="35">
        <f t="shared" si="10"/>
        <v>1280500</v>
      </c>
      <c r="L349" s="22">
        <f t="shared" si="9"/>
        <v>1434160.0000000002</v>
      </c>
      <c r="M349" s="23"/>
      <c r="N349" s="23"/>
      <c r="O349" s="37"/>
      <c r="P349" s="4"/>
      <c r="Q349" s="4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  <c r="FV349" s="37"/>
      <c r="FW349" s="37"/>
      <c r="FX349" s="37"/>
      <c r="FY349" s="37"/>
      <c r="FZ349" s="37"/>
      <c r="GA349" s="37"/>
      <c r="GB349" s="37"/>
      <c r="GC349" s="37"/>
      <c r="GD349" s="37"/>
      <c r="GE349" s="37"/>
      <c r="GF349" s="37"/>
      <c r="GG349" s="37"/>
      <c r="GH349" s="37"/>
      <c r="GI349" s="37"/>
      <c r="GJ349" s="37"/>
      <c r="GK349" s="37"/>
      <c r="GL349" s="37"/>
      <c r="GM349" s="37"/>
      <c r="GN349" s="37"/>
      <c r="GO349" s="37"/>
      <c r="GP349" s="37"/>
      <c r="GQ349" s="37"/>
      <c r="GR349" s="37"/>
      <c r="GS349" s="37"/>
      <c r="GT349" s="37"/>
      <c r="GU349" s="37"/>
      <c r="GV349" s="37"/>
      <c r="GW349" s="37"/>
      <c r="GX349" s="37"/>
      <c r="GY349" s="37"/>
      <c r="GZ349" s="37"/>
      <c r="HA349" s="37"/>
      <c r="HB349" s="37"/>
      <c r="HC349" s="37"/>
      <c r="HD349" s="37"/>
      <c r="HE349" s="37"/>
      <c r="HF349" s="37"/>
      <c r="HG349" s="37"/>
      <c r="HH349" s="37"/>
      <c r="HI349" s="37"/>
      <c r="HJ349" s="37"/>
      <c r="HK349" s="37"/>
      <c r="HL349" s="37"/>
      <c r="HM349" s="37"/>
      <c r="HN349" s="37"/>
      <c r="HO349" s="37"/>
      <c r="HP349" s="37"/>
      <c r="HQ349" s="37"/>
      <c r="HR349" s="37"/>
      <c r="HS349" s="37"/>
      <c r="HT349" s="37"/>
      <c r="HU349" s="37"/>
      <c r="HV349" s="37"/>
      <c r="HW349" s="37"/>
      <c r="HX349" s="37"/>
    </row>
    <row r="350" spans="1:232" s="55" customFormat="1" ht="75.75" customHeight="1">
      <c r="A350" s="18"/>
      <c r="B350" s="19">
        <v>299</v>
      </c>
      <c r="C350" s="93" t="s">
        <v>141</v>
      </c>
      <c r="D350" s="26" t="s">
        <v>21</v>
      </c>
      <c r="E350" s="94" t="s">
        <v>141</v>
      </c>
      <c r="F350" s="26" t="s">
        <v>23</v>
      </c>
      <c r="G350" s="24">
        <v>18</v>
      </c>
      <c r="H350" s="94">
        <v>45000</v>
      </c>
      <c r="I350" s="26" t="s">
        <v>848</v>
      </c>
      <c r="J350" s="26" t="s">
        <v>25</v>
      </c>
      <c r="K350" s="35">
        <f t="shared" si="10"/>
        <v>810000</v>
      </c>
      <c r="L350" s="22">
        <f t="shared" si="9"/>
        <v>907200.00000000012</v>
      </c>
      <c r="M350" s="23"/>
      <c r="N350" s="23"/>
      <c r="O350" s="37"/>
      <c r="P350" s="4"/>
      <c r="Q350" s="4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M350" s="37"/>
      <c r="DN350" s="37"/>
      <c r="DO350" s="37"/>
      <c r="DP350" s="37"/>
      <c r="DQ350" s="37"/>
      <c r="DR350" s="37"/>
      <c r="DS350" s="37"/>
      <c r="DT350" s="37"/>
      <c r="DU350" s="37"/>
      <c r="DV350" s="37"/>
      <c r="DW350" s="37"/>
      <c r="DX350" s="37"/>
      <c r="DY350" s="37"/>
      <c r="DZ350" s="37"/>
      <c r="EA350" s="37"/>
      <c r="EB350" s="37"/>
      <c r="EC350" s="37"/>
      <c r="ED350" s="37"/>
      <c r="EE350" s="37"/>
      <c r="EF350" s="37"/>
      <c r="EG350" s="37"/>
      <c r="EH350" s="37"/>
      <c r="EI350" s="37"/>
      <c r="EJ350" s="37"/>
      <c r="EK350" s="37"/>
      <c r="EL350" s="37"/>
      <c r="EM350" s="37"/>
      <c r="EN350" s="37"/>
      <c r="EO350" s="37"/>
      <c r="EP350" s="37"/>
      <c r="EQ350" s="37"/>
      <c r="ER350" s="37"/>
      <c r="ES350" s="37"/>
      <c r="ET350" s="37"/>
      <c r="EU350" s="37"/>
      <c r="EV350" s="37"/>
      <c r="EW350" s="37"/>
      <c r="EX350" s="37"/>
      <c r="EY350" s="37"/>
      <c r="EZ350" s="37"/>
      <c r="FA350" s="37"/>
      <c r="FB350" s="37"/>
      <c r="FC350" s="37"/>
      <c r="FD350" s="37"/>
      <c r="FE350" s="37"/>
      <c r="FF350" s="37"/>
      <c r="FG350" s="37"/>
      <c r="FH350" s="37"/>
      <c r="FI350" s="37"/>
      <c r="FJ350" s="37"/>
      <c r="FK350" s="37"/>
      <c r="FL350" s="37"/>
      <c r="FM350" s="37"/>
      <c r="FN350" s="37"/>
      <c r="FO350" s="37"/>
      <c r="FP350" s="37"/>
      <c r="FQ350" s="37"/>
      <c r="FR350" s="37"/>
      <c r="FS350" s="37"/>
      <c r="FT350" s="37"/>
      <c r="FU350" s="37"/>
      <c r="FV350" s="37"/>
      <c r="FW350" s="37"/>
      <c r="FX350" s="37"/>
      <c r="FY350" s="37"/>
      <c r="FZ350" s="37"/>
      <c r="GA350" s="37"/>
      <c r="GB350" s="37"/>
      <c r="GC350" s="37"/>
      <c r="GD350" s="37"/>
      <c r="GE350" s="37"/>
      <c r="GF350" s="37"/>
      <c r="GG350" s="37"/>
      <c r="GH350" s="37"/>
      <c r="GI350" s="37"/>
      <c r="GJ350" s="37"/>
      <c r="GK350" s="37"/>
      <c r="GL350" s="37"/>
      <c r="GM350" s="37"/>
      <c r="GN350" s="37"/>
      <c r="GO350" s="37"/>
      <c r="GP350" s="37"/>
      <c r="GQ350" s="37"/>
      <c r="GR350" s="37"/>
      <c r="GS350" s="37"/>
      <c r="GT350" s="37"/>
      <c r="GU350" s="37"/>
      <c r="GV350" s="37"/>
      <c r="GW350" s="37"/>
      <c r="GX350" s="37"/>
      <c r="GY350" s="37"/>
      <c r="GZ350" s="37"/>
      <c r="HA350" s="37"/>
      <c r="HB350" s="37"/>
      <c r="HC350" s="37"/>
      <c r="HD350" s="37"/>
      <c r="HE350" s="37"/>
      <c r="HF350" s="37"/>
      <c r="HG350" s="37"/>
      <c r="HH350" s="37"/>
      <c r="HI350" s="37"/>
      <c r="HJ350" s="37"/>
      <c r="HK350" s="37"/>
      <c r="HL350" s="37"/>
      <c r="HM350" s="37"/>
      <c r="HN350" s="37"/>
      <c r="HO350" s="37"/>
      <c r="HP350" s="37"/>
      <c r="HQ350" s="37"/>
      <c r="HR350" s="37"/>
      <c r="HS350" s="37"/>
      <c r="HT350" s="37"/>
      <c r="HU350" s="37"/>
      <c r="HV350" s="37"/>
      <c r="HW350" s="37"/>
      <c r="HX350" s="37"/>
    </row>
    <row r="351" spans="1:232" s="55" customFormat="1" ht="75.75" customHeight="1">
      <c r="A351" s="18"/>
      <c r="B351" s="19">
        <v>300</v>
      </c>
      <c r="C351" s="93" t="s">
        <v>589</v>
      </c>
      <c r="D351" s="26" t="s">
        <v>21</v>
      </c>
      <c r="E351" s="94" t="s">
        <v>590</v>
      </c>
      <c r="F351" s="26" t="s">
        <v>23</v>
      </c>
      <c r="G351" s="24">
        <v>4</v>
      </c>
      <c r="H351" s="94">
        <v>20000</v>
      </c>
      <c r="I351" s="26" t="s">
        <v>848</v>
      </c>
      <c r="J351" s="26" t="s">
        <v>25</v>
      </c>
      <c r="K351" s="35">
        <f t="shared" si="10"/>
        <v>80000</v>
      </c>
      <c r="L351" s="22">
        <f t="shared" si="9"/>
        <v>89600.000000000015</v>
      </c>
      <c r="M351" s="23"/>
      <c r="N351" s="23"/>
      <c r="O351" s="37"/>
      <c r="P351" s="4"/>
      <c r="Q351" s="4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7"/>
      <c r="DF351" s="37"/>
      <c r="DG351" s="37"/>
      <c r="DH351" s="37"/>
      <c r="DI351" s="37"/>
      <c r="DJ351" s="37"/>
      <c r="DK351" s="37"/>
      <c r="DL351" s="37"/>
      <c r="DM351" s="37"/>
      <c r="DN351" s="37"/>
      <c r="DO351" s="37"/>
      <c r="DP351" s="37"/>
      <c r="DQ351" s="37"/>
      <c r="DR351" s="37"/>
      <c r="DS351" s="37"/>
      <c r="DT351" s="37"/>
      <c r="DU351" s="37"/>
      <c r="DV351" s="37"/>
      <c r="DW351" s="37"/>
      <c r="DX351" s="37"/>
      <c r="DY351" s="37"/>
      <c r="DZ351" s="37"/>
      <c r="EA351" s="37"/>
      <c r="EB351" s="37"/>
      <c r="EC351" s="37"/>
      <c r="ED351" s="37"/>
      <c r="EE351" s="37"/>
      <c r="EF351" s="37"/>
      <c r="EG351" s="37"/>
      <c r="EH351" s="37"/>
      <c r="EI351" s="37"/>
      <c r="EJ351" s="37"/>
      <c r="EK351" s="37"/>
      <c r="EL351" s="37"/>
      <c r="EM351" s="37"/>
      <c r="EN351" s="37"/>
      <c r="EO351" s="37"/>
      <c r="EP351" s="37"/>
      <c r="EQ351" s="37"/>
      <c r="ER351" s="37"/>
      <c r="ES351" s="37"/>
      <c r="ET351" s="37"/>
      <c r="EU351" s="37"/>
      <c r="EV351" s="37"/>
      <c r="EW351" s="37"/>
      <c r="EX351" s="37"/>
      <c r="EY351" s="37"/>
      <c r="EZ351" s="37"/>
      <c r="FA351" s="37"/>
      <c r="FB351" s="37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37"/>
      <c r="FN351" s="37"/>
      <c r="FO351" s="37"/>
      <c r="FP351" s="37"/>
      <c r="FQ351" s="37"/>
      <c r="FR351" s="37"/>
      <c r="FS351" s="37"/>
      <c r="FT351" s="37"/>
      <c r="FU351" s="37"/>
      <c r="FV351" s="37"/>
      <c r="FW351" s="37"/>
      <c r="FX351" s="37"/>
      <c r="FY351" s="37"/>
      <c r="FZ351" s="37"/>
      <c r="GA351" s="37"/>
      <c r="GB351" s="37"/>
      <c r="GC351" s="37"/>
      <c r="GD351" s="37"/>
      <c r="GE351" s="37"/>
      <c r="GF351" s="37"/>
      <c r="GG351" s="37"/>
      <c r="GH351" s="37"/>
      <c r="GI351" s="37"/>
      <c r="GJ351" s="37"/>
      <c r="GK351" s="37"/>
      <c r="GL351" s="37"/>
      <c r="GM351" s="37"/>
      <c r="GN351" s="37"/>
      <c r="GO351" s="37"/>
      <c r="GP351" s="37"/>
      <c r="GQ351" s="37"/>
      <c r="GR351" s="37"/>
      <c r="GS351" s="37"/>
      <c r="GT351" s="37"/>
      <c r="GU351" s="37"/>
      <c r="GV351" s="37"/>
      <c r="GW351" s="37"/>
      <c r="GX351" s="37"/>
      <c r="GY351" s="37"/>
      <c r="GZ351" s="37"/>
      <c r="HA351" s="37"/>
      <c r="HB351" s="37"/>
      <c r="HC351" s="37"/>
      <c r="HD351" s="37"/>
      <c r="HE351" s="37"/>
      <c r="HF351" s="37"/>
      <c r="HG351" s="37"/>
      <c r="HH351" s="37"/>
      <c r="HI351" s="37"/>
      <c r="HJ351" s="37"/>
      <c r="HK351" s="37"/>
      <c r="HL351" s="37"/>
      <c r="HM351" s="37"/>
      <c r="HN351" s="37"/>
      <c r="HO351" s="37"/>
      <c r="HP351" s="37"/>
      <c r="HQ351" s="37"/>
      <c r="HR351" s="37"/>
      <c r="HS351" s="37"/>
      <c r="HT351" s="37"/>
      <c r="HU351" s="37"/>
      <c r="HV351" s="37"/>
      <c r="HW351" s="37"/>
      <c r="HX351" s="37"/>
    </row>
    <row r="352" spans="1:232" s="55" customFormat="1" ht="75.75" customHeight="1">
      <c r="A352" s="18"/>
      <c r="B352" s="19">
        <v>301</v>
      </c>
      <c r="C352" s="93" t="s">
        <v>591</v>
      </c>
      <c r="D352" s="26" t="s">
        <v>21</v>
      </c>
      <c r="E352" s="94" t="s">
        <v>592</v>
      </c>
      <c r="F352" s="26" t="s">
        <v>23</v>
      </c>
      <c r="G352" s="24">
        <v>4</v>
      </c>
      <c r="H352" s="94">
        <v>47000</v>
      </c>
      <c r="I352" s="26" t="s">
        <v>848</v>
      </c>
      <c r="J352" s="26" t="s">
        <v>25</v>
      </c>
      <c r="K352" s="35">
        <f t="shared" si="10"/>
        <v>188000</v>
      </c>
      <c r="L352" s="22">
        <f t="shared" si="9"/>
        <v>210560.00000000003</v>
      </c>
      <c r="M352" s="23"/>
      <c r="N352" s="23"/>
      <c r="O352" s="37"/>
      <c r="P352" s="4"/>
      <c r="Q352" s="4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7"/>
      <c r="DF352" s="37"/>
      <c r="DG352" s="37"/>
      <c r="DH352" s="37"/>
      <c r="DI352" s="37"/>
      <c r="DJ352" s="37"/>
      <c r="DK352" s="37"/>
      <c r="DL352" s="37"/>
      <c r="DM352" s="37"/>
      <c r="DN352" s="37"/>
      <c r="DO352" s="37"/>
      <c r="DP352" s="37"/>
      <c r="DQ352" s="37"/>
      <c r="DR352" s="37"/>
      <c r="DS352" s="37"/>
      <c r="DT352" s="37"/>
      <c r="DU352" s="37"/>
      <c r="DV352" s="37"/>
      <c r="DW352" s="37"/>
      <c r="DX352" s="37"/>
      <c r="DY352" s="37"/>
      <c r="DZ352" s="37"/>
      <c r="EA352" s="37"/>
      <c r="EB352" s="37"/>
      <c r="EC352" s="37"/>
      <c r="ED352" s="37"/>
      <c r="EE352" s="37"/>
      <c r="EF352" s="37"/>
      <c r="EG352" s="37"/>
      <c r="EH352" s="37"/>
      <c r="EI352" s="37"/>
      <c r="EJ352" s="37"/>
      <c r="EK352" s="37"/>
      <c r="EL352" s="37"/>
      <c r="EM352" s="37"/>
      <c r="EN352" s="37"/>
      <c r="EO352" s="37"/>
      <c r="EP352" s="37"/>
      <c r="EQ352" s="37"/>
      <c r="ER352" s="37"/>
      <c r="ES352" s="37"/>
      <c r="ET352" s="37"/>
      <c r="EU352" s="37"/>
      <c r="EV352" s="37"/>
      <c r="EW352" s="37"/>
      <c r="EX352" s="37"/>
      <c r="EY352" s="37"/>
      <c r="EZ352" s="37"/>
      <c r="FA352" s="37"/>
      <c r="FB352" s="37"/>
      <c r="FC352" s="37"/>
      <c r="FD352" s="37"/>
      <c r="FE352" s="37"/>
      <c r="FF352" s="37"/>
      <c r="FG352" s="37"/>
      <c r="FH352" s="37"/>
      <c r="FI352" s="37"/>
      <c r="FJ352" s="37"/>
      <c r="FK352" s="37"/>
      <c r="FL352" s="37"/>
      <c r="FM352" s="37"/>
      <c r="FN352" s="37"/>
      <c r="FO352" s="37"/>
      <c r="FP352" s="37"/>
      <c r="FQ352" s="37"/>
      <c r="FR352" s="37"/>
      <c r="FS352" s="37"/>
      <c r="FT352" s="37"/>
      <c r="FU352" s="37"/>
      <c r="FV352" s="37"/>
      <c r="FW352" s="37"/>
      <c r="FX352" s="37"/>
      <c r="FY352" s="37"/>
      <c r="FZ352" s="37"/>
      <c r="GA352" s="37"/>
      <c r="GB352" s="37"/>
      <c r="GC352" s="37"/>
      <c r="GD352" s="37"/>
      <c r="GE352" s="37"/>
      <c r="GF352" s="37"/>
      <c r="GG352" s="37"/>
      <c r="GH352" s="37"/>
      <c r="GI352" s="37"/>
      <c r="GJ352" s="37"/>
      <c r="GK352" s="37"/>
      <c r="GL352" s="37"/>
      <c r="GM352" s="37"/>
      <c r="GN352" s="37"/>
      <c r="GO352" s="37"/>
      <c r="GP352" s="37"/>
      <c r="GQ352" s="37"/>
      <c r="GR352" s="37"/>
      <c r="GS352" s="37"/>
      <c r="GT352" s="37"/>
      <c r="GU352" s="37"/>
      <c r="GV352" s="37"/>
      <c r="GW352" s="37"/>
      <c r="GX352" s="37"/>
      <c r="GY352" s="37"/>
      <c r="GZ352" s="37"/>
      <c r="HA352" s="37"/>
      <c r="HB352" s="37"/>
      <c r="HC352" s="37"/>
      <c r="HD352" s="37"/>
      <c r="HE352" s="37"/>
      <c r="HF352" s="37"/>
      <c r="HG352" s="37"/>
      <c r="HH352" s="37"/>
      <c r="HI352" s="37"/>
      <c r="HJ352" s="37"/>
      <c r="HK352" s="37"/>
      <c r="HL352" s="37"/>
      <c r="HM352" s="37"/>
      <c r="HN352" s="37"/>
      <c r="HO352" s="37"/>
      <c r="HP352" s="37"/>
      <c r="HQ352" s="37"/>
      <c r="HR352" s="37"/>
      <c r="HS352" s="37"/>
      <c r="HT352" s="37"/>
      <c r="HU352" s="37"/>
      <c r="HV352" s="37"/>
      <c r="HW352" s="37"/>
      <c r="HX352" s="37"/>
    </row>
    <row r="353" spans="1:232" s="55" customFormat="1" ht="75.75" customHeight="1">
      <c r="A353" s="18"/>
      <c r="B353" s="19">
        <v>302</v>
      </c>
      <c r="C353" s="93" t="s">
        <v>593</v>
      </c>
      <c r="D353" s="26" t="s">
        <v>21</v>
      </c>
      <c r="E353" s="94" t="s">
        <v>594</v>
      </c>
      <c r="F353" s="26" t="s">
        <v>23</v>
      </c>
      <c r="G353" s="24">
        <v>1</v>
      </c>
      <c r="H353" s="94">
        <v>120000</v>
      </c>
      <c r="I353" s="26" t="s">
        <v>848</v>
      </c>
      <c r="J353" s="26" t="s">
        <v>25</v>
      </c>
      <c r="K353" s="35">
        <f t="shared" si="10"/>
        <v>120000</v>
      </c>
      <c r="L353" s="22">
        <f t="shared" si="9"/>
        <v>134400</v>
      </c>
      <c r="M353" s="23"/>
      <c r="N353" s="23"/>
      <c r="O353" s="37"/>
      <c r="P353" s="4"/>
      <c r="Q353" s="4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7"/>
      <c r="DF353" s="37"/>
      <c r="DG353" s="37"/>
      <c r="DH353" s="37"/>
      <c r="DI353" s="37"/>
      <c r="DJ353" s="37"/>
      <c r="DK353" s="37"/>
      <c r="DL353" s="37"/>
      <c r="DM353" s="37"/>
      <c r="DN353" s="37"/>
      <c r="DO353" s="37"/>
      <c r="DP353" s="37"/>
      <c r="DQ353" s="37"/>
      <c r="DR353" s="37"/>
      <c r="DS353" s="37"/>
      <c r="DT353" s="37"/>
      <c r="DU353" s="37"/>
      <c r="DV353" s="37"/>
      <c r="DW353" s="37"/>
      <c r="DX353" s="37"/>
      <c r="DY353" s="37"/>
      <c r="DZ353" s="37"/>
      <c r="EA353" s="37"/>
      <c r="EB353" s="37"/>
      <c r="EC353" s="37"/>
      <c r="ED353" s="37"/>
      <c r="EE353" s="37"/>
      <c r="EF353" s="37"/>
      <c r="EG353" s="37"/>
      <c r="EH353" s="37"/>
      <c r="EI353" s="37"/>
      <c r="EJ353" s="37"/>
      <c r="EK353" s="37"/>
      <c r="EL353" s="37"/>
      <c r="EM353" s="37"/>
      <c r="EN353" s="37"/>
      <c r="EO353" s="37"/>
      <c r="EP353" s="37"/>
      <c r="EQ353" s="37"/>
      <c r="ER353" s="37"/>
      <c r="ES353" s="37"/>
      <c r="ET353" s="37"/>
      <c r="EU353" s="37"/>
      <c r="EV353" s="37"/>
      <c r="EW353" s="37"/>
      <c r="EX353" s="37"/>
      <c r="EY353" s="37"/>
      <c r="EZ353" s="37"/>
      <c r="FA353" s="37"/>
      <c r="FB353" s="37"/>
      <c r="FC353" s="37"/>
      <c r="FD353" s="37"/>
      <c r="FE353" s="37"/>
      <c r="FF353" s="37"/>
      <c r="FG353" s="37"/>
      <c r="FH353" s="37"/>
      <c r="FI353" s="37"/>
      <c r="FJ353" s="37"/>
      <c r="FK353" s="37"/>
      <c r="FL353" s="37"/>
      <c r="FM353" s="37"/>
      <c r="FN353" s="37"/>
      <c r="FO353" s="37"/>
      <c r="FP353" s="37"/>
      <c r="FQ353" s="37"/>
      <c r="FR353" s="37"/>
      <c r="FS353" s="37"/>
      <c r="FT353" s="37"/>
      <c r="FU353" s="37"/>
      <c r="FV353" s="37"/>
      <c r="FW353" s="37"/>
      <c r="FX353" s="37"/>
      <c r="FY353" s="37"/>
      <c r="FZ353" s="37"/>
      <c r="GA353" s="37"/>
      <c r="GB353" s="37"/>
      <c r="GC353" s="37"/>
      <c r="GD353" s="37"/>
      <c r="GE353" s="37"/>
      <c r="GF353" s="37"/>
      <c r="GG353" s="37"/>
      <c r="GH353" s="37"/>
      <c r="GI353" s="37"/>
      <c r="GJ353" s="37"/>
      <c r="GK353" s="37"/>
      <c r="GL353" s="37"/>
      <c r="GM353" s="37"/>
      <c r="GN353" s="37"/>
      <c r="GO353" s="37"/>
      <c r="GP353" s="37"/>
      <c r="GQ353" s="37"/>
      <c r="GR353" s="37"/>
      <c r="GS353" s="37"/>
      <c r="GT353" s="37"/>
      <c r="GU353" s="37"/>
      <c r="GV353" s="37"/>
      <c r="GW353" s="37"/>
      <c r="GX353" s="37"/>
      <c r="GY353" s="37"/>
      <c r="GZ353" s="37"/>
      <c r="HA353" s="37"/>
      <c r="HB353" s="37"/>
      <c r="HC353" s="37"/>
      <c r="HD353" s="37"/>
      <c r="HE353" s="37"/>
      <c r="HF353" s="37"/>
      <c r="HG353" s="37"/>
      <c r="HH353" s="37"/>
      <c r="HI353" s="37"/>
      <c r="HJ353" s="37"/>
      <c r="HK353" s="37"/>
      <c r="HL353" s="37"/>
      <c r="HM353" s="37"/>
      <c r="HN353" s="37"/>
      <c r="HO353" s="37"/>
      <c r="HP353" s="37"/>
      <c r="HQ353" s="37"/>
      <c r="HR353" s="37"/>
      <c r="HS353" s="37"/>
      <c r="HT353" s="37"/>
      <c r="HU353" s="37"/>
      <c r="HV353" s="37"/>
      <c r="HW353" s="37"/>
      <c r="HX353" s="37"/>
    </row>
    <row r="354" spans="1:232" s="55" customFormat="1" ht="75.75" customHeight="1">
      <c r="A354" s="18"/>
      <c r="B354" s="19">
        <v>303</v>
      </c>
      <c r="C354" s="93" t="s">
        <v>595</v>
      </c>
      <c r="D354" s="26" t="s">
        <v>21</v>
      </c>
      <c r="E354" s="94" t="s">
        <v>595</v>
      </c>
      <c r="F354" s="26" t="s">
        <v>23</v>
      </c>
      <c r="G354" s="24">
        <v>2</v>
      </c>
      <c r="H354" s="94">
        <v>42000</v>
      </c>
      <c r="I354" s="26" t="s">
        <v>848</v>
      </c>
      <c r="J354" s="26" t="s">
        <v>25</v>
      </c>
      <c r="K354" s="35">
        <f t="shared" si="10"/>
        <v>84000</v>
      </c>
      <c r="L354" s="22">
        <f t="shared" si="9"/>
        <v>94080.000000000015</v>
      </c>
      <c r="M354" s="23"/>
      <c r="N354" s="23"/>
      <c r="O354" s="37"/>
      <c r="P354" s="4"/>
      <c r="Q354" s="4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7"/>
      <c r="DF354" s="37"/>
      <c r="DG354" s="37"/>
      <c r="DH354" s="37"/>
      <c r="DI354" s="37"/>
      <c r="DJ354" s="37"/>
      <c r="DK354" s="37"/>
      <c r="DL354" s="37"/>
      <c r="DM354" s="37"/>
      <c r="DN354" s="37"/>
      <c r="DO354" s="37"/>
      <c r="DP354" s="37"/>
      <c r="DQ354" s="37"/>
      <c r="DR354" s="37"/>
      <c r="DS354" s="37"/>
      <c r="DT354" s="37"/>
      <c r="DU354" s="37"/>
      <c r="DV354" s="37"/>
      <c r="DW354" s="37"/>
      <c r="DX354" s="37"/>
      <c r="DY354" s="37"/>
      <c r="DZ354" s="37"/>
      <c r="EA354" s="37"/>
      <c r="EB354" s="37"/>
      <c r="EC354" s="37"/>
      <c r="ED354" s="37"/>
      <c r="EE354" s="37"/>
      <c r="EF354" s="37"/>
      <c r="EG354" s="37"/>
      <c r="EH354" s="37"/>
      <c r="EI354" s="37"/>
      <c r="EJ354" s="37"/>
      <c r="EK354" s="37"/>
      <c r="EL354" s="37"/>
      <c r="EM354" s="37"/>
      <c r="EN354" s="37"/>
      <c r="EO354" s="37"/>
      <c r="EP354" s="37"/>
      <c r="EQ354" s="37"/>
      <c r="ER354" s="37"/>
      <c r="ES354" s="37"/>
      <c r="ET354" s="37"/>
      <c r="EU354" s="37"/>
      <c r="EV354" s="37"/>
      <c r="EW354" s="37"/>
      <c r="EX354" s="37"/>
      <c r="EY354" s="37"/>
      <c r="EZ354" s="37"/>
      <c r="FA354" s="37"/>
      <c r="FB354" s="37"/>
      <c r="FC354" s="37"/>
      <c r="FD354" s="37"/>
      <c r="FE354" s="37"/>
      <c r="FF354" s="37"/>
      <c r="FG354" s="37"/>
      <c r="FH354" s="37"/>
      <c r="FI354" s="37"/>
      <c r="FJ354" s="37"/>
      <c r="FK354" s="37"/>
      <c r="FL354" s="37"/>
      <c r="FM354" s="37"/>
      <c r="FN354" s="37"/>
      <c r="FO354" s="37"/>
      <c r="FP354" s="37"/>
      <c r="FQ354" s="37"/>
      <c r="FR354" s="37"/>
      <c r="FS354" s="37"/>
      <c r="FT354" s="37"/>
      <c r="FU354" s="37"/>
      <c r="FV354" s="37"/>
      <c r="FW354" s="37"/>
      <c r="FX354" s="37"/>
      <c r="FY354" s="37"/>
      <c r="FZ354" s="37"/>
      <c r="GA354" s="37"/>
      <c r="GB354" s="37"/>
      <c r="GC354" s="37"/>
      <c r="GD354" s="37"/>
      <c r="GE354" s="37"/>
      <c r="GF354" s="37"/>
      <c r="GG354" s="37"/>
      <c r="GH354" s="37"/>
      <c r="GI354" s="37"/>
      <c r="GJ354" s="37"/>
      <c r="GK354" s="37"/>
      <c r="GL354" s="37"/>
      <c r="GM354" s="37"/>
      <c r="GN354" s="37"/>
      <c r="GO354" s="37"/>
      <c r="GP354" s="37"/>
      <c r="GQ354" s="37"/>
      <c r="GR354" s="37"/>
      <c r="GS354" s="37"/>
      <c r="GT354" s="37"/>
      <c r="GU354" s="37"/>
      <c r="GV354" s="37"/>
      <c r="GW354" s="37"/>
      <c r="GX354" s="37"/>
      <c r="GY354" s="37"/>
      <c r="GZ354" s="37"/>
      <c r="HA354" s="37"/>
      <c r="HB354" s="37"/>
      <c r="HC354" s="37"/>
      <c r="HD354" s="37"/>
      <c r="HE354" s="37"/>
      <c r="HF354" s="37"/>
      <c r="HG354" s="37"/>
      <c r="HH354" s="37"/>
      <c r="HI354" s="37"/>
      <c r="HJ354" s="37"/>
      <c r="HK354" s="37"/>
      <c r="HL354" s="37"/>
      <c r="HM354" s="37"/>
      <c r="HN354" s="37"/>
      <c r="HO354" s="37"/>
      <c r="HP354" s="37"/>
      <c r="HQ354" s="37"/>
      <c r="HR354" s="37"/>
      <c r="HS354" s="37"/>
      <c r="HT354" s="37"/>
      <c r="HU354" s="37"/>
      <c r="HV354" s="37"/>
      <c r="HW354" s="37"/>
      <c r="HX354" s="37"/>
    </row>
    <row r="355" spans="1:232" s="55" customFormat="1" ht="75.75" customHeight="1">
      <c r="A355" s="18"/>
      <c r="B355" s="19">
        <v>304</v>
      </c>
      <c r="C355" s="93" t="s">
        <v>596</v>
      </c>
      <c r="D355" s="26" t="s">
        <v>21</v>
      </c>
      <c r="E355" s="94" t="s">
        <v>596</v>
      </c>
      <c r="F355" s="26" t="s">
        <v>23</v>
      </c>
      <c r="G355" s="24">
        <v>20</v>
      </c>
      <c r="H355" s="94">
        <v>161885</v>
      </c>
      <c r="I355" s="26" t="s">
        <v>863</v>
      </c>
      <c r="J355" s="26" t="s">
        <v>25</v>
      </c>
      <c r="K355" s="35">
        <f t="shared" si="10"/>
        <v>3237700</v>
      </c>
      <c r="L355" s="22">
        <f t="shared" si="9"/>
        <v>3626224.0000000005</v>
      </c>
      <c r="M355" s="23"/>
      <c r="N355" s="23"/>
      <c r="O355" s="37"/>
      <c r="P355" s="4"/>
      <c r="Q355" s="4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  <c r="EY355" s="37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  <c r="FT355" s="37"/>
      <c r="FU355" s="37"/>
      <c r="FV355" s="37"/>
      <c r="FW355" s="37"/>
      <c r="FX355" s="37"/>
      <c r="FY355" s="37"/>
      <c r="FZ355" s="37"/>
      <c r="GA355" s="37"/>
      <c r="GB355" s="37"/>
      <c r="GC355" s="37"/>
      <c r="GD355" s="37"/>
      <c r="GE355" s="37"/>
      <c r="GF355" s="37"/>
      <c r="GG355" s="37"/>
      <c r="GH355" s="37"/>
      <c r="GI355" s="37"/>
      <c r="GJ355" s="37"/>
      <c r="GK355" s="37"/>
      <c r="GL355" s="37"/>
      <c r="GM355" s="37"/>
      <c r="GN355" s="37"/>
      <c r="GO355" s="37"/>
      <c r="GP355" s="37"/>
      <c r="GQ355" s="37"/>
      <c r="GR355" s="37"/>
      <c r="GS355" s="37"/>
      <c r="GT355" s="37"/>
      <c r="GU355" s="37"/>
      <c r="GV355" s="37"/>
      <c r="GW355" s="37"/>
      <c r="GX355" s="37"/>
      <c r="GY355" s="37"/>
      <c r="GZ355" s="37"/>
      <c r="HA355" s="37"/>
      <c r="HB355" s="37"/>
      <c r="HC355" s="37"/>
      <c r="HD355" s="37"/>
      <c r="HE355" s="37"/>
      <c r="HF355" s="37"/>
      <c r="HG355" s="37"/>
      <c r="HH355" s="37"/>
      <c r="HI355" s="37"/>
      <c r="HJ355" s="37"/>
      <c r="HK355" s="37"/>
      <c r="HL355" s="37"/>
      <c r="HM355" s="37"/>
      <c r="HN355" s="37"/>
      <c r="HO355" s="37"/>
      <c r="HP355" s="37"/>
      <c r="HQ355" s="37"/>
      <c r="HR355" s="37"/>
      <c r="HS355" s="37"/>
      <c r="HT355" s="37"/>
      <c r="HU355" s="37"/>
      <c r="HV355" s="37"/>
      <c r="HW355" s="37"/>
      <c r="HX355" s="37"/>
    </row>
    <row r="356" spans="1:232" s="55" customFormat="1" ht="75.75" customHeight="1">
      <c r="A356" s="18"/>
      <c r="B356" s="19">
        <v>305</v>
      </c>
      <c r="C356" s="33" t="s">
        <v>597</v>
      </c>
      <c r="D356" s="26" t="s">
        <v>21</v>
      </c>
      <c r="E356" s="26" t="s">
        <v>598</v>
      </c>
      <c r="F356" s="26" t="s">
        <v>23</v>
      </c>
      <c r="G356" s="24">
        <v>3</v>
      </c>
      <c r="H356" s="100">
        <v>36666.660000000003</v>
      </c>
      <c r="I356" s="26" t="s">
        <v>848</v>
      </c>
      <c r="J356" s="26" t="s">
        <v>25</v>
      </c>
      <c r="K356" s="35">
        <f t="shared" si="10"/>
        <v>109999.98000000001</v>
      </c>
      <c r="L356" s="22">
        <f t="shared" si="9"/>
        <v>123199.97760000003</v>
      </c>
      <c r="M356" s="23"/>
      <c r="N356" s="23"/>
      <c r="O356" s="37"/>
      <c r="P356" s="4"/>
      <c r="Q356" s="4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  <c r="EY356" s="37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  <c r="FT356" s="37"/>
      <c r="FU356" s="37"/>
      <c r="FV356" s="37"/>
      <c r="FW356" s="37"/>
      <c r="FX356" s="37"/>
      <c r="FY356" s="37"/>
      <c r="FZ356" s="37"/>
      <c r="GA356" s="37"/>
      <c r="GB356" s="37"/>
      <c r="GC356" s="37"/>
      <c r="GD356" s="37"/>
      <c r="GE356" s="37"/>
      <c r="GF356" s="37"/>
      <c r="GG356" s="37"/>
      <c r="GH356" s="37"/>
      <c r="GI356" s="37"/>
      <c r="GJ356" s="37"/>
      <c r="GK356" s="37"/>
      <c r="GL356" s="37"/>
      <c r="GM356" s="37"/>
      <c r="GN356" s="37"/>
      <c r="GO356" s="37"/>
      <c r="GP356" s="37"/>
      <c r="GQ356" s="37"/>
      <c r="GR356" s="37"/>
      <c r="GS356" s="37"/>
      <c r="GT356" s="37"/>
      <c r="GU356" s="37"/>
      <c r="GV356" s="37"/>
      <c r="GW356" s="37"/>
      <c r="GX356" s="37"/>
      <c r="GY356" s="37"/>
      <c r="GZ356" s="37"/>
      <c r="HA356" s="37"/>
      <c r="HB356" s="37"/>
      <c r="HC356" s="37"/>
      <c r="HD356" s="37"/>
      <c r="HE356" s="37"/>
      <c r="HF356" s="37"/>
      <c r="HG356" s="37"/>
      <c r="HH356" s="37"/>
      <c r="HI356" s="37"/>
      <c r="HJ356" s="37"/>
      <c r="HK356" s="37"/>
      <c r="HL356" s="37"/>
      <c r="HM356" s="37"/>
      <c r="HN356" s="37"/>
      <c r="HO356" s="37"/>
      <c r="HP356" s="37"/>
      <c r="HQ356" s="37"/>
      <c r="HR356" s="37"/>
      <c r="HS356" s="37"/>
      <c r="HT356" s="37"/>
      <c r="HU356" s="37"/>
      <c r="HV356" s="37"/>
      <c r="HW356" s="37"/>
      <c r="HX356" s="37"/>
    </row>
    <row r="357" spans="1:232" s="55" customFormat="1" ht="143.25" customHeight="1">
      <c r="A357" s="18"/>
      <c r="B357" s="19">
        <v>306</v>
      </c>
      <c r="C357" s="54" t="s">
        <v>599</v>
      </c>
      <c r="D357" s="26" t="s">
        <v>21</v>
      </c>
      <c r="E357" s="26" t="s">
        <v>600</v>
      </c>
      <c r="F357" s="26" t="s">
        <v>518</v>
      </c>
      <c r="G357" s="26">
        <v>1</v>
      </c>
      <c r="H357" s="35">
        <v>3073202</v>
      </c>
      <c r="I357" s="26" t="s">
        <v>379</v>
      </c>
      <c r="J357" s="26" t="s">
        <v>25</v>
      </c>
      <c r="K357" s="35">
        <f t="shared" si="10"/>
        <v>3073202</v>
      </c>
      <c r="L357" s="22">
        <f>K357*1.12</f>
        <v>3441986.24</v>
      </c>
      <c r="M357" s="23"/>
      <c r="N357" s="23"/>
      <c r="O357" s="37"/>
      <c r="P357" s="4"/>
      <c r="Q357" s="4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  <c r="EY357" s="37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  <c r="FT357" s="37"/>
      <c r="FU357" s="37"/>
      <c r="FV357" s="37"/>
      <c r="FW357" s="37"/>
      <c r="FX357" s="37"/>
      <c r="FY357" s="37"/>
      <c r="FZ357" s="37"/>
      <c r="GA357" s="37"/>
      <c r="GB357" s="37"/>
      <c r="GC357" s="37"/>
      <c r="GD357" s="37"/>
      <c r="GE357" s="37"/>
      <c r="GF357" s="37"/>
      <c r="GG357" s="37"/>
      <c r="GH357" s="37"/>
      <c r="GI357" s="37"/>
      <c r="GJ357" s="37"/>
      <c r="GK357" s="37"/>
      <c r="GL357" s="37"/>
      <c r="GM357" s="37"/>
      <c r="GN357" s="37"/>
      <c r="GO357" s="37"/>
      <c r="GP357" s="37"/>
      <c r="GQ357" s="37"/>
      <c r="GR357" s="37"/>
      <c r="GS357" s="37"/>
      <c r="GT357" s="37"/>
      <c r="GU357" s="37"/>
      <c r="GV357" s="37"/>
      <c r="GW357" s="37"/>
      <c r="GX357" s="37"/>
      <c r="GY357" s="37"/>
      <c r="GZ357" s="37"/>
      <c r="HA357" s="37"/>
      <c r="HB357" s="37"/>
      <c r="HC357" s="37"/>
      <c r="HD357" s="37"/>
      <c r="HE357" s="37"/>
      <c r="HF357" s="37"/>
      <c r="HG357" s="37"/>
      <c r="HH357" s="37"/>
      <c r="HI357" s="37"/>
      <c r="HJ357" s="37"/>
      <c r="HK357" s="37"/>
      <c r="HL357" s="37"/>
      <c r="HM357" s="37"/>
      <c r="HN357" s="37"/>
      <c r="HO357" s="37"/>
      <c r="HP357" s="37"/>
      <c r="HQ357" s="37"/>
      <c r="HR357" s="37"/>
      <c r="HS357" s="37"/>
      <c r="HT357" s="37"/>
      <c r="HU357" s="37"/>
      <c r="HV357" s="37"/>
      <c r="HW357" s="37"/>
      <c r="HX357" s="37"/>
    </row>
    <row r="358" spans="1:232" s="55" customFormat="1" ht="81.75" customHeight="1">
      <c r="A358" s="18">
        <v>375</v>
      </c>
      <c r="B358" s="19">
        <v>307</v>
      </c>
      <c r="C358" s="54" t="s">
        <v>601</v>
      </c>
      <c r="D358" s="26" t="s">
        <v>21</v>
      </c>
      <c r="E358" s="26" t="s">
        <v>601</v>
      </c>
      <c r="F358" s="26" t="s">
        <v>518</v>
      </c>
      <c r="G358" s="36">
        <v>1</v>
      </c>
      <c r="H358" s="35">
        <v>384000</v>
      </c>
      <c r="I358" s="26" t="s">
        <v>379</v>
      </c>
      <c r="J358" s="21" t="s">
        <v>25</v>
      </c>
      <c r="K358" s="35">
        <f t="shared" si="10"/>
        <v>384000</v>
      </c>
      <c r="L358" s="22">
        <f t="shared" si="8"/>
        <v>430080.00000000006</v>
      </c>
      <c r="M358" s="23"/>
      <c r="N358" s="23"/>
      <c r="O358" s="37"/>
      <c r="P358" s="4"/>
      <c r="Q358" s="4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  <c r="GJ358" s="37"/>
      <c r="GK358" s="37"/>
      <c r="GL358" s="37"/>
      <c r="GM358" s="37"/>
      <c r="GN358" s="37"/>
      <c r="GO358" s="37"/>
      <c r="GP358" s="37"/>
      <c r="GQ358" s="37"/>
      <c r="GR358" s="37"/>
      <c r="GS358" s="37"/>
      <c r="GT358" s="37"/>
      <c r="GU358" s="37"/>
      <c r="GV358" s="37"/>
      <c r="GW358" s="37"/>
      <c r="GX358" s="37"/>
      <c r="GY358" s="37"/>
      <c r="GZ358" s="37"/>
      <c r="HA358" s="37"/>
      <c r="HB358" s="37"/>
      <c r="HC358" s="37"/>
      <c r="HD358" s="37"/>
      <c r="HE358" s="37"/>
      <c r="HF358" s="37"/>
      <c r="HG358" s="37"/>
      <c r="HH358" s="37"/>
      <c r="HI358" s="37"/>
      <c r="HJ358" s="37"/>
      <c r="HK358" s="37"/>
      <c r="HL358" s="37"/>
      <c r="HM358" s="37"/>
      <c r="HN358" s="37"/>
      <c r="HO358" s="37"/>
      <c r="HP358" s="37"/>
      <c r="HQ358" s="37"/>
      <c r="HR358" s="37"/>
      <c r="HS358" s="37"/>
      <c r="HT358" s="37"/>
      <c r="HU358" s="37"/>
      <c r="HV358" s="37"/>
      <c r="HW358" s="37"/>
      <c r="HX358" s="37"/>
    </row>
    <row r="359" spans="1:232" s="55" customFormat="1" ht="94.5" customHeight="1">
      <c r="A359" s="18">
        <v>376</v>
      </c>
      <c r="B359" s="19">
        <v>308</v>
      </c>
      <c r="C359" s="54" t="s">
        <v>602</v>
      </c>
      <c r="D359" s="26" t="s">
        <v>21</v>
      </c>
      <c r="E359" s="26" t="s">
        <v>602</v>
      </c>
      <c r="F359" s="26" t="s">
        <v>518</v>
      </c>
      <c r="G359" s="36">
        <v>1</v>
      </c>
      <c r="H359" s="35">
        <v>980357</v>
      </c>
      <c r="I359" s="26" t="s">
        <v>379</v>
      </c>
      <c r="J359" s="21" t="s">
        <v>25</v>
      </c>
      <c r="K359" s="35">
        <f t="shared" si="10"/>
        <v>980357</v>
      </c>
      <c r="L359" s="22">
        <f t="shared" si="8"/>
        <v>1097999.8400000001</v>
      </c>
      <c r="M359" s="23"/>
      <c r="N359" s="23"/>
      <c r="O359" s="37"/>
      <c r="P359" s="4"/>
      <c r="Q359" s="4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M359" s="37"/>
      <c r="DN359" s="37"/>
      <c r="DO359" s="37"/>
      <c r="DP359" s="37"/>
      <c r="DQ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  <c r="EW359" s="37"/>
      <c r="EX359" s="37"/>
      <c r="EY359" s="37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  <c r="FT359" s="37"/>
      <c r="FU359" s="37"/>
      <c r="FV359" s="37"/>
      <c r="FW359" s="37"/>
      <c r="FX359" s="37"/>
      <c r="FY359" s="37"/>
      <c r="FZ359" s="37"/>
      <c r="GA359" s="37"/>
      <c r="GB359" s="37"/>
      <c r="GC359" s="37"/>
      <c r="GD359" s="37"/>
      <c r="GE359" s="37"/>
      <c r="GF359" s="37"/>
      <c r="GG359" s="37"/>
      <c r="GH359" s="37"/>
      <c r="GI359" s="37"/>
      <c r="GJ359" s="37"/>
      <c r="GK359" s="37"/>
      <c r="GL359" s="37"/>
      <c r="GM359" s="37"/>
      <c r="GN359" s="37"/>
      <c r="GO359" s="37"/>
      <c r="GP359" s="37"/>
      <c r="GQ359" s="37"/>
      <c r="GR359" s="37"/>
      <c r="GS359" s="37"/>
      <c r="GT359" s="37"/>
      <c r="GU359" s="37"/>
      <c r="GV359" s="37"/>
      <c r="GW359" s="37"/>
      <c r="GX359" s="37"/>
      <c r="GY359" s="37"/>
      <c r="GZ359" s="37"/>
      <c r="HA359" s="37"/>
      <c r="HB359" s="37"/>
      <c r="HC359" s="37"/>
      <c r="HD359" s="37"/>
      <c r="HE359" s="37"/>
      <c r="HF359" s="37"/>
      <c r="HG359" s="37"/>
      <c r="HH359" s="37"/>
      <c r="HI359" s="37"/>
      <c r="HJ359" s="37"/>
      <c r="HK359" s="37"/>
      <c r="HL359" s="37"/>
      <c r="HM359" s="37"/>
      <c r="HN359" s="37"/>
      <c r="HO359" s="37"/>
      <c r="HP359" s="37"/>
      <c r="HQ359" s="37"/>
      <c r="HR359" s="37"/>
      <c r="HS359" s="37"/>
      <c r="HT359" s="37"/>
      <c r="HU359" s="37"/>
      <c r="HV359" s="37"/>
      <c r="HW359" s="37"/>
      <c r="HX359" s="37"/>
    </row>
    <row r="360" spans="1:232" s="55" customFormat="1" ht="69" customHeight="1">
      <c r="A360" s="18">
        <v>377</v>
      </c>
      <c r="B360" s="19">
        <v>309</v>
      </c>
      <c r="C360" s="54" t="s">
        <v>603</v>
      </c>
      <c r="D360" s="26" t="s">
        <v>21</v>
      </c>
      <c r="E360" s="26" t="s">
        <v>603</v>
      </c>
      <c r="F360" s="26" t="s">
        <v>518</v>
      </c>
      <c r="G360" s="36">
        <v>1</v>
      </c>
      <c r="H360" s="35">
        <v>576000</v>
      </c>
      <c r="I360" s="26" t="s">
        <v>379</v>
      </c>
      <c r="J360" s="21" t="s">
        <v>25</v>
      </c>
      <c r="K360" s="35">
        <f t="shared" si="10"/>
        <v>576000</v>
      </c>
      <c r="L360" s="22">
        <f t="shared" si="8"/>
        <v>645120.00000000012</v>
      </c>
      <c r="M360" s="23"/>
      <c r="N360" s="23" t="s">
        <v>604</v>
      </c>
      <c r="O360" s="37"/>
      <c r="P360" s="4"/>
      <c r="Q360" s="4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  <c r="EY360" s="37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  <c r="FT360" s="37"/>
      <c r="FU360" s="37"/>
      <c r="FV360" s="37"/>
      <c r="FW360" s="37"/>
      <c r="FX360" s="37"/>
      <c r="FY360" s="37"/>
      <c r="FZ360" s="37"/>
      <c r="GA360" s="37"/>
      <c r="GB360" s="37"/>
      <c r="GC360" s="37"/>
      <c r="GD360" s="37"/>
      <c r="GE360" s="37"/>
      <c r="GF360" s="37"/>
      <c r="GG360" s="37"/>
      <c r="GH360" s="37"/>
      <c r="GI360" s="37"/>
      <c r="GJ360" s="37"/>
      <c r="GK360" s="37"/>
      <c r="GL360" s="37"/>
      <c r="GM360" s="37"/>
      <c r="GN360" s="37"/>
      <c r="GO360" s="37"/>
      <c r="GP360" s="37"/>
      <c r="GQ360" s="37"/>
      <c r="GR360" s="37"/>
      <c r="GS360" s="37"/>
      <c r="GT360" s="37"/>
      <c r="GU360" s="37"/>
      <c r="GV360" s="37"/>
      <c r="GW360" s="37"/>
      <c r="GX360" s="37"/>
      <c r="GY360" s="37"/>
      <c r="GZ360" s="37"/>
      <c r="HA360" s="37"/>
      <c r="HB360" s="37"/>
      <c r="HC360" s="37"/>
      <c r="HD360" s="37"/>
      <c r="HE360" s="37"/>
      <c r="HF360" s="37"/>
      <c r="HG360" s="37"/>
      <c r="HH360" s="37"/>
      <c r="HI360" s="37"/>
      <c r="HJ360" s="37"/>
      <c r="HK360" s="37"/>
      <c r="HL360" s="37"/>
      <c r="HM360" s="37"/>
      <c r="HN360" s="37"/>
      <c r="HO360" s="37"/>
      <c r="HP360" s="37"/>
      <c r="HQ360" s="37"/>
      <c r="HR360" s="37"/>
      <c r="HS360" s="37"/>
      <c r="HT360" s="37"/>
      <c r="HU360" s="37"/>
      <c r="HV360" s="37"/>
      <c r="HW360" s="37"/>
      <c r="HX360" s="37"/>
    </row>
    <row r="361" spans="1:232" s="55" customFormat="1" ht="66.75" customHeight="1">
      <c r="A361" s="18">
        <v>378</v>
      </c>
      <c r="B361" s="19">
        <v>310</v>
      </c>
      <c r="C361" s="54" t="s">
        <v>605</v>
      </c>
      <c r="D361" s="26" t="s">
        <v>21</v>
      </c>
      <c r="E361" s="26" t="s">
        <v>605</v>
      </c>
      <c r="F361" s="26" t="s">
        <v>518</v>
      </c>
      <c r="G361" s="36">
        <v>1</v>
      </c>
      <c r="H361" s="35">
        <v>600000</v>
      </c>
      <c r="I361" s="26" t="s">
        <v>379</v>
      </c>
      <c r="J361" s="21" t="s">
        <v>25</v>
      </c>
      <c r="K361" s="35">
        <f t="shared" si="10"/>
        <v>600000</v>
      </c>
      <c r="L361" s="22">
        <f t="shared" si="8"/>
        <v>672000.00000000012</v>
      </c>
      <c r="M361" s="23" t="s">
        <v>606</v>
      </c>
      <c r="N361" s="23" t="s">
        <v>607</v>
      </c>
      <c r="O361" s="37"/>
      <c r="P361" s="4"/>
      <c r="Q361" s="4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  <c r="EY361" s="37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  <c r="FT361" s="37"/>
      <c r="FU361" s="37"/>
      <c r="FV361" s="37"/>
      <c r="FW361" s="37"/>
      <c r="FX361" s="37"/>
      <c r="FY361" s="37"/>
      <c r="FZ361" s="37"/>
      <c r="GA361" s="37"/>
      <c r="GB361" s="37"/>
      <c r="GC361" s="37"/>
      <c r="GD361" s="37"/>
      <c r="GE361" s="37"/>
      <c r="GF361" s="37"/>
      <c r="GG361" s="37"/>
      <c r="GH361" s="37"/>
      <c r="GI361" s="37"/>
      <c r="GJ361" s="37"/>
      <c r="GK361" s="37"/>
      <c r="GL361" s="37"/>
      <c r="GM361" s="37"/>
      <c r="GN361" s="37"/>
      <c r="GO361" s="37"/>
      <c r="GP361" s="37"/>
      <c r="GQ361" s="37"/>
      <c r="GR361" s="37"/>
      <c r="GS361" s="37"/>
      <c r="GT361" s="37"/>
      <c r="GU361" s="37"/>
      <c r="GV361" s="37"/>
      <c r="GW361" s="37"/>
      <c r="GX361" s="37"/>
      <c r="GY361" s="37"/>
      <c r="GZ361" s="37"/>
      <c r="HA361" s="37"/>
      <c r="HB361" s="37"/>
      <c r="HC361" s="37"/>
      <c r="HD361" s="37"/>
      <c r="HE361" s="37"/>
      <c r="HF361" s="37"/>
      <c r="HG361" s="37"/>
      <c r="HH361" s="37"/>
      <c r="HI361" s="37"/>
      <c r="HJ361" s="37"/>
      <c r="HK361" s="37"/>
      <c r="HL361" s="37"/>
      <c r="HM361" s="37"/>
      <c r="HN361" s="37"/>
      <c r="HO361" s="37"/>
      <c r="HP361" s="37"/>
      <c r="HQ361" s="37"/>
      <c r="HR361" s="37"/>
      <c r="HS361" s="37"/>
      <c r="HT361" s="37"/>
      <c r="HU361" s="37"/>
      <c r="HV361" s="37"/>
      <c r="HW361" s="37"/>
      <c r="HX361" s="37"/>
    </row>
    <row r="362" spans="1:232" s="55" customFormat="1" ht="123" customHeight="1">
      <c r="A362" s="18">
        <v>379</v>
      </c>
      <c r="B362" s="19">
        <v>311</v>
      </c>
      <c r="C362" s="54" t="s">
        <v>608</v>
      </c>
      <c r="D362" s="26" t="s">
        <v>21</v>
      </c>
      <c r="E362" s="26" t="s">
        <v>600</v>
      </c>
      <c r="F362" s="26" t="s">
        <v>518</v>
      </c>
      <c r="G362" s="36">
        <v>1</v>
      </c>
      <c r="H362" s="35">
        <v>750000</v>
      </c>
      <c r="I362" s="26" t="s">
        <v>379</v>
      </c>
      <c r="J362" s="21" t="s">
        <v>25</v>
      </c>
      <c r="K362" s="17">
        <f t="shared" si="10"/>
        <v>750000</v>
      </c>
      <c r="L362" s="22">
        <f t="shared" si="8"/>
        <v>840000.00000000012</v>
      </c>
      <c r="M362" s="23"/>
      <c r="N362" s="23"/>
      <c r="O362" s="37"/>
      <c r="P362" s="4"/>
      <c r="Q362" s="4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  <c r="EY362" s="37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  <c r="FT362" s="37"/>
      <c r="FU362" s="37"/>
      <c r="FV362" s="37"/>
      <c r="FW362" s="37"/>
      <c r="FX362" s="37"/>
      <c r="FY362" s="37"/>
      <c r="FZ362" s="37"/>
      <c r="GA362" s="37"/>
      <c r="GB362" s="37"/>
      <c r="GC362" s="37"/>
      <c r="GD362" s="37"/>
      <c r="GE362" s="37"/>
      <c r="GF362" s="37"/>
      <c r="GG362" s="37"/>
      <c r="GH362" s="37"/>
      <c r="GI362" s="37"/>
      <c r="GJ362" s="37"/>
      <c r="GK362" s="37"/>
      <c r="GL362" s="37"/>
      <c r="GM362" s="37"/>
      <c r="GN362" s="37"/>
      <c r="GO362" s="37"/>
      <c r="GP362" s="37"/>
      <c r="GQ362" s="37"/>
      <c r="GR362" s="37"/>
      <c r="GS362" s="37"/>
      <c r="GT362" s="37"/>
      <c r="GU362" s="37"/>
      <c r="GV362" s="37"/>
      <c r="GW362" s="37"/>
      <c r="GX362" s="37"/>
      <c r="GY362" s="37"/>
      <c r="GZ362" s="37"/>
      <c r="HA362" s="37"/>
      <c r="HB362" s="37"/>
      <c r="HC362" s="37"/>
      <c r="HD362" s="37"/>
      <c r="HE362" s="37"/>
      <c r="HF362" s="37"/>
      <c r="HG362" s="37"/>
      <c r="HH362" s="37"/>
      <c r="HI362" s="37"/>
      <c r="HJ362" s="37"/>
      <c r="HK362" s="37"/>
      <c r="HL362" s="37"/>
      <c r="HM362" s="37"/>
      <c r="HN362" s="37"/>
      <c r="HO362" s="37"/>
      <c r="HP362" s="37"/>
      <c r="HQ362" s="37"/>
      <c r="HR362" s="37"/>
      <c r="HS362" s="37"/>
      <c r="HT362" s="37"/>
      <c r="HU362" s="37"/>
      <c r="HV362" s="37"/>
      <c r="HW362" s="37"/>
      <c r="HX362" s="37"/>
    </row>
    <row r="363" spans="1:232" s="55" customFormat="1" ht="103.5" customHeight="1">
      <c r="A363" s="18">
        <v>380</v>
      </c>
      <c r="B363" s="19">
        <v>312</v>
      </c>
      <c r="C363" s="54" t="s">
        <v>609</v>
      </c>
      <c r="D363" s="26" t="s">
        <v>21</v>
      </c>
      <c r="E363" s="26" t="s">
        <v>602</v>
      </c>
      <c r="F363" s="26" t="s">
        <v>518</v>
      </c>
      <c r="G363" s="36">
        <v>1</v>
      </c>
      <c r="H363" s="35">
        <v>1000000</v>
      </c>
      <c r="I363" s="26" t="s">
        <v>379</v>
      </c>
      <c r="J363" s="21" t="s">
        <v>25</v>
      </c>
      <c r="K363" s="17">
        <f t="shared" si="10"/>
        <v>1000000</v>
      </c>
      <c r="L363" s="22">
        <f t="shared" si="8"/>
        <v>1120000</v>
      </c>
      <c r="M363" s="23" t="s">
        <v>549</v>
      </c>
      <c r="N363" s="23" t="s">
        <v>610</v>
      </c>
      <c r="O363" s="37"/>
      <c r="P363" s="4"/>
      <c r="Q363" s="4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  <c r="EY363" s="37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  <c r="FT363" s="37"/>
      <c r="FU363" s="37"/>
      <c r="FV363" s="37"/>
      <c r="FW363" s="37"/>
      <c r="FX363" s="37"/>
      <c r="FY363" s="37"/>
      <c r="FZ363" s="37"/>
      <c r="GA363" s="37"/>
      <c r="GB363" s="37"/>
      <c r="GC363" s="37"/>
      <c r="GD363" s="37"/>
      <c r="GE363" s="37"/>
      <c r="GF363" s="37"/>
      <c r="GG363" s="37"/>
      <c r="GH363" s="37"/>
      <c r="GI363" s="37"/>
      <c r="GJ363" s="37"/>
      <c r="GK363" s="37"/>
      <c r="GL363" s="37"/>
      <c r="GM363" s="37"/>
      <c r="GN363" s="37"/>
      <c r="GO363" s="37"/>
      <c r="GP363" s="37"/>
      <c r="GQ363" s="37"/>
      <c r="GR363" s="37"/>
      <c r="GS363" s="37"/>
      <c r="GT363" s="37"/>
      <c r="GU363" s="37"/>
      <c r="GV363" s="37"/>
      <c r="GW363" s="37"/>
      <c r="GX363" s="37"/>
      <c r="GY363" s="37"/>
      <c r="GZ363" s="37"/>
      <c r="HA363" s="37"/>
      <c r="HB363" s="37"/>
      <c r="HC363" s="37"/>
      <c r="HD363" s="37"/>
      <c r="HE363" s="37"/>
      <c r="HF363" s="37"/>
      <c r="HG363" s="37"/>
      <c r="HH363" s="37"/>
      <c r="HI363" s="37"/>
      <c r="HJ363" s="37"/>
      <c r="HK363" s="37"/>
      <c r="HL363" s="37"/>
      <c r="HM363" s="37"/>
      <c r="HN363" s="37"/>
      <c r="HO363" s="37"/>
      <c r="HP363" s="37"/>
      <c r="HQ363" s="37"/>
      <c r="HR363" s="37"/>
      <c r="HS363" s="37"/>
      <c r="HT363" s="37"/>
      <c r="HU363" s="37"/>
      <c r="HV363" s="37"/>
      <c r="HW363" s="37"/>
      <c r="HX363" s="37"/>
    </row>
    <row r="364" spans="1:232" s="55" customFormat="1" ht="96" customHeight="1">
      <c r="A364" s="18">
        <v>381</v>
      </c>
      <c r="B364" s="19">
        <v>313</v>
      </c>
      <c r="C364" s="54" t="s">
        <v>611</v>
      </c>
      <c r="D364" s="26" t="s">
        <v>21</v>
      </c>
      <c r="E364" s="26" t="s">
        <v>600</v>
      </c>
      <c r="F364" s="26" t="s">
        <v>518</v>
      </c>
      <c r="G364" s="36">
        <v>1</v>
      </c>
      <c r="H364" s="35">
        <f>4453803+661921</f>
        <v>5115724</v>
      </c>
      <c r="I364" s="26" t="s">
        <v>379</v>
      </c>
      <c r="J364" s="21" t="s">
        <v>25</v>
      </c>
      <c r="K364" s="17">
        <f t="shared" si="10"/>
        <v>5115724</v>
      </c>
      <c r="L364" s="22">
        <f t="shared" si="8"/>
        <v>5729610.8800000008</v>
      </c>
      <c r="M364" s="23"/>
      <c r="N364" s="23"/>
      <c r="O364" s="37"/>
      <c r="P364" s="4"/>
      <c r="Q364" s="4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  <c r="EY364" s="37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  <c r="FT364" s="37"/>
      <c r="FU364" s="37"/>
      <c r="FV364" s="37"/>
      <c r="FW364" s="37"/>
      <c r="FX364" s="37"/>
      <c r="FY364" s="37"/>
      <c r="FZ364" s="37"/>
      <c r="GA364" s="37"/>
      <c r="GB364" s="37"/>
      <c r="GC364" s="37"/>
      <c r="GD364" s="37"/>
      <c r="GE364" s="37"/>
      <c r="GF364" s="37"/>
      <c r="GG364" s="37"/>
      <c r="GH364" s="37"/>
      <c r="GI364" s="37"/>
      <c r="GJ364" s="37"/>
      <c r="GK364" s="37"/>
      <c r="GL364" s="37"/>
      <c r="GM364" s="37"/>
      <c r="GN364" s="37"/>
      <c r="GO364" s="37"/>
      <c r="GP364" s="37"/>
      <c r="GQ364" s="37"/>
      <c r="GR364" s="37"/>
      <c r="GS364" s="37"/>
      <c r="GT364" s="37"/>
      <c r="GU364" s="37"/>
      <c r="GV364" s="37"/>
      <c r="GW364" s="37"/>
      <c r="GX364" s="37"/>
      <c r="GY364" s="37"/>
      <c r="GZ364" s="37"/>
      <c r="HA364" s="37"/>
      <c r="HB364" s="37"/>
      <c r="HC364" s="37"/>
      <c r="HD364" s="37"/>
      <c r="HE364" s="37"/>
      <c r="HF364" s="37"/>
      <c r="HG364" s="37"/>
      <c r="HH364" s="37"/>
      <c r="HI364" s="37"/>
      <c r="HJ364" s="37"/>
      <c r="HK364" s="37"/>
      <c r="HL364" s="37"/>
      <c r="HM364" s="37"/>
      <c r="HN364" s="37"/>
      <c r="HO364" s="37"/>
      <c r="HP364" s="37"/>
      <c r="HQ364" s="37"/>
      <c r="HR364" s="37"/>
      <c r="HS364" s="37"/>
      <c r="HT364" s="37"/>
      <c r="HU364" s="37"/>
      <c r="HV364" s="37"/>
      <c r="HW364" s="37"/>
      <c r="HX364" s="37"/>
    </row>
    <row r="365" spans="1:232" s="55" customFormat="1" ht="93" customHeight="1">
      <c r="A365" s="18">
        <v>382</v>
      </c>
      <c r="B365" s="19">
        <v>314</v>
      </c>
      <c r="C365" s="54" t="s">
        <v>612</v>
      </c>
      <c r="D365" s="26" t="s">
        <v>613</v>
      </c>
      <c r="E365" s="26" t="s">
        <v>602</v>
      </c>
      <c r="F365" s="26" t="s">
        <v>518</v>
      </c>
      <c r="G365" s="36">
        <v>1</v>
      </c>
      <c r="H365" s="35">
        <v>13000000</v>
      </c>
      <c r="I365" s="26" t="s">
        <v>379</v>
      </c>
      <c r="J365" s="21" t="s">
        <v>25</v>
      </c>
      <c r="K365" s="17">
        <f t="shared" si="10"/>
        <v>13000000</v>
      </c>
      <c r="L365" s="22">
        <f t="shared" si="8"/>
        <v>14560000.000000002</v>
      </c>
      <c r="M365" s="23"/>
      <c r="N365" s="23"/>
      <c r="O365" s="37"/>
      <c r="P365" s="4"/>
      <c r="Q365" s="4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  <c r="GJ365" s="37"/>
      <c r="GK365" s="37"/>
      <c r="GL365" s="37"/>
      <c r="GM365" s="37"/>
      <c r="GN365" s="37"/>
      <c r="GO365" s="37"/>
      <c r="GP365" s="37"/>
      <c r="GQ365" s="37"/>
      <c r="GR365" s="37"/>
      <c r="GS365" s="37"/>
      <c r="GT365" s="37"/>
      <c r="GU365" s="37"/>
      <c r="GV365" s="37"/>
      <c r="GW365" s="37"/>
      <c r="GX365" s="37"/>
      <c r="GY365" s="37"/>
      <c r="GZ365" s="37"/>
      <c r="HA365" s="37"/>
      <c r="HB365" s="37"/>
      <c r="HC365" s="37"/>
      <c r="HD365" s="37"/>
      <c r="HE365" s="37"/>
      <c r="HF365" s="37"/>
      <c r="HG365" s="37"/>
      <c r="HH365" s="37"/>
      <c r="HI365" s="37"/>
      <c r="HJ365" s="37"/>
      <c r="HK365" s="37"/>
      <c r="HL365" s="37"/>
      <c r="HM365" s="37"/>
      <c r="HN365" s="37"/>
      <c r="HO365" s="37"/>
      <c r="HP365" s="37"/>
      <c r="HQ365" s="37"/>
      <c r="HR365" s="37"/>
      <c r="HS365" s="37"/>
      <c r="HT365" s="37"/>
      <c r="HU365" s="37"/>
      <c r="HV365" s="37"/>
      <c r="HW365" s="37"/>
      <c r="HX365" s="37"/>
    </row>
    <row r="366" spans="1:232" s="55" customFormat="1" ht="101.25" customHeight="1">
      <c r="A366" s="18"/>
      <c r="B366" s="19">
        <v>315</v>
      </c>
      <c r="C366" s="54" t="s">
        <v>614</v>
      </c>
      <c r="D366" s="26" t="s">
        <v>21</v>
      </c>
      <c r="E366" s="54" t="s">
        <v>614</v>
      </c>
      <c r="F366" s="26" t="s">
        <v>518</v>
      </c>
      <c r="G366" s="36">
        <v>1</v>
      </c>
      <c r="H366" s="35">
        <v>900000</v>
      </c>
      <c r="I366" s="26" t="s">
        <v>379</v>
      </c>
      <c r="J366" s="21" t="s">
        <v>25</v>
      </c>
      <c r="K366" s="17">
        <f t="shared" si="10"/>
        <v>900000</v>
      </c>
      <c r="L366" s="22">
        <f t="shared" si="8"/>
        <v>1008000.0000000001</v>
      </c>
      <c r="M366" s="23"/>
      <c r="N366" s="23"/>
      <c r="O366" s="37"/>
      <c r="P366" s="4"/>
      <c r="Q366" s="4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7"/>
      <c r="DF366" s="37"/>
      <c r="DG366" s="37"/>
      <c r="DH366" s="37"/>
      <c r="DI366" s="37"/>
      <c r="DJ366" s="37"/>
      <c r="DK366" s="37"/>
      <c r="DL366" s="37"/>
      <c r="DM366" s="37"/>
      <c r="DN366" s="37"/>
      <c r="DO366" s="37"/>
      <c r="DP366" s="37"/>
      <c r="DQ366" s="37"/>
      <c r="DR366" s="37"/>
      <c r="DS366" s="37"/>
      <c r="DT366" s="37"/>
      <c r="DU366" s="37"/>
      <c r="DV366" s="37"/>
      <c r="DW366" s="37"/>
      <c r="DX366" s="37"/>
      <c r="DY366" s="37"/>
      <c r="DZ366" s="37"/>
      <c r="EA366" s="37"/>
      <c r="EB366" s="37"/>
      <c r="EC366" s="37"/>
      <c r="ED366" s="37"/>
      <c r="EE366" s="37"/>
      <c r="EF366" s="37"/>
      <c r="EG366" s="37"/>
      <c r="EH366" s="37"/>
      <c r="EI366" s="37"/>
      <c r="EJ366" s="37"/>
      <c r="EK366" s="37"/>
      <c r="EL366" s="37"/>
      <c r="EM366" s="37"/>
      <c r="EN366" s="37"/>
      <c r="EO366" s="37"/>
      <c r="EP366" s="37"/>
      <c r="EQ366" s="37"/>
      <c r="ER366" s="37"/>
      <c r="ES366" s="37"/>
      <c r="ET366" s="37"/>
      <c r="EU366" s="37"/>
      <c r="EV366" s="37"/>
      <c r="EW366" s="37"/>
      <c r="EX366" s="37"/>
      <c r="EY366" s="37"/>
      <c r="EZ366" s="37"/>
      <c r="FA366" s="37"/>
      <c r="FB366" s="37"/>
      <c r="FC366" s="37"/>
      <c r="FD366" s="37"/>
      <c r="FE366" s="37"/>
      <c r="FF366" s="37"/>
      <c r="FG366" s="37"/>
      <c r="FH366" s="37"/>
      <c r="FI366" s="37"/>
      <c r="FJ366" s="37"/>
      <c r="FK366" s="37"/>
      <c r="FL366" s="37"/>
      <c r="FM366" s="37"/>
      <c r="FN366" s="37"/>
      <c r="FO366" s="37"/>
      <c r="FP366" s="37"/>
      <c r="FQ366" s="37"/>
      <c r="FR366" s="37"/>
      <c r="FS366" s="37"/>
      <c r="FT366" s="37"/>
      <c r="FU366" s="37"/>
      <c r="FV366" s="37"/>
      <c r="FW366" s="37"/>
      <c r="FX366" s="37"/>
      <c r="FY366" s="37"/>
      <c r="FZ366" s="37"/>
      <c r="GA366" s="37"/>
      <c r="GB366" s="37"/>
      <c r="GC366" s="37"/>
      <c r="GD366" s="37"/>
      <c r="GE366" s="37"/>
      <c r="GF366" s="37"/>
      <c r="GG366" s="37"/>
      <c r="GH366" s="37"/>
      <c r="GI366" s="37"/>
      <c r="GJ366" s="37"/>
      <c r="GK366" s="37"/>
      <c r="GL366" s="37"/>
      <c r="GM366" s="37"/>
      <c r="GN366" s="37"/>
      <c r="GO366" s="37"/>
      <c r="GP366" s="37"/>
      <c r="GQ366" s="37"/>
      <c r="GR366" s="37"/>
      <c r="GS366" s="37"/>
      <c r="GT366" s="37"/>
      <c r="GU366" s="37"/>
      <c r="GV366" s="37"/>
      <c r="GW366" s="37"/>
      <c r="GX366" s="37"/>
      <c r="GY366" s="37"/>
      <c r="GZ366" s="37"/>
      <c r="HA366" s="37"/>
      <c r="HB366" s="37"/>
      <c r="HC366" s="37"/>
      <c r="HD366" s="37"/>
      <c r="HE366" s="37"/>
      <c r="HF366" s="37"/>
      <c r="HG366" s="37"/>
      <c r="HH366" s="37"/>
      <c r="HI366" s="37"/>
      <c r="HJ366" s="37"/>
      <c r="HK366" s="37"/>
      <c r="HL366" s="37"/>
      <c r="HM366" s="37"/>
      <c r="HN366" s="37"/>
      <c r="HO366" s="37"/>
      <c r="HP366" s="37"/>
      <c r="HQ366" s="37"/>
      <c r="HR366" s="37"/>
      <c r="HS366" s="37"/>
      <c r="HT366" s="37"/>
      <c r="HU366" s="37"/>
      <c r="HV366" s="37"/>
      <c r="HW366" s="37"/>
      <c r="HX366" s="37"/>
    </row>
    <row r="367" spans="1:232" s="55" customFormat="1" ht="66" customHeight="1">
      <c r="A367" s="18"/>
      <c r="B367" s="19">
        <v>316</v>
      </c>
      <c r="C367" s="54" t="s">
        <v>615</v>
      </c>
      <c r="D367" s="26" t="s">
        <v>21</v>
      </c>
      <c r="E367" s="54" t="s">
        <v>615</v>
      </c>
      <c r="F367" s="26" t="s">
        <v>518</v>
      </c>
      <c r="G367" s="36">
        <v>1</v>
      </c>
      <c r="H367" s="35">
        <v>2000000</v>
      </c>
      <c r="I367" s="26" t="s">
        <v>379</v>
      </c>
      <c r="J367" s="21" t="s">
        <v>25</v>
      </c>
      <c r="K367" s="17">
        <f t="shared" si="10"/>
        <v>2000000</v>
      </c>
      <c r="L367" s="22">
        <f t="shared" si="8"/>
        <v>2240000</v>
      </c>
      <c r="M367" s="23"/>
      <c r="N367" s="23"/>
      <c r="O367" s="37"/>
      <c r="P367" s="4"/>
      <c r="Q367" s="4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  <c r="EY367" s="37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  <c r="FT367" s="37"/>
      <c r="FU367" s="37"/>
      <c r="FV367" s="37"/>
      <c r="FW367" s="37"/>
      <c r="FX367" s="37"/>
      <c r="FY367" s="37"/>
      <c r="FZ367" s="37"/>
      <c r="GA367" s="37"/>
      <c r="GB367" s="37"/>
      <c r="GC367" s="37"/>
      <c r="GD367" s="37"/>
      <c r="GE367" s="37"/>
      <c r="GF367" s="37"/>
      <c r="GG367" s="37"/>
      <c r="GH367" s="37"/>
      <c r="GI367" s="37"/>
      <c r="GJ367" s="37"/>
      <c r="GK367" s="37"/>
      <c r="GL367" s="37"/>
      <c r="GM367" s="37"/>
      <c r="GN367" s="37"/>
      <c r="GO367" s="37"/>
      <c r="GP367" s="37"/>
      <c r="GQ367" s="37"/>
      <c r="GR367" s="37"/>
      <c r="GS367" s="37"/>
      <c r="GT367" s="37"/>
      <c r="GU367" s="37"/>
      <c r="GV367" s="37"/>
      <c r="GW367" s="37"/>
      <c r="GX367" s="37"/>
      <c r="GY367" s="37"/>
      <c r="GZ367" s="37"/>
      <c r="HA367" s="37"/>
      <c r="HB367" s="37"/>
      <c r="HC367" s="37"/>
      <c r="HD367" s="37"/>
      <c r="HE367" s="37"/>
      <c r="HF367" s="37"/>
      <c r="HG367" s="37"/>
      <c r="HH367" s="37"/>
      <c r="HI367" s="37"/>
      <c r="HJ367" s="37"/>
      <c r="HK367" s="37"/>
      <c r="HL367" s="37"/>
      <c r="HM367" s="37"/>
      <c r="HN367" s="37"/>
      <c r="HO367" s="37"/>
      <c r="HP367" s="37"/>
      <c r="HQ367" s="37"/>
      <c r="HR367" s="37"/>
      <c r="HS367" s="37"/>
      <c r="HT367" s="37"/>
      <c r="HU367" s="37"/>
      <c r="HV367" s="37"/>
      <c r="HW367" s="37"/>
      <c r="HX367" s="37"/>
    </row>
    <row r="368" spans="1:232" s="55" customFormat="1" ht="93.75" customHeight="1">
      <c r="A368" s="18"/>
      <c r="B368" s="19">
        <v>317</v>
      </c>
      <c r="C368" s="54" t="s">
        <v>616</v>
      </c>
      <c r="D368" s="26" t="s">
        <v>21</v>
      </c>
      <c r="E368" s="54" t="s">
        <v>616</v>
      </c>
      <c r="F368" s="26" t="s">
        <v>518</v>
      </c>
      <c r="G368" s="36">
        <v>1</v>
      </c>
      <c r="H368" s="35">
        <v>900000</v>
      </c>
      <c r="I368" s="26" t="s">
        <v>379</v>
      </c>
      <c r="J368" s="21" t="s">
        <v>25</v>
      </c>
      <c r="K368" s="17">
        <f t="shared" si="10"/>
        <v>900000</v>
      </c>
      <c r="L368" s="22">
        <f t="shared" si="8"/>
        <v>1008000.0000000001</v>
      </c>
      <c r="M368" s="23"/>
      <c r="N368" s="23"/>
      <c r="O368" s="37"/>
      <c r="P368" s="4"/>
      <c r="Q368" s="4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  <c r="EY368" s="37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  <c r="FT368" s="37"/>
      <c r="FU368" s="37"/>
      <c r="FV368" s="37"/>
      <c r="FW368" s="37"/>
      <c r="FX368" s="37"/>
      <c r="FY368" s="37"/>
      <c r="FZ368" s="37"/>
      <c r="GA368" s="37"/>
      <c r="GB368" s="37"/>
      <c r="GC368" s="37"/>
      <c r="GD368" s="37"/>
      <c r="GE368" s="37"/>
      <c r="GF368" s="37"/>
      <c r="GG368" s="37"/>
      <c r="GH368" s="37"/>
      <c r="GI368" s="37"/>
      <c r="GJ368" s="37"/>
      <c r="GK368" s="37"/>
      <c r="GL368" s="37"/>
      <c r="GM368" s="37"/>
      <c r="GN368" s="37"/>
      <c r="GO368" s="37"/>
      <c r="GP368" s="37"/>
      <c r="GQ368" s="37"/>
      <c r="GR368" s="37"/>
      <c r="GS368" s="37"/>
      <c r="GT368" s="37"/>
      <c r="GU368" s="37"/>
      <c r="GV368" s="37"/>
      <c r="GW368" s="37"/>
      <c r="GX368" s="37"/>
      <c r="GY368" s="37"/>
      <c r="GZ368" s="37"/>
      <c r="HA368" s="37"/>
      <c r="HB368" s="37"/>
      <c r="HC368" s="37"/>
      <c r="HD368" s="37"/>
      <c r="HE368" s="37"/>
      <c r="HF368" s="37"/>
      <c r="HG368" s="37"/>
      <c r="HH368" s="37"/>
      <c r="HI368" s="37"/>
      <c r="HJ368" s="37"/>
      <c r="HK368" s="37"/>
      <c r="HL368" s="37"/>
      <c r="HM368" s="37"/>
      <c r="HN368" s="37"/>
      <c r="HO368" s="37"/>
      <c r="HP368" s="37"/>
      <c r="HQ368" s="37"/>
      <c r="HR368" s="37"/>
      <c r="HS368" s="37"/>
      <c r="HT368" s="37"/>
      <c r="HU368" s="37"/>
      <c r="HV368" s="37"/>
      <c r="HW368" s="37"/>
      <c r="HX368" s="37"/>
    </row>
    <row r="369" spans="1:232" s="55" customFormat="1" ht="90.75" customHeight="1">
      <c r="A369" s="18"/>
      <c r="B369" s="19">
        <v>318</v>
      </c>
      <c r="C369" s="54" t="s">
        <v>617</v>
      </c>
      <c r="D369" s="54" t="s">
        <v>556</v>
      </c>
      <c r="E369" s="54" t="s">
        <v>617</v>
      </c>
      <c r="F369" s="26" t="s">
        <v>518</v>
      </c>
      <c r="G369" s="36">
        <v>1</v>
      </c>
      <c r="H369" s="35">
        <v>500000</v>
      </c>
      <c r="I369" s="26" t="s">
        <v>379</v>
      </c>
      <c r="J369" s="21" t="s">
        <v>25</v>
      </c>
      <c r="K369" s="17">
        <f t="shared" si="10"/>
        <v>500000</v>
      </c>
      <c r="L369" s="22">
        <f t="shared" si="8"/>
        <v>560000</v>
      </c>
      <c r="M369" s="23"/>
      <c r="N369" s="23"/>
      <c r="O369" s="37"/>
      <c r="P369" s="4"/>
      <c r="Q369" s="4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  <c r="EY369" s="37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  <c r="FT369" s="37"/>
      <c r="FU369" s="37"/>
      <c r="FV369" s="37"/>
      <c r="FW369" s="37"/>
      <c r="FX369" s="37"/>
      <c r="FY369" s="37"/>
      <c r="FZ369" s="37"/>
      <c r="GA369" s="37"/>
      <c r="GB369" s="37"/>
      <c r="GC369" s="37"/>
      <c r="GD369" s="37"/>
      <c r="GE369" s="37"/>
      <c r="GF369" s="37"/>
      <c r="GG369" s="37"/>
      <c r="GH369" s="37"/>
      <c r="GI369" s="37"/>
      <c r="GJ369" s="37"/>
      <c r="GK369" s="37"/>
      <c r="GL369" s="37"/>
      <c r="GM369" s="37"/>
      <c r="GN369" s="37"/>
      <c r="GO369" s="37"/>
      <c r="GP369" s="37"/>
      <c r="GQ369" s="37"/>
      <c r="GR369" s="37"/>
      <c r="GS369" s="37"/>
      <c r="GT369" s="37"/>
      <c r="GU369" s="37"/>
      <c r="GV369" s="37"/>
      <c r="GW369" s="37"/>
      <c r="GX369" s="37"/>
      <c r="GY369" s="37"/>
      <c r="GZ369" s="37"/>
      <c r="HA369" s="37"/>
      <c r="HB369" s="37"/>
      <c r="HC369" s="37"/>
      <c r="HD369" s="37"/>
      <c r="HE369" s="37"/>
      <c r="HF369" s="37"/>
      <c r="HG369" s="37"/>
      <c r="HH369" s="37"/>
      <c r="HI369" s="37"/>
      <c r="HJ369" s="37"/>
      <c r="HK369" s="37"/>
      <c r="HL369" s="37"/>
      <c r="HM369" s="37"/>
      <c r="HN369" s="37"/>
      <c r="HO369" s="37"/>
      <c r="HP369" s="37"/>
      <c r="HQ369" s="37"/>
      <c r="HR369" s="37"/>
      <c r="HS369" s="37"/>
      <c r="HT369" s="37"/>
      <c r="HU369" s="37"/>
      <c r="HV369" s="37"/>
      <c r="HW369" s="37"/>
      <c r="HX369" s="37"/>
    </row>
    <row r="370" spans="1:232" s="55" customFormat="1" ht="92.25" customHeight="1">
      <c r="A370" s="18"/>
      <c r="B370" s="19">
        <v>319</v>
      </c>
      <c r="C370" s="54" t="s">
        <v>618</v>
      </c>
      <c r="D370" s="54" t="s">
        <v>21</v>
      </c>
      <c r="E370" s="54" t="s">
        <v>618</v>
      </c>
      <c r="F370" s="26" t="s">
        <v>518</v>
      </c>
      <c r="G370" s="36">
        <v>1</v>
      </c>
      <c r="H370" s="35">
        <v>3680357</v>
      </c>
      <c r="I370" s="26" t="s">
        <v>379</v>
      </c>
      <c r="J370" s="21" t="s">
        <v>25</v>
      </c>
      <c r="K370" s="17">
        <f t="shared" si="10"/>
        <v>3680357</v>
      </c>
      <c r="L370" s="22">
        <f t="shared" si="8"/>
        <v>4121999.8400000003</v>
      </c>
      <c r="M370" s="23"/>
      <c r="N370" s="23"/>
      <c r="O370" s="37"/>
      <c r="P370" s="4"/>
      <c r="Q370" s="4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  <c r="EY370" s="37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  <c r="FT370" s="37"/>
      <c r="FU370" s="37"/>
      <c r="FV370" s="37"/>
      <c r="FW370" s="37"/>
      <c r="FX370" s="37"/>
      <c r="FY370" s="37"/>
      <c r="FZ370" s="37"/>
      <c r="GA370" s="37"/>
      <c r="GB370" s="37"/>
      <c r="GC370" s="37"/>
      <c r="GD370" s="37"/>
      <c r="GE370" s="37"/>
      <c r="GF370" s="37"/>
      <c r="GG370" s="37"/>
      <c r="GH370" s="37"/>
      <c r="GI370" s="37"/>
      <c r="GJ370" s="37"/>
      <c r="GK370" s="37"/>
      <c r="GL370" s="37"/>
      <c r="GM370" s="37"/>
      <c r="GN370" s="37"/>
      <c r="GO370" s="37"/>
      <c r="GP370" s="37"/>
      <c r="GQ370" s="37"/>
      <c r="GR370" s="37"/>
      <c r="GS370" s="37"/>
      <c r="GT370" s="37"/>
      <c r="GU370" s="37"/>
      <c r="GV370" s="37"/>
      <c r="GW370" s="37"/>
      <c r="GX370" s="37"/>
      <c r="GY370" s="37"/>
      <c r="GZ370" s="37"/>
      <c r="HA370" s="37"/>
      <c r="HB370" s="37"/>
      <c r="HC370" s="37"/>
      <c r="HD370" s="37"/>
      <c r="HE370" s="37"/>
      <c r="HF370" s="37"/>
      <c r="HG370" s="37"/>
      <c r="HH370" s="37"/>
      <c r="HI370" s="37"/>
      <c r="HJ370" s="37"/>
      <c r="HK370" s="37"/>
      <c r="HL370" s="37"/>
      <c r="HM370" s="37"/>
      <c r="HN370" s="37"/>
      <c r="HO370" s="37"/>
      <c r="HP370" s="37"/>
      <c r="HQ370" s="37"/>
      <c r="HR370" s="37"/>
      <c r="HS370" s="37"/>
      <c r="HT370" s="37"/>
      <c r="HU370" s="37"/>
      <c r="HV370" s="37"/>
      <c r="HW370" s="37"/>
      <c r="HX370" s="37"/>
    </row>
    <row r="371" spans="1:232" s="55" customFormat="1" ht="88.5" customHeight="1">
      <c r="A371" s="18"/>
      <c r="B371" s="19">
        <v>320</v>
      </c>
      <c r="C371" s="42" t="s">
        <v>619</v>
      </c>
      <c r="D371" s="54" t="s">
        <v>556</v>
      </c>
      <c r="E371" s="54" t="s">
        <v>620</v>
      </c>
      <c r="F371" s="26" t="s">
        <v>518</v>
      </c>
      <c r="G371" s="36">
        <v>1</v>
      </c>
      <c r="H371" s="92">
        <v>352000</v>
      </c>
      <c r="I371" s="21" t="s">
        <v>621</v>
      </c>
      <c r="J371" s="21" t="s">
        <v>25</v>
      </c>
      <c r="K371" s="17">
        <f t="shared" si="10"/>
        <v>352000</v>
      </c>
      <c r="L371" s="22">
        <f t="shared" si="8"/>
        <v>394240.00000000006</v>
      </c>
      <c r="M371" s="23"/>
      <c r="N371" s="23"/>
      <c r="O371" s="37"/>
      <c r="P371" s="4"/>
      <c r="Q371" s="4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  <c r="GJ371" s="37"/>
      <c r="GK371" s="37"/>
      <c r="GL371" s="37"/>
      <c r="GM371" s="37"/>
      <c r="GN371" s="37"/>
      <c r="GO371" s="37"/>
      <c r="GP371" s="37"/>
      <c r="GQ371" s="37"/>
      <c r="GR371" s="37"/>
      <c r="GS371" s="37"/>
      <c r="GT371" s="37"/>
      <c r="GU371" s="37"/>
      <c r="GV371" s="37"/>
      <c r="GW371" s="37"/>
      <c r="GX371" s="37"/>
      <c r="GY371" s="37"/>
      <c r="GZ371" s="37"/>
      <c r="HA371" s="37"/>
      <c r="HB371" s="37"/>
      <c r="HC371" s="37"/>
      <c r="HD371" s="37"/>
      <c r="HE371" s="37"/>
      <c r="HF371" s="37"/>
      <c r="HG371" s="37"/>
      <c r="HH371" s="37"/>
      <c r="HI371" s="37"/>
      <c r="HJ371" s="37"/>
      <c r="HK371" s="37"/>
      <c r="HL371" s="37"/>
      <c r="HM371" s="37"/>
      <c r="HN371" s="37"/>
      <c r="HO371" s="37"/>
      <c r="HP371" s="37"/>
      <c r="HQ371" s="37"/>
      <c r="HR371" s="37"/>
      <c r="HS371" s="37"/>
      <c r="HT371" s="37"/>
      <c r="HU371" s="37"/>
      <c r="HV371" s="37"/>
      <c r="HW371" s="37"/>
      <c r="HX371" s="37"/>
    </row>
    <row r="372" spans="1:232" s="55" customFormat="1" ht="127.5" customHeight="1">
      <c r="A372" s="18"/>
      <c r="B372" s="19">
        <v>321</v>
      </c>
      <c r="C372" s="42" t="s">
        <v>849</v>
      </c>
      <c r="D372" s="54" t="s">
        <v>556</v>
      </c>
      <c r="E372" s="42" t="s">
        <v>849</v>
      </c>
      <c r="F372" s="26" t="s">
        <v>518</v>
      </c>
      <c r="G372" s="36">
        <v>1</v>
      </c>
      <c r="H372" s="92">
        <v>2050000</v>
      </c>
      <c r="I372" s="21" t="s">
        <v>850</v>
      </c>
      <c r="J372" s="21" t="s">
        <v>25</v>
      </c>
      <c r="K372" s="17">
        <f t="shared" si="10"/>
        <v>2050000</v>
      </c>
      <c r="L372" s="22">
        <f t="shared" si="8"/>
        <v>2296000</v>
      </c>
      <c r="M372" s="23"/>
      <c r="N372" s="23"/>
      <c r="O372" s="37"/>
      <c r="P372" s="4"/>
      <c r="Q372" s="4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  <c r="GJ372" s="37"/>
      <c r="GK372" s="37"/>
      <c r="GL372" s="37"/>
      <c r="GM372" s="37"/>
      <c r="GN372" s="37"/>
      <c r="GO372" s="37"/>
      <c r="GP372" s="37"/>
      <c r="GQ372" s="37"/>
      <c r="GR372" s="37"/>
      <c r="GS372" s="37"/>
      <c r="GT372" s="37"/>
      <c r="GU372" s="37"/>
      <c r="GV372" s="37"/>
      <c r="GW372" s="37"/>
      <c r="GX372" s="37"/>
      <c r="GY372" s="37"/>
      <c r="GZ372" s="37"/>
      <c r="HA372" s="37"/>
      <c r="HB372" s="37"/>
      <c r="HC372" s="37"/>
      <c r="HD372" s="37"/>
      <c r="HE372" s="37"/>
      <c r="HF372" s="37"/>
      <c r="HG372" s="37"/>
      <c r="HH372" s="37"/>
      <c r="HI372" s="37"/>
      <c r="HJ372" s="37"/>
      <c r="HK372" s="37"/>
      <c r="HL372" s="37"/>
      <c r="HM372" s="37"/>
      <c r="HN372" s="37"/>
      <c r="HO372" s="37"/>
      <c r="HP372" s="37"/>
      <c r="HQ372" s="37"/>
      <c r="HR372" s="37"/>
      <c r="HS372" s="37"/>
      <c r="HT372" s="37"/>
      <c r="HU372" s="37"/>
      <c r="HV372" s="37"/>
      <c r="HW372" s="37"/>
      <c r="HX372" s="37"/>
    </row>
    <row r="373" spans="1:232" s="55" customFormat="1" ht="127.5" customHeight="1">
      <c r="A373" s="18"/>
      <c r="B373" s="19" t="s">
        <v>851</v>
      </c>
      <c r="C373" s="42" t="s">
        <v>852</v>
      </c>
      <c r="D373" s="54" t="s">
        <v>556</v>
      </c>
      <c r="E373" s="42" t="s">
        <v>852</v>
      </c>
      <c r="F373" s="26" t="s">
        <v>518</v>
      </c>
      <c r="G373" s="36">
        <v>1</v>
      </c>
      <c r="H373" s="92">
        <v>950000</v>
      </c>
      <c r="I373" s="21" t="s">
        <v>850</v>
      </c>
      <c r="J373" s="21" t="s">
        <v>25</v>
      </c>
      <c r="K373" s="17">
        <f t="shared" si="10"/>
        <v>950000</v>
      </c>
      <c r="L373" s="22">
        <f t="shared" si="8"/>
        <v>1064000</v>
      </c>
      <c r="M373" s="23"/>
      <c r="N373" s="23"/>
      <c r="O373" s="37"/>
      <c r="P373" s="133"/>
      <c r="Q373" s="133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  <c r="GJ373" s="37"/>
      <c r="GK373" s="37"/>
      <c r="GL373" s="37"/>
      <c r="GM373" s="37"/>
      <c r="GN373" s="37"/>
      <c r="GO373" s="37"/>
      <c r="GP373" s="37"/>
      <c r="GQ373" s="37"/>
      <c r="GR373" s="37"/>
      <c r="GS373" s="37"/>
      <c r="GT373" s="37"/>
      <c r="GU373" s="37"/>
      <c r="GV373" s="37"/>
      <c r="GW373" s="37"/>
      <c r="GX373" s="37"/>
      <c r="GY373" s="37"/>
      <c r="GZ373" s="37"/>
      <c r="HA373" s="37"/>
      <c r="HB373" s="37"/>
      <c r="HC373" s="37"/>
      <c r="HD373" s="37"/>
      <c r="HE373" s="37"/>
      <c r="HF373" s="37"/>
      <c r="HG373" s="37"/>
      <c r="HH373" s="37"/>
      <c r="HI373" s="37"/>
      <c r="HJ373" s="37"/>
      <c r="HK373" s="37"/>
      <c r="HL373" s="37"/>
      <c r="HM373" s="37"/>
      <c r="HN373" s="37"/>
      <c r="HO373" s="37"/>
      <c r="HP373" s="37"/>
      <c r="HQ373" s="37"/>
      <c r="HR373" s="37"/>
      <c r="HS373" s="37"/>
      <c r="HT373" s="37"/>
      <c r="HU373" s="37"/>
      <c r="HV373" s="37"/>
      <c r="HW373" s="37"/>
      <c r="HX373" s="37"/>
    </row>
    <row r="374" spans="1:232" s="55" customFormat="1" ht="104.25" customHeight="1">
      <c r="A374" s="18">
        <v>383</v>
      </c>
      <c r="B374" s="19">
        <v>322</v>
      </c>
      <c r="C374" s="42" t="s">
        <v>622</v>
      </c>
      <c r="D374" s="54" t="s">
        <v>21</v>
      </c>
      <c r="E374" s="43" t="s">
        <v>623</v>
      </c>
      <c r="F374" s="26" t="s">
        <v>518</v>
      </c>
      <c r="G374" s="101">
        <v>1</v>
      </c>
      <c r="H374" s="24">
        <v>320000</v>
      </c>
      <c r="I374" s="26" t="s">
        <v>624</v>
      </c>
      <c r="J374" s="21" t="s">
        <v>25</v>
      </c>
      <c r="K374" s="17">
        <f t="shared" si="10"/>
        <v>320000</v>
      </c>
      <c r="L374" s="22">
        <f>K374*1.12</f>
        <v>358400.00000000006</v>
      </c>
      <c r="M374" s="23"/>
      <c r="N374" s="23"/>
      <c r="O374" s="37"/>
      <c r="P374" s="4"/>
      <c r="Q374" s="4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  <c r="GJ374" s="37"/>
      <c r="GK374" s="37"/>
      <c r="GL374" s="37"/>
      <c r="GM374" s="37"/>
      <c r="GN374" s="37"/>
      <c r="GO374" s="37"/>
      <c r="GP374" s="37"/>
      <c r="GQ374" s="37"/>
      <c r="GR374" s="37"/>
      <c r="GS374" s="37"/>
      <c r="GT374" s="37"/>
      <c r="GU374" s="37"/>
      <c r="GV374" s="37"/>
      <c r="GW374" s="37"/>
      <c r="GX374" s="37"/>
      <c r="GY374" s="37"/>
      <c r="GZ374" s="37"/>
      <c r="HA374" s="37"/>
      <c r="HB374" s="37"/>
      <c r="HC374" s="37"/>
      <c r="HD374" s="37"/>
      <c r="HE374" s="37"/>
      <c r="HF374" s="37"/>
      <c r="HG374" s="37"/>
      <c r="HH374" s="37"/>
      <c r="HI374" s="37"/>
      <c r="HJ374" s="37"/>
      <c r="HK374" s="37"/>
      <c r="HL374" s="37"/>
      <c r="HM374" s="37"/>
      <c r="HN374" s="37"/>
      <c r="HO374" s="37"/>
      <c r="HP374" s="37"/>
      <c r="HQ374" s="37"/>
      <c r="HR374" s="37"/>
      <c r="HS374" s="37"/>
      <c r="HT374" s="37"/>
      <c r="HU374" s="37"/>
      <c r="HV374" s="37"/>
      <c r="HW374" s="37"/>
      <c r="HX374" s="37"/>
    </row>
    <row r="375" spans="1:232" s="55" customFormat="1" ht="95.25" customHeight="1">
      <c r="A375" s="18">
        <v>384</v>
      </c>
      <c r="B375" s="19">
        <v>323</v>
      </c>
      <c r="C375" s="20" t="s">
        <v>625</v>
      </c>
      <c r="D375" s="26" t="s">
        <v>53</v>
      </c>
      <c r="E375" s="15" t="s">
        <v>625</v>
      </c>
      <c r="F375" s="26" t="s">
        <v>626</v>
      </c>
      <c r="G375" s="36">
        <v>169</v>
      </c>
      <c r="H375" s="35">
        <v>48448.800000000003</v>
      </c>
      <c r="I375" s="26" t="s">
        <v>627</v>
      </c>
      <c r="J375" s="26" t="s">
        <v>25</v>
      </c>
      <c r="K375" s="35">
        <f t="shared" si="10"/>
        <v>8187847.2000000002</v>
      </c>
      <c r="L375" s="22">
        <f t="shared" si="8"/>
        <v>9170388.8640000019</v>
      </c>
      <c r="M375" s="23"/>
      <c r="N375" s="23"/>
      <c r="O375" s="37"/>
      <c r="P375" s="4"/>
      <c r="Q375" s="4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  <c r="FT375" s="37"/>
      <c r="FU375" s="37"/>
      <c r="FV375" s="37"/>
      <c r="FW375" s="37"/>
      <c r="FX375" s="37"/>
      <c r="FY375" s="37"/>
      <c r="FZ375" s="37"/>
      <c r="GA375" s="37"/>
      <c r="GB375" s="37"/>
      <c r="GC375" s="37"/>
      <c r="GD375" s="37"/>
      <c r="GE375" s="37"/>
      <c r="GF375" s="37"/>
      <c r="GG375" s="37"/>
      <c r="GH375" s="37"/>
      <c r="GI375" s="37"/>
      <c r="GJ375" s="37"/>
      <c r="GK375" s="37"/>
      <c r="GL375" s="37"/>
      <c r="GM375" s="37"/>
      <c r="GN375" s="37"/>
      <c r="GO375" s="37"/>
      <c r="GP375" s="37"/>
      <c r="GQ375" s="37"/>
      <c r="GR375" s="37"/>
      <c r="GS375" s="37"/>
      <c r="GT375" s="37"/>
      <c r="GU375" s="37"/>
      <c r="GV375" s="37"/>
      <c r="GW375" s="37"/>
      <c r="GX375" s="37"/>
      <c r="GY375" s="37"/>
      <c r="GZ375" s="37"/>
      <c r="HA375" s="37"/>
      <c r="HB375" s="37"/>
      <c r="HC375" s="37"/>
      <c r="HD375" s="37"/>
      <c r="HE375" s="37"/>
      <c r="HF375" s="37"/>
      <c r="HG375" s="37"/>
      <c r="HH375" s="37"/>
      <c r="HI375" s="37"/>
      <c r="HJ375" s="37"/>
      <c r="HK375" s="37"/>
      <c r="HL375" s="37"/>
      <c r="HM375" s="37"/>
      <c r="HN375" s="37"/>
      <c r="HO375" s="37"/>
      <c r="HP375" s="37"/>
      <c r="HQ375" s="37"/>
      <c r="HR375" s="37"/>
      <c r="HS375" s="37"/>
      <c r="HT375" s="37"/>
      <c r="HU375" s="37"/>
      <c r="HV375" s="37"/>
      <c r="HW375" s="37"/>
      <c r="HX375" s="37"/>
    </row>
    <row r="376" spans="1:232" s="55" customFormat="1" ht="84" customHeight="1">
      <c r="A376" s="18">
        <v>385</v>
      </c>
      <c r="B376" s="19">
        <v>324</v>
      </c>
      <c r="C376" s="20" t="s">
        <v>628</v>
      </c>
      <c r="D376" s="26" t="s">
        <v>21</v>
      </c>
      <c r="E376" s="15" t="s">
        <v>853</v>
      </c>
      <c r="F376" s="26" t="s">
        <v>626</v>
      </c>
      <c r="G376" s="36">
        <v>167</v>
      </c>
      <c r="H376" s="35">
        <v>13395.21</v>
      </c>
      <c r="I376" s="26" t="s">
        <v>857</v>
      </c>
      <c r="J376" s="21" t="s">
        <v>25</v>
      </c>
      <c r="K376" s="35">
        <f t="shared" si="10"/>
        <v>2237000.0699999998</v>
      </c>
      <c r="L376" s="22">
        <f t="shared" si="8"/>
        <v>2505440.0784</v>
      </c>
      <c r="M376" s="23"/>
      <c r="N376" s="23"/>
      <c r="O376" s="37"/>
      <c r="P376" s="4"/>
      <c r="Q376" s="4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  <c r="EY376" s="37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  <c r="FT376" s="37"/>
      <c r="FU376" s="37"/>
      <c r="FV376" s="37"/>
      <c r="FW376" s="37"/>
      <c r="FX376" s="37"/>
      <c r="FY376" s="37"/>
      <c r="FZ376" s="37"/>
      <c r="GA376" s="37"/>
      <c r="GB376" s="37"/>
      <c r="GC376" s="37"/>
      <c r="GD376" s="37"/>
      <c r="GE376" s="37"/>
      <c r="GF376" s="37"/>
      <c r="GG376" s="37"/>
      <c r="GH376" s="37"/>
      <c r="GI376" s="37"/>
      <c r="GJ376" s="37"/>
      <c r="GK376" s="37"/>
      <c r="GL376" s="37"/>
      <c r="GM376" s="37"/>
      <c r="GN376" s="37"/>
      <c r="GO376" s="37"/>
      <c r="GP376" s="37"/>
      <c r="GQ376" s="37"/>
      <c r="GR376" s="37"/>
      <c r="GS376" s="37"/>
      <c r="GT376" s="37"/>
      <c r="GU376" s="37"/>
      <c r="GV376" s="37"/>
      <c r="GW376" s="37"/>
      <c r="GX376" s="37"/>
      <c r="GY376" s="37"/>
      <c r="GZ376" s="37"/>
      <c r="HA376" s="37"/>
      <c r="HB376" s="37"/>
      <c r="HC376" s="37"/>
      <c r="HD376" s="37"/>
      <c r="HE376" s="37"/>
      <c r="HF376" s="37"/>
      <c r="HG376" s="37"/>
      <c r="HH376" s="37"/>
      <c r="HI376" s="37"/>
      <c r="HJ376" s="37"/>
      <c r="HK376" s="37"/>
      <c r="HL376" s="37"/>
      <c r="HM376" s="37"/>
      <c r="HN376" s="37"/>
      <c r="HO376" s="37"/>
      <c r="HP376" s="37"/>
      <c r="HQ376" s="37"/>
      <c r="HR376" s="37"/>
      <c r="HS376" s="37"/>
      <c r="HT376" s="37"/>
      <c r="HU376" s="37"/>
      <c r="HV376" s="37"/>
      <c r="HW376" s="37"/>
      <c r="HX376" s="37"/>
    </row>
    <row r="377" spans="1:232" s="55" customFormat="1" ht="84" customHeight="1">
      <c r="A377" s="18"/>
      <c r="B377" s="19" t="s">
        <v>854</v>
      </c>
      <c r="C377" s="20" t="s">
        <v>855</v>
      </c>
      <c r="D377" s="26" t="s">
        <v>21</v>
      </c>
      <c r="E377" s="15" t="s">
        <v>856</v>
      </c>
      <c r="F377" s="26" t="s">
        <v>23</v>
      </c>
      <c r="G377" s="36">
        <v>330</v>
      </c>
      <c r="H377" s="35">
        <v>812.12</v>
      </c>
      <c r="I377" s="26" t="s">
        <v>858</v>
      </c>
      <c r="J377" s="21" t="s">
        <v>859</v>
      </c>
      <c r="K377" s="35">
        <f t="shared" si="10"/>
        <v>267999.59999999998</v>
      </c>
      <c r="L377" s="22">
        <f t="shared" si="8"/>
        <v>300159.55200000003</v>
      </c>
      <c r="M377" s="23"/>
      <c r="N377" s="23"/>
      <c r="O377" s="37"/>
      <c r="P377" s="133"/>
      <c r="Q377" s="133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  <c r="FT377" s="37"/>
      <c r="FU377" s="37"/>
      <c r="FV377" s="37"/>
      <c r="FW377" s="37"/>
      <c r="FX377" s="37"/>
      <c r="FY377" s="37"/>
      <c r="FZ377" s="37"/>
      <c r="GA377" s="37"/>
      <c r="GB377" s="37"/>
      <c r="GC377" s="37"/>
      <c r="GD377" s="37"/>
      <c r="GE377" s="37"/>
      <c r="GF377" s="37"/>
      <c r="GG377" s="37"/>
      <c r="GH377" s="37"/>
      <c r="GI377" s="37"/>
      <c r="GJ377" s="37"/>
      <c r="GK377" s="37"/>
      <c r="GL377" s="37"/>
      <c r="GM377" s="37"/>
      <c r="GN377" s="37"/>
      <c r="GO377" s="37"/>
      <c r="GP377" s="37"/>
      <c r="GQ377" s="37"/>
      <c r="GR377" s="37"/>
      <c r="GS377" s="37"/>
      <c r="GT377" s="37"/>
      <c r="GU377" s="37"/>
      <c r="GV377" s="37"/>
      <c r="GW377" s="37"/>
      <c r="GX377" s="37"/>
      <c r="GY377" s="37"/>
      <c r="GZ377" s="37"/>
      <c r="HA377" s="37"/>
      <c r="HB377" s="37"/>
      <c r="HC377" s="37"/>
      <c r="HD377" s="37"/>
      <c r="HE377" s="37"/>
      <c r="HF377" s="37"/>
      <c r="HG377" s="37"/>
      <c r="HH377" s="37"/>
      <c r="HI377" s="37"/>
      <c r="HJ377" s="37"/>
      <c r="HK377" s="37"/>
      <c r="HL377" s="37"/>
      <c r="HM377" s="37"/>
      <c r="HN377" s="37"/>
      <c r="HO377" s="37"/>
      <c r="HP377" s="37"/>
      <c r="HQ377" s="37"/>
      <c r="HR377" s="37"/>
      <c r="HS377" s="37"/>
      <c r="HT377" s="37"/>
      <c r="HU377" s="37"/>
      <c r="HV377" s="37"/>
      <c r="HW377" s="37"/>
      <c r="HX377" s="37"/>
    </row>
    <row r="378" spans="1:232" ht="139.5" customHeight="1">
      <c r="A378" s="18">
        <v>386</v>
      </c>
      <c r="B378" s="19">
        <v>325</v>
      </c>
      <c r="C378" s="20" t="s">
        <v>630</v>
      </c>
      <c r="D378" s="26" t="s">
        <v>21</v>
      </c>
      <c r="E378" s="15" t="s">
        <v>630</v>
      </c>
      <c r="F378" s="26" t="s">
        <v>626</v>
      </c>
      <c r="G378" s="36">
        <v>167</v>
      </c>
      <c r="H378" s="35">
        <v>3892.2150000000001</v>
      </c>
      <c r="I378" s="26" t="s">
        <v>631</v>
      </c>
      <c r="J378" s="21" t="s">
        <v>632</v>
      </c>
      <c r="K378" s="35">
        <f t="shared" si="10"/>
        <v>649999.90500000003</v>
      </c>
      <c r="L378" s="22">
        <f t="shared" si="8"/>
        <v>727999.89360000007</v>
      </c>
      <c r="M378" s="23"/>
      <c r="N378" s="23" t="s">
        <v>633</v>
      </c>
      <c r="O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  <c r="CW378" s="102"/>
      <c r="CX378" s="102"/>
      <c r="CY378" s="102"/>
      <c r="CZ378" s="102"/>
      <c r="DA378" s="102"/>
      <c r="DB378" s="102"/>
      <c r="DC378" s="102"/>
      <c r="DD378" s="102"/>
      <c r="DE378" s="102"/>
      <c r="DF378" s="102"/>
      <c r="DG378" s="102"/>
      <c r="DH378" s="102"/>
      <c r="DI378" s="102"/>
      <c r="DJ378" s="102"/>
      <c r="DK378" s="102"/>
      <c r="DL378" s="102"/>
      <c r="DM378" s="102"/>
      <c r="DN378" s="102"/>
      <c r="DO378" s="102"/>
      <c r="DP378" s="102"/>
      <c r="DQ378" s="102"/>
      <c r="DR378" s="102"/>
      <c r="DS378" s="102"/>
      <c r="DT378" s="102"/>
      <c r="DU378" s="102"/>
      <c r="DV378" s="102"/>
      <c r="DW378" s="102"/>
      <c r="DX378" s="102"/>
      <c r="DY378" s="102"/>
      <c r="DZ378" s="102"/>
      <c r="EA378" s="102"/>
      <c r="EB378" s="102"/>
      <c r="EC378" s="102"/>
      <c r="ED378" s="102"/>
      <c r="EE378" s="102"/>
      <c r="EF378" s="102"/>
      <c r="EG378" s="102"/>
      <c r="EH378" s="102"/>
      <c r="EI378" s="102"/>
      <c r="EJ378" s="102"/>
      <c r="EK378" s="102"/>
      <c r="EL378" s="102"/>
      <c r="EM378" s="102"/>
      <c r="EN378" s="102"/>
      <c r="EO378" s="102"/>
      <c r="EP378" s="102"/>
      <c r="EQ378" s="102"/>
      <c r="ER378" s="102"/>
      <c r="ES378" s="102"/>
      <c r="ET378" s="102"/>
      <c r="EU378" s="102"/>
      <c r="EV378" s="102"/>
      <c r="EW378" s="102"/>
      <c r="EX378" s="102"/>
      <c r="EY378" s="102"/>
      <c r="EZ378" s="102"/>
      <c r="FA378" s="102"/>
      <c r="FB378" s="102"/>
      <c r="FC378" s="102"/>
      <c r="FD378" s="102"/>
      <c r="FE378" s="102"/>
      <c r="FF378" s="102"/>
      <c r="FG378" s="102"/>
      <c r="FH378" s="102"/>
      <c r="FI378" s="102"/>
      <c r="FJ378" s="102"/>
      <c r="FK378" s="102"/>
      <c r="FL378" s="102"/>
      <c r="FM378" s="102"/>
      <c r="FN378" s="102"/>
      <c r="FO378" s="102"/>
      <c r="FP378" s="102"/>
      <c r="FQ378" s="102"/>
      <c r="FR378" s="102"/>
      <c r="FS378" s="102"/>
      <c r="FT378" s="102"/>
      <c r="FU378" s="102"/>
      <c r="FV378" s="102"/>
      <c r="FW378" s="102"/>
      <c r="FX378" s="102"/>
      <c r="FY378" s="102"/>
      <c r="FZ378" s="102"/>
      <c r="GA378" s="102"/>
      <c r="GB378" s="102"/>
      <c r="GC378" s="102"/>
      <c r="GD378" s="102"/>
      <c r="GE378" s="102"/>
      <c r="GF378" s="102"/>
      <c r="GG378" s="102"/>
      <c r="GH378" s="102"/>
      <c r="GI378" s="102"/>
      <c r="GJ378" s="102"/>
      <c r="GK378" s="102"/>
      <c r="GL378" s="102"/>
      <c r="GM378" s="102"/>
      <c r="GN378" s="102"/>
      <c r="GO378" s="102"/>
      <c r="GP378" s="102"/>
      <c r="GQ378" s="102"/>
      <c r="GR378" s="102"/>
      <c r="GS378" s="102"/>
      <c r="GT378" s="102"/>
      <c r="GU378" s="102"/>
      <c r="GV378" s="102"/>
      <c r="GW378" s="102"/>
      <c r="GX378" s="102"/>
      <c r="GY378" s="102"/>
      <c r="GZ378" s="102"/>
      <c r="HA378" s="102"/>
      <c r="HB378" s="102"/>
      <c r="HC378" s="102"/>
      <c r="HD378" s="102"/>
      <c r="HE378" s="102"/>
      <c r="HF378" s="102"/>
      <c r="HG378" s="102"/>
      <c r="HH378" s="102"/>
      <c r="HI378" s="102"/>
      <c r="HJ378" s="102"/>
      <c r="HK378" s="102"/>
      <c r="HL378" s="102"/>
      <c r="HM378" s="102"/>
      <c r="HN378" s="102"/>
      <c r="HO378" s="102"/>
      <c r="HP378" s="102"/>
      <c r="HQ378" s="102"/>
      <c r="HR378" s="102"/>
      <c r="HS378" s="102"/>
    </row>
    <row r="379" spans="1:232" s="55" customFormat="1" ht="91.5" customHeight="1">
      <c r="A379" s="18">
        <v>387</v>
      </c>
      <c r="B379" s="19">
        <v>326</v>
      </c>
      <c r="C379" s="20" t="s">
        <v>634</v>
      </c>
      <c r="D379" s="26" t="s">
        <v>53</v>
      </c>
      <c r="E379" s="15" t="s">
        <v>635</v>
      </c>
      <c r="F379" s="26" t="s">
        <v>33</v>
      </c>
      <c r="G379" s="23">
        <v>4000</v>
      </c>
      <c r="H379" s="35">
        <v>4</v>
      </c>
      <c r="I379" s="26" t="s">
        <v>636</v>
      </c>
      <c r="J379" s="21" t="s">
        <v>25</v>
      </c>
      <c r="K379" s="35">
        <f t="shared" si="10"/>
        <v>16000</v>
      </c>
      <c r="L379" s="22">
        <f t="shared" si="8"/>
        <v>17920</v>
      </c>
      <c r="M379" s="23"/>
      <c r="N379" s="23"/>
      <c r="O379" s="37"/>
      <c r="P379" s="4"/>
      <c r="Q379" s="4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  <c r="FV379" s="37"/>
      <c r="FW379" s="37"/>
      <c r="FX379" s="37"/>
      <c r="FY379" s="37"/>
      <c r="FZ379" s="37"/>
      <c r="GA379" s="37"/>
      <c r="GB379" s="37"/>
      <c r="GC379" s="37"/>
      <c r="GD379" s="37"/>
      <c r="GE379" s="37"/>
      <c r="GF379" s="37"/>
      <c r="GG379" s="37"/>
      <c r="GH379" s="37"/>
      <c r="GI379" s="37"/>
      <c r="GJ379" s="37"/>
      <c r="GK379" s="37"/>
      <c r="GL379" s="37"/>
      <c r="GM379" s="37"/>
      <c r="GN379" s="37"/>
      <c r="GO379" s="37"/>
      <c r="GP379" s="37"/>
      <c r="GQ379" s="37"/>
      <c r="GR379" s="37"/>
      <c r="GS379" s="37"/>
      <c r="GT379" s="37"/>
      <c r="GU379" s="37"/>
      <c r="GV379" s="37"/>
      <c r="GW379" s="37"/>
      <c r="GX379" s="37"/>
      <c r="GY379" s="37"/>
      <c r="GZ379" s="37"/>
      <c r="HA379" s="37"/>
      <c r="HB379" s="37"/>
      <c r="HC379" s="37"/>
      <c r="HD379" s="37"/>
      <c r="HE379" s="37"/>
      <c r="HF379" s="37"/>
      <c r="HG379" s="37"/>
      <c r="HH379" s="37"/>
      <c r="HI379" s="37"/>
      <c r="HJ379" s="37"/>
      <c r="HK379" s="37"/>
      <c r="HL379" s="37"/>
      <c r="HM379" s="37"/>
      <c r="HN379" s="37"/>
      <c r="HO379" s="37"/>
      <c r="HP379" s="37"/>
      <c r="HQ379" s="37"/>
      <c r="HR379" s="37"/>
      <c r="HS379" s="37"/>
      <c r="HT379" s="37"/>
      <c r="HU379" s="37"/>
      <c r="HV379" s="37"/>
      <c r="HW379" s="37"/>
      <c r="HX379" s="37"/>
    </row>
    <row r="380" spans="1:232" s="55" customFormat="1" ht="102.75" customHeight="1">
      <c r="A380" s="18">
        <v>388</v>
      </c>
      <c r="B380" s="19">
        <v>327</v>
      </c>
      <c r="C380" s="20" t="s">
        <v>634</v>
      </c>
      <c r="D380" s="26" t="s">
        <v>53</v>
      </c>
      <c r="E380" s="15" t="s">
        <v>637</v>
      </c>
      <c r="F380" s="26" t="s">
        <v>33</v>
      </c>
      <c r="G380" s="23">
        <v>2000</v>
      </c>
      <c r="H380" s="35">
        <v>4</v>
      </c>
      <c r="I380" s="26" t="s">
        <v>636</v>
      </c>
      <c r="J380" s="21" t="s">
        <v>25</v>
      </c>
      <c r="K380" s="35">
        <f t="shared" si="10"/>
        <v>8000</v>
      </c>
      <c r="L380" s="22">
        <f t="shared" si="8"/>
        <v>8960</v>
      </c>
      <c r="M380" s="23"/>
      <c r="N380" s="23"/>
      <c r="O380" s="37"/>
      <c r="P380" s="4"/>
      <c r="Q380" s="4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  <c r="GJ380" s="37"/>
      <c r="GK380" s="37"/>
      <c r="GL380" s="37"/>
      <c r="GM380" s="37"/>
      <c r="GN380" s="37"/>
      <c r="GO380" s="37"/>
      <c r="GP380" s="37"/>
      <c r="GQ380" s="37"/>
      <c r="GR380" s="37"/>
      <c r="GS380" s="37"/>
      <c r="GT380" s="37"/>
      <c r="GU380" s="37"/>
      <c r="GV380" s="37"/>
      <c r="GW380" s="37"/>
      <c r="GX380" s="37"/>
      <c r="GY380" s="37"/>
      <c r="GZ380" s="37"/>
      <c r="HA380" s="37"/>
      <c r="HB380" s="37"/>
      <c r="HC380" s="37"/>
      <c r="HD380" s="37"/>
      <c r="HE380" s="37"/>
      <c r="HF380" s="37"/>
      <c r="HG380" s="37"/>
      <c r="HH380" s="37"/>
      <c r="HI380" s="37"/>
      <c r="HJ380" s="37"/>
      <c r="HK380" s="37"/>
      <c r="HL380" s="37"/>
      <c r="HM380" s="37"/>
      <c r="HN380" s="37"/>
      <c r="HO380" s="37"/>
      <c r="HP380" s="37"/>
      <c r="HQ380" s="37"/>
      <c r="HR380" s="37"/>
      <c r="HS380" s="37"/>
      <c r="HT380" s="37"/>
      <c r="HU380" s="37"/>
      <c r="HV380" s="37"/>
      <c r="HW380" s="37"/>
      <c r="HX380" s="37"/>
    </row>
    <row r="381" spans="1:232" s="55" customFormat="1" ht="93" customHeight="1">
      <c r="A381" s="18">
        <v>389</v>
      </c>
      <c r="B381" s="19">
        <v>328</v>
      </c>
      <c r="C381" s="20" t="s">
        <v>634</v>
      </c>
      <c r="D381" s="26" t="s">
        <v>21</v>
      </c>
      <c r="E381" s="15" t="s">
        <v>635</v>
      </c>
      <c r="F381" s="26" t="s">
        <v>33</v>
      </c>
      <c r="G381" s="23">
        <v>4300</v>
      </c>
      <c r="H381" s="35">
        <v>19</v>
      </c>
      <c r="I381" s="26" t="s">
        <v>638</v>
      </c>
      <c r="J381" s="21" t="s">
        <v>25</v>
      </c>
      <c r="K381" s="35">
        <f t="shared" si="10"/>
        <v>81700</v>
      </c>
      <c r="L381" s="22">
        <f t="shared" si="8"/>
        <v>91504.000000000015</v>
      </c>
      <c r="M381" s="23" t="s">
        <v>184</v>
      </c>
      <c r="N381" s="23" t="s">
        <v>639</v>
      </c>
      <c r="O381" s="37"/>
      <c r="P381" s="4"/>
      <c r="Q381" s="4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  <c r="EY381" s="37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  <c r="FT381" s="37"/>
      <c r="FU381" s="37"/>
      <c r="FV381" s="37"/>
      <c r="FW381" s="37"/>
      <c r="FX381" s="37"/>
      <c r="FY381" s="37"/>
      <c r="FZ381" s="37"/>
      <c r="GA381" s="37"/>
      <c r="GB381" s="37"/>
      <c r="GC381" s="37"/>
      <c r="GD381" s="37"/>
      <c r="GE381" s="37"/>
      <c r="GF381" s="37"/>
      <c r="GG381" s="37"/>
      <c r="GH381" s="37"/>
      <c r="GI381" s="37"/>
      <c r="GJ381" s="37"/>
      <c r="GK381" s="37"/>
      <c r="GL381" s="37"/>
      <c r="GM381" s="37"/>
      <c r="GN381" s="37"/>
      <c r="GO381" s="37"/>
      <c r="GP381" s="37"/>
      <c r="GQ381" s="37"/>
      <c r="GR381" s="37"/>
      <c r="GS381" s="37"/>
      <c r="GT381" s="37"/>
      <c r="GU381" s="37"/>
      <c r="GV381" s="37"/>
      <c r="GW381" s="37"/>
      <c r="GX381" s="37"/>
      <c r="GY381" s="37"/>
      <c r="GZ381" s="37"/>
      <c r="HA381" s="37"/>
      <c r="HB381" s="37"/>
      <c r="HC381" s="37"/>
      <c r="HD381" s="37"/>
      <c r="HE381" s="37"/>
      <c r="HF381" s="37"/>
      <c r="HG381" s="37"/>
      <c r="HH381" s="37"/>
      <c r="HI381" s="37"/>
      <c r="HJ381" s="37"/>
      <c r="HK381" s="37"/>
      <c r="HL381" s="37"/>
      <c r="HM381" s="37"/>
      <c r="HN381" s="37"/>
      <c r="HO381" s="37"/>
      <c r="HP381" s="37"/>
      <c r="HQ381" s="37"/>
      <c r="HR381" s="37"/>
      <c r="HS381" s="37"/>
      <c r="HT381" s="37"/>
      <c r="HU381" s="37"/>
      <c r="HV381" s="37"/>
      <c r="HW381" s="37"/>
      <c r="HX381" s="37"/>
    </row>
    <row r="382" spans="1:232" s="55" customFormat="1" ht="48.75" customHeight="1">
      <c r="A382" s="18">
        <v>390</v>
      </c>
      <c r="B382" s="19">
        <v>329</v>
      </c>
      <c r="C382" s="20" t="s">
        <v>634</v>
      </c>
      <c r="D382" s="26" t="s">
        <v>21</v>
      </c>
      <c r="E382" s="15" t="s">
        <v>637</v>
      </c>
      <c r="F382" s="26" t="s">
        <v>33</v>
      </c>
      <c r="G382" s="23">
        <v>3000</v>
      </c>
      <c r="H382" s="35">
        <v>19</v>
      </c>
      <c r="I382" s="26" t="s">
        <v>636</v>
      </c>
      <c r="J382" s="21" t="s">
        <v>25</v>
      </c>
      <c r="K382" s="35">
        <f t="shared" si="10"/>
        <v>57000</v>
      </c>
      <c r="L382" s="22">
        <f t="shared" si="8"/>
        <v>63840.000000000007</v>
      </c>
      <c r="M382" s="23"/>
      <c r="N382" s="23" t="s">
        <v>639</v>
      </c>
      <c r="O382" s="37"/>
      <c r="P382" s="4"/>
      <c r="Q382" s="4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  <c r="GJ382" s="37"/>
      <c r="GK382" s="37"/>
      <c r="GL382" s="37"/>
      <c r="GM382" s="37"/>
      <c r="GN382" s="37"/>
      <c r="GO382" s="37"/>
      <c r="GP382" s="37"/>
      <c r="GQ382" s="37"/>
      <c r="GR382" s="37"/>
      <c r="GS382" s="37"/>
      <c r="GT382" s="37"/>
      <c r="GU382" s="37"/>
      <c r="GV382" s="37"/>
      <c r="GW382" s="37"/>
      <c r="GX382" s="37"/>
      <c r="GY382" s="37"/>
      <c r="GZ382" s="37"/>
      <c r="HA382" s="37"/>
      <c r="HB382" s="37"/>
      <c r="HC382" s="37"/>
      <c r="HD382" s="37"/>
      <c r="HE382" s="37"/>
      <c r="HF382" s="37"/>
      <c r="HG382" s="37"/>
      <c r="HH382" s="37"/>
      <c r="HI382" s="37"/>
      <c r="HJ382" s="37"/>
      <c r="HK382" s="37"/>
      <c r="HL382" s="37"/>
      <c r="HM382" s="37"/>
      <c r="HN382" s="37"/>
      <c r="HO382" s="37"/>
      <c r="HP382" s="37"/>
      <c r="HQ382" s="37"/>
      <c r="HR382" s="37"/>
      <c r="HS382" s="37"/>
      <c r="HT382" s="37"/>
      <c r="HU382" s="37"/>
      <c r="HV382" s="37"/>
      <c r="HW382" s="37"/>
      <c r="HX382" s="37"/>
    </row>
    <row r="383" spans="1:232" s="55" customFormat="1" ht="47.25" customHeight="1">
      <c r="A383" s="18">
        <v>391</v>
      </c>
      <c r="B383" s="19">
        <v>330</v>
      </c>
      <c r="C383" s="20" t="s">
        <v>634</v>
      </c>
      <c r="D383" s="26" t="s">
        <v>21</v>
      </c>
      <c r="E383" s="15" t="s">
        <v>640</v>
      </c>
      <c r="F383" s="26" t="s">
        <v>33</v>
      </c>
      <c r="G383" s="23">
        <v>500</v>
      </c>
      <c r="H383" s="35">
        <v>19</v>
      </c>
      <c r="I383" s="26" t="s">
        <v>641</v>
      </c>
      <c r="J383" s="21" t="s">
        <v>25</v>
      </c>
      <c r="K383" s="35">
        <f t="shared" si="10"/>
        <v>9500</v>
      </c>
      <c r="L383" s="22">
        <f t="shared" si="8"/>
        <v>10640.000000000002</v>
      </c>
      <c r="M383" s="23"/>
      <c r="N383" s="23"/>
      <c r="O383" s="37"/>
      <c r="P383" s="4"/>
      <c r="Q383" s="4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  <c r="EY383" s="37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  <c r="FT383" s="37"/>
      <c r="FU383" s="37"/>
      <c r="FV383" s="37"/>
      <c r="FW383" s="37"/>
      <c r="FX383" s="37"/>
      <c r="FY383" s="37"/>
      <c r="FZ383" s="37"/>
      <c r="GA383" s="37"/>
      <c r="GB383" s="37"/>
      <c r="GC383" s="37"/>
      <c r="GD383" s="37"/>
      <c r="GE383" s="37"/>
      <c r="GF383" s="37"/>
      <c r="GG383" s="37"/>
      <c r="GH383" s="37"/>
      <c r="GI383" s="37"/>
      <c r="GJ383" s="37"/>
      <c r="GK383" s="37"/>
      <c r="GL383" s="37"/>
      <c r="GM383" s="37"/>
      <c r="GN383" s="37"/>
      <c r="GO383" s="37"/>
      <c r="GP383" s="37"/>
      <c r="GQ383" s="37"/>
      <c r="GR383" s="37"/>
      <c r="GS383" s="37"/>
      <c r="GT383" s="37"/>
      <c r="GU383" s="37"/>
      <c r="GV383" s="37"/>
      <c r="GW383" s="37"/>
      <c r="GX383" s="37"/>
      <c r="GY383" s="37"/>
      <c r="GZ383" s="37"/>
      <c r="HA383" s="37"/>
      <c r="HB383" s="37"/>
      <c r="HC383" s="37"/>
      <c r="HD383" s="37"/>
      <c r="HE383" s="37"/>
      <c r="HF383" s="37"/>
      <c r="HG383" s="37"/>
      <c r="HH383" s="37"/>
      <c r="HI383" s="37"/>
      <c r="HJ383" s="37"/>
      <c r="HK383" s="37"/>
      <c r="HL383" s="37"/>
      <c r="HM383" s="37"/>
      <c r="HN383" s="37"/>
      <c r="HO383" s="37"/>
      <c r="HP383" s="37"/>
      <c r="HQ383" s="37"/>
      <c r="HR383" s="37"/>
      <c r="HS383" s="37"/>
      <c r="HT383" s="37"/>
      <c r="HU383" s="37"/>
      <c r="HV383" s="37"/>
      <c r="HW383" s="37"/>
      <c r="HX383" s="37"/>
    </row>
    <row r="384" spans="1:232" s="55" customFormat="1" ht="81.75" customHeight="1">
      <c r="A384" s="18">
        <v>393</v>
      </c>
      <c r="B384" s="19">
        <v>331</v>
      </c>
      <c r="C384" s="20" t="s">
        <v>642</v>
      </c>
      <c r="D384" s="21" t="s">
        <v>21</v>
      </c>
      <c r="E384" s="15" t="s">
        <v>642</v>
      </c>
      <c r="F384" s="26" t="s">
        <v>518</v>
      </c>
      <c r="G384" s="36">
        <v>1</v>
      </c>
      <c r="H384" s="35">
        <v>892857</v>
      </c>
      <c r="I384" s="26" t="s">
        <v>643</v>
      </c>
      <c r="J384" s="21" t="s">
        <v>25</v>
      </c>
      <c r="K384" s="35">
        <f t="shared" si="10"/>
        <v>892857</v>
      </c>
      <c r="L384" s="22">
        <f t="shared" si="8"/>
        <v>999999.84000000008</v>
      </c>
      <c r="M384" s="23"/>
      <c r="N384" s="23"/>
      <c r="O384" s="37"/>
      <c r="P384" s="4"/>
      <c r="Q384" s="4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  <c r="EY384" s="37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  <c r="FT384" s="37"/>
      <c r="FU384" s="37"/>
      <c r="FV384" s="37"/>
      <c r="FW384" s="37"/>
      <c r="FX384" s="37"/>
      <c r="FY384" s="37"/>
      <c r="FZ384" s="37"/>
      <c r="GA384" s="37"/>
      <c r="GB384" s="37"/>
      <c r="GC384" s="37"/>
      <c r="GD384" s="37"/>
      <c r="GE384" s="37"/>
      <c r="GF384" s="37"/>
      <c r="GG384" s="37"/>
      <c r="GH384" s="37"/>
      <c r="GI384" s="37"/>
      <c r="GJ384" s="37"/>
      <c r="GK384" s="37"/>
      <c r="GL384" s="37"/>
      <c r="GM384" s="37"/>
      <c r="GN384" s="37"/>
      <c r="GO384" s="37"/>
      <c r="GP384" s="37"/>
      <c r="GQ384" s="37"/>
      <c r="GR384" s="37"/>
      <c r="GS384" s="37"/>
      <c r="GT384" s="37"/>
      <c r="GU384" s="37"/>
      <c r="GV384" s="37"/>
      <c r="GW384" s="37"/>
      <c r="GX384" s="37"/>
      <c r="GY384" s="37"/>
      <c r="GZ384" s="37"/>
      <c r="HA384" s="37"/>
      <c r="HB384" s="37"/>
      <c r="HC384" s="37"/>
      <c r="HD384" s="37"/>
      <c r="HE384" s="37"/>
      <c r="HF384" s="37"/>
      <c r="HG384" s="37"/>
      <c r="HH384" s="37"/>
      <c r="HI384" s="37"/>
      <c r="HJ384" s="37"/>
      <c r="HK384" s="37"/>
      <c r="HL384" s="37"/>
      <c r="HM384" s="37"/>
      <c r="HN384" s="37"/>
      <c r="HO384" s="37"/>
      <c r="HP384" s="37"/>
      <c r="HQ384" s="37"/>
      <c r="HR384" s="37"/>
      <c r="HS384" s="37"/>
      <c r="HT384" s="37"/>
      <c r="HU384" s="37"/>
      <c r="HV384" s="37"/>
      <c r="HW384" s="37"/>
      <c r="HX384" s="37"/>
    </row>
    <row r="385" spans="1:232" s="55" customFormat="1" ht="74.25" customHeight="1">
      <c r="A385" s="18">
        <v>393</v>
      </c>
      <c r="B385" s="19">
        <v>332</v>
      </c>
      <c r="C385" s="20" t="s">
        <v>644</v>
      </c>
      <c r="D385" s="80" t="s">
        <v>39</v>
      </c>
      <c r="E385" s="20" t="s">
        <v>644</v>
      </c>
      <c r="F385" s="26" t="s">
        <v>518</v>
      </c>
      <c r="G385" s="36">
        <v>1</v>
      </c>
      <c r="H385" s="35">
        <v>45000000</v>
      </c>
      <c r="I385" s="26" t="s">
        <v>645</v>
      </c>
      <c r="J385" s="21" t="s">
        <v>25</v>
      </c>
      <c r="K385" s="35">
        <f t="shared" si="10"/>
        <v>45000000</v>
      </c>
      <c r="L385" s="22">
        <f t="shared" si="8"/>
        <v>50400000.000000007</v>
      </c>
      <c r="M385" s="23"/>
      <c r="N385" s="23"/>
      <c r="O385" s="37"/>
      <c r="P385" s="4"/>
      <c r="Q385" s="4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  <c r="FT385" s="37"/>
      <c r="FU385" s="37"/>
      <c r="FV385" s="37"/>
      <c r="FW385" s="37"/>
      <c r="FX385" s="37"/>
      <c r="FY385" s="37"/>
      <c r="FZ385" s="37"/>
      <c r="GA385" s="37"/>
      <c r="GB385" s="37"/>
      <c r="GC385" s="37"/>
      <c r="GD385" s="37"/>
      <c r="GE385" s="37"/>
      <c r="GF385" s="37"/>
      <c r="GG385" s="37"/>
      <c r="GH385" s="37"/>
      <c r="GI385" s="37"/>
      <c r="GJ385" s="37"/>
      <c r="GK385" s="37"/>
      <c r="GL385" s="37"/>
      <c r="GM385" s="37"/>
      <c r="GN385" s="37"/>
      <c r="GO385" s="37"/>
      <c r="GP385" s="37"/>
      <c r="GQ385" s="37"/>
      <c r="GR385" s="37"/>
      <c r="GS385" s="37"/>
      <c r="GT385" s="37"/>
      <c r="GU385" s="37"/>
      <c r="GV385" s="37"/>
      <c r="GW385" s="37"/>
      <c r="GX385" s="37"/>
      <c r="GY385" s="37"/>
      <c r="GZ385" s="37"/>
      <c r="HA385" s="37"/>
      <c r="HB385" s="37"/>
      <c r="HC385" s="37"/>
      <c r="HD385" s="37"/>
      <c r="HE385" s="37"/>
      <c r="HF385" s="37"/>
      <c r="HG385" s="37"/>
      <c r="HH385" s="37"/>
      <c r="HI385" s="37"/>
      <c r="HJ385" s="37"/>
      <c r="HK385" s="37"/>
      <c r="HL385" s="37"/>
      <c r="HM385" s="37"/>
      <c r="HN385" s="37"/>
      <c r="HO385" s="37"/>
      <c r="HP385" s="37"/>
      <c r="HQ385" s="37"/>
      <c r="HR385" s="37"/>
      <c r="HS385" s="37"/>
      <c r="HT385" s="37"/>
      <c r="HU385" s="37"/>
      <c r="HV385" s="37"/>
      <c r="HW385" s="37"/>
      <c r="HX385" s="37"/>
    </row>
    <row r="386" spans="1:232" s="55" customFormat="1" ht="88.5" customHeight="1">
      <c r="A386" s="18">
        <v>394</v>
      </c>
      <c r="B386" s="19">
        <v>333</v>
      </c>
      <c r="C386" s="20" t="s">
        <v>646</v>
      </c>
      <c r="D386" s="26" t="s">
        <v>53</v>
      </c>
      <c r="E386" s="15" t="s">
        <v>646</v>
      </c>
      <c r="F386" s="26" t="s">
        <v>518</v>
      </c>
      <c r="G386" s="16">
        <v>1</v>
      </c>
      <c r="H386" s="17">
        <v>28260</v>
      </c>
      <c r="I386" s="26" t="s">
        <v>379</v>
      </c>
      <c r="J386" s="21" t="s">
        <v>25</v>
      </c>
      <c r="K386" s="35">
        <f t="shared" si="10"/>
        <v>28260</v>
      </c>
      <c r="L386" s="22">
        <f>K386*1.12</f>
        <v>31651.200000000004</v>
      </c>
      <c r="M386" s="23"/>
      <c r="N386" s="23"/>
      <c r="O386" s="37"/>
      <c r="P386" s="4"/>
      <c r="Q386" s="4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  <c r="EY386" s="37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  <c r="FT386" s="37"/>
      <c r="FU386" s="37"/>
      <c r="FV386" s="37"/>
      <c r="FW386" s="37"/>
      <c r="FX386" s="37"/>
      <c r="FY386" s="37"/>
      <c r="FZ386" s="37"/>
      <c r="GA386" s="37"/>
      <c r="GB386" s="37"/>
      <c r="GC386" s="37"/>
      <c r="GD386" s="37"/>
      <c r="GE386" s="37"/>
      <c r="GF386" s="37"/>
      <c r="GG386" s="37"/>
      <c r="GH386" s="37"/>
      <c r="GI386" s="37"/>
      <c r="GJ386" s="37"/>
      <c r="GK386" s="37"/>
      <c r="GL386" s="37"/>
      <c r="GM386" s="37"/>
      <c r="GN386" s="37"/>
      <c r="GO386" s="37"/>
      <c r="GP386" s="37"/>
      <c r="GQ386" s="37"/>
      <c r="GR386" s="37"/>
      <c r="GS386" s="37"/>
      <c r="GT386" s="37"/>
      <c r="GU386" s="37"/>
      <c r="GV386" s="37"/>
      <c r="GW386" s="37"/>
      <c r="GX386" s="37"/>
      <c r="GY386" s="37"/>
      <c r="GZ386" s="37"/>
      <c r="HA386" s="37"/>
      <c r="HB386" s="37"/>
      <c r="HC386" s="37"/>
      <c r="HD386" s="37"/>
      <c r="HE386" s="37"/>
      <c r="HF386" s="37"/>
      <c r="HG386" s="37"/>
      <c r="HH386" s="37"/>
      <c r="HI386" s="37"/>
      <c r="HJ386" s="37"/>
      <c r="HK386" s="37"/>
      <c r="HL386" s="37"/>
      <c r="HM386" s="37"/>
      <c r="HN386" s="37"/>
      <c r="HO386" s="37"/>
      <c r="HP386" s="37"/>
      <c r="HQ386" s="37"/>
      <c r="HR386" s="37"/>
      <c r="HS386" s="37"/>
      <c r="HT386" s="37"/>
      <c r="HU386" s="37"/>
      <c r="HV386" s="37"/>
      <c r="HW386" s="37"/>
      <c r="HX386" s="37"/>
    </row>
    <row r="387" spans="1:232" s="55" customFormat="1" ht="58.5" customHeight="1">
      <c r="A387" s="18">
        <v>394</v>
      </c>
      <c r="B387" s="19">
        <v>334</v>
      </c>
      <c r="C387" s="20" t="s">
        <v>646</v>
      </c>
      <c r="D387" s="26" t="s">
        <v>647</v>
      </c>
      <c r="E387" s="15" t="s">
        <v>646</v>
      </c>
      <c r="F387" s="26" t="s">
        <v>518</v>
      </c>
      <c r="G387" s="16">
        <v>1</v>
      </c>
      <c r="H387" s="17">
        <v>741740</v>
      </c>
      <c r="I387" s="26" t="s">
        <v>379</v>
      </c>
      <c r="J387" s="21" t="s">
        <v>25</v>
      </c>
      <c r="K387" s="35">
        <f>G387*H387</f>
        <v>741740</v>
      </c>
      <c r="L387" s="22">
        <f>K387*1.12</f>
        <v>830748.8</v>
      </c>
      <c r="M387" s="23"/>
      <c r="N387" s="23"/>
      <c r="O387" s="37"/>
      <c r="P387" s="4"/>
      <c r="Q387" s="4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  <c r="FT387" s="37"/>
      <c r="FU387" s="37"/>
      <c r="FV387" s="37"/>
      <c r="FW387" s="37"/>
      <c r="FX387" s="37"/>
      <c r="FY387" s="37"/>
      <c r="FZ387" s="37"/>
      <c r="GA387" s="37"/>
      <c r="GB387" s="37"/>
      <c r="GC387" s="37"/>
      <c r="GD387" s="37"/>
      <c r="GE387" s="37"/>
      <c r="GF387" s="37"/>
      <c r="GG387" s="37"/>
      <c r="GH387" s="37"/>
      <c r="GI387" s="37"/>
      <c r="GJ387" s="37"/>
      <c r="GK387" s="37"/>
      <c r="GL387" s="37"/>
      <c r="GM387" s="37"/>
      <c r="GN387" s="37"/>
      <c r="GO387" s="37"/>
      <c r="GP387" s="37"/>
      <c r="GQ387" s="37"/>
      <c r="GR387" s="37"/>
      <c r="GS387" s="37"/>
      <c r="GT387" s="37"/>
      <c r="GU387" s="37"/>
      <c r="GV387" s="37"/>
      <c r="GW387" s="37"/>
      <c r="GX387" s="37"/>
      <c r="GY387" s="37"/>
      <c r="GZ387" s="37"/>
      <c r="HA387" s="37"/>
      <c r="HB387" s="37"/>
      <c r="HC387" s="37"/>
      <c r="HD387" s="37"/>
      <c r="HE387" s="37"/>
      <c r="HF387" s="37"/>
      <c r="HG387" s="37"/>
      <c r="HH387" s="37"/>
      <c r="HI387" s="37"/>
      <c r="HJ387" s="37"/>
      <c r="HK387" s="37"/>
      <c r="HL387" s="37"/>
      <c r="HM387" s="37"/>
      <c r="HN387" s="37"/>
      <c r="HO387" s="37"/>
      <c r="HP387" s="37"/>
      <c r="HQ387" s="37"/>
      <c r="HR387" s="37"/>
      <c r="HS387" s="37"/>
      <c r="HT387" s="37"/>
      <c r="HU387" s="37"/>
      <c r="HV387" s="37"/>
      <c r="HW387" s="37"/>
      <c r="HX387" s="37"/>
    </row>
    <row r="388" spans="1:232" s="55" customFormat="1" ht="72.75" customHeight="1">
      <c r="A388" s="18">
        <v>395</v>
      </c>
      <c r="B388" s="19">
        <v>335</v>
      </c>
      <c r="C388" s="52" t="s">
        <v>648</v>
      </c>
      <c r="D388" s="26" t="s">
        <v>53</v>
      </c>
      <c r="E388" s="17" t="s">
        <v>648</v>
      </c>
      <c r="F388" s="26" t="s">
        <v>518</v>
      </c>
      <c r="G388" s="16">
        <v>6</v>
      </c>
      <c r="H388" s="17">
        <v>68573</v>
      </c>
      <c r="I388" s="26" t="s">
        <v>379</v>
      </c>
      <c r="J388" s="26" t="s">
        <v>25</v>
      </c>
      <c r="K388" s="35">
        <f t="shared" si="10"/>
        <v>411438</v>
      </c>
      <c r="L388" s="35">
        <f>K388*1.12</f>
        <v>460810.56000000006</v>
      </c>
      <c r="M388" s="23" t="s">
        <v>649</v>
      </c>
      <c r="N388" s="23" t="s">
        <v>650</v>
      </c>
      <c r="O388" s="37"/>
      <c r="P388" s="4"/>
      <c r="Q388" s="4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  <c r="EY388" s="37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  <c r="FT388" s="37"/>
      <c r="FU388" s="37"/>
      <c r="FV388" s="37"/>
      <c r="FW388" s="37"/>
      <c r="FX388" s="37"/>
      <c r="FY388" s="37"/>
      <c r="FZ388" s="37"/>
      <c r="GA388" s="37"/>
      <c r="GB388" s="37"/>
      <c r="GC388" s="37"/>
      <c r="GD388" s="37"/>
      <c r="GE388" s="37"/>
      <c r="GF388" s="37"/>
      <c r="GG388" s="37"/>
      <c r="GH388" s="37"/>
      <c r="GI388" s="37"/>
      <c r="GJ388" s="37"/>
      <c r="GK388" s="37"/>
      <c r="GL388" s="37"/>
      <c r="GM388" s="37"/>
      <c r="GN388" s="37"/>
      <c r="GO388" s="37"/>
      <c r="GP388" s="37"/>
      <c r="GQ388" s="37"/>
      <c r="GR388" s="37"/>
      <c r="GS388" s="37"/>
      <c r="GT388" s="37"/>
      <c r="GU388" s="37"/>
      <c r="GV388" s="37"/>
      <c r="GW388" s="37"/>
      <c r="GX388" s="37"/>
      <c r="GY388" s="37"/>
      <c r="GZ388" s="37"/>
      <c r="HA388" s="37"/>
      <c r="HB388" s="37"/>
      <c r="HC388" s="37"/>
      <c r="HD388" s="37"/>
      <c r="HE388" s="37"/>
      <c r="HF388" s="37"/>
      <c r="HG388" s="37"/>
      <c r="HH388" s="37"/>
      <c r="HI388" s="37"/>
      <c r="HJ388" s="37"/>
      <c r="HK388" s="37"/>
      <c r="HL388" s="37"/>
      <c r="HM388" s="37"/>
      <c r="HN388" s="37"/>
      <c r="HO388" s="37"/>
      <c r="HP388" s="37"/>
      <c r="HQ388" s="37"/>
      <c r="HR388" s="37"/>
      <c r="HS388" s="37"/>
      <c r="HT388" s="37"/>
      <c r="HU388" s="37"/>
      <c r="HV388" s="37"/>
      <c r="HW388" s="37"/>
      <c r="HX388" s="37"/>
    </row>
    <row r="389" spans="1:232" s="1" customFormat="1" ht="80.25" customHeight="1">
      <c r="A389" s="18">
        <v>396</v>
      </c>
      <c r="B389" s="19">
        <v>336</v>
      </c>
      <c r="C389" s="52" t="s">
        <v>651</v>
      </c>
      <c r="D389" s="26" t="s">
        <v>556</v>
      </c>
      <c r="E389" s="17" t="s">
        <v>651</v>
      </c>
      <c r="F389" s="26" t="s">
        <v>518</v>
      </c>
      <c r="G389" s="16">
        <v>1</v>
      </c>
      <c r="H389" s="17">
        <v>663703</v>
      </c>
      <c r="I389" s="26" t="s">
        <v>379</v>
      </c>
      <c r="J389" s="26" t="s">
        <v>25</v>
      </c>
      <c r="K389" s="35">
        <f t="shared" si="10"/>
        <v>663703</v>
      </c>
      <c r="L389" s="35">
        <f>K389*1.12</f>
        <v>743347.3600000001</v>
      </c>
      <c r="M389" s="23"/>
      <c r="N389" s="23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</row>
    <row r="390" spans="1:232" s="37" customFormat="1" ht="101.25" customHeight="1">
      <c r="A390" s="18">
        <v>397</v>
      </c>
      <c r="B390" s="19">
        <v>337</v>
      </c>
      <c r="C390" s="20" t="s">
        <v>652</v>
      </c>
      <c r="D390" s="26" t="s">
        <v>53</v>
      </c>
      <c r="E390" s="26" t="s">
        <v>653</v>
      </c>
      <c r="F390" s="26" t="s">
        <v>518</v>
      </c>
      <c r="G390" s="16">
        <v>1</v>
      </c>
      <c r="H390" s="17">
        <v>227679</v>
      </c>
      <c r="I390" s="26" t="s">
        <v>379</v>
      </c>
      <c r="J390" s="21" t="s">
        <v>25</v>
      </c>
      <c r="K390" s="35">
        <f t="shared" si="10"/>
        <v>227679</v>
      </c>
      <c r="L390" s="22">
        <f t="shared" ref="L390:L462" si="11">K390*1.12</f>
        <v>255000.48</v>
      </c>
      <c r="M390" s="36"/>
      <c r="N390" s="36" t="s">
        <v>633</v>
      </c>
      <c r="P390" s="4"/>
      <c r="Q390" s="4"/>
    </row>
    <row r="391" spans="1:232" s="55" customFormat="1" ht="79.5" customHeight="1">
      <c r="A391" s="18">
        <v>400</v>
      </c>
      <c r="B391" s="19">
        <v>338</v>
      </c>
      <c r="C391" s="33" t="s">
        <v>654</v>
      </c>
      <c r="D391" s="26" t="s">
        <v>21</v>
      </c>
      <c r="E391" s="26" t="s">
        <v>655</v>
      </c>
      <c r="F391" s="26" t="s">
        <v>33</v>
      </c>
      <c r="G391" s="16">
        <v>80</v>
      </c>
      <c r="H391" s="17">
        <v>2500</v>
      </c>
      <c r="I391" s="26" t="s">
        <v>79</v>
      </c>
      <c r="J391" s="21" t="s">
        <v>25</v>
      </c>
      <c r="K391" s="35">
        <f t="shared" si="10"/>
        <v>200000</v>
      </c>
      <c r="L391" s="22">
        <f t="shared" si="11"/>
        <v>224000.00000000003</v>
      </c>
      <c r="M391" s="23"/>
      <c r="N391" s="23"/>
      <c r="O391" s="37"/>
      <c r="P391" s="4"/>
      <c r="Q391" s="4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  <c r="EY391" s="37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  <c r="FT391" s="37"/>
      <c r="FU391" s="37"/>
      <c r="FV391" s="37"/>
      <c r="FW391" s="37"/>
      <c r="FX391" s="37"/>
      <c r="FY391" s="37"/>
      <c r="FZ391" s="37"/>
      <c r="GA391" s="37"/>
      <c r="GB391" s="37"/>
      <c r="GC391" s="37"/>
      <c r="GD391" s="37"/>
      <c r="GE391" s="37"/>
      <c r="GF391" s="37"/>
      <c r="GG391" s="37"/>
      <c r="GH391" s="37"/>
      <c r="GI391" s="37"/>
      <c r="GJ391" s="37"/>
      <c r="GK391" s="37"/>
      <c r="GL391" s="37"/>
      <c r="GM391" s="37"/>
      <c r="GN391" s="37"/>
      <c r="GO391" s="37"/>
      <c r="GP391" s="37"/>
      <c r="GQ391" s="37"/>
      <c r="GR391" s="37"/>
      <c r="GS391" s="37"/>
      <c r="GT391" s="37"/>
      <c r="GU391" s="37"/>
      <c r="GV391" s="37"/>
      <c r="GW391" s="37"/>
      <c r="GX391" s="37"/>
      <c r="GY391" s="37"/>
      <c r="GZ391" s="37"/>
      <c r="HA391" s="37"/>
      <c r="HB391" s="37"/>
      <c r="HC391" s="37"/>
      <c r="HD391" s="37"/>
      <c r="HE391" s="37"/>
      <c r="HF391" s="37"/>
      <c r="HG391" s="37"/>
      <c r="HH391" s="37"/>
      <c r="HI391" s="37"/>
      <c r="HJ391" s="37"/>
      <c r="HK391" s="37"/>
      <c r="HL391" s="37"/>
      <c r="HM391" s="37"/>
      <c r="HN391" s="37"/>
      <c r="HO391" s="37"/>
      <c r="HP391" s="37"/>
      <c r="HQ391" s="37"/>
      <c r="HR391" s="37"/>
      <c r="HS391" s="37"/>
      <c r="HT391" s="37"/>
      <c r="HU391" s="37"/>
      <c r="HV391" s="37"/>
      <c r="HW391" s="37"/>
      <c r="HX391" s="37"/>
    </row>
    <row r="392" spans="1:232" s="55" customFormat="1" ht="99.75" customHeight="1">
      <c r="A392" s="18"/>
      <c r="B392" s="19">
        <v>339</v>
      </c>
      <c r="C392" s="33" t="s">
        <v>656</v>
      </c>
      <c r="D392" s="26" t="s">
        <v>21</v>
      </c>
      <c r="E392" s="33" t="s">
        <v>657</v>
      </c>
      <c r="F392" s="26" t="s">
        <v>71</v>
      </c>
      <c r="G392" s="16">
        <v>1</v>
      </c>
      <c r="H392" s="17">
        <v>410000</v>
      </c>
      <c r="I392" s="26" t="s">
        <v>99</v>
      </c>
      <c r="J392" s="21" t="s">
        <v>25</v>
      </c>
      <c r="K392" s="35">
        <f t="shared" si="10"/>
        <v>410000</v>
      </c>
      <c r="L392" s="22">
        <f t="shared" si="11"/>
        <v>459200.00000000006</v>
      </c>
      <c r="M392" s="23"/>
      <c r="N392" s="23"/>
      <c r="O392" s="37"/>
      <c r="P392" s="4"/>
      <c r="Q392" s="4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  <c r="EY392" s="37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  <c r="FT392" s="37"/>
      <c r="FU392" s="37"/>
      <c r="FV392" s="37"/>
      <c r="FW392" s="37"/>
      <c r="FX392" s="37"/>
      <c r="FY392" s="37"/>
      <c r="FZ392" s="37"/>
      <c r="GA392" s="37"/>
      <c r="GB392" s="37"/>
      <c r="GC392" s="37"/>
      <c r="GD392" s="37"/>
      <c r="GE392" s="37"/>
      <c r="GF392" s="37"/>
      <c r="GG392" s="37"/>
      <c r="GH392" s="37"/>
      <c r="GI392" s="37"/>
      <c r="GJ392" s="37"/>
      <c r="GK392" s="37"/>
      <c r="GL392" s="37"/>
      <c r="GM392" s="37"/>
      <c r="GN392" s="37"/>
      <c r="GO392" s="37"/>
      <c r="GP392" s="37"/>
      <c r="GQ392" s="37"/>
      <c r="GR392" s="37"/>
      <c r="GS392" s="37"/>
      <c r="GT392" s="37"/>
      <c r="GU392" s="37"/>
      <c r="GV392" s="37"/>
      <c r="GW392" s="37"/>
      <c r="GX392" s="37"/>
      <c r="GY392" s="37"/>
      <c r="GZ392" s="37"/>
      <c r="HA392" s="37"/>
      <c r="HB392" s="37"/>
      <c r="HC392" s="37"/>
      <c r="HD392" s="37"/>
      <c r="HE392" s="37"/>
      <c r="HF392" s="37"/>
      <c r="HG392" s="37"/>
      <c r="HH392" s="37"/>
      <c r="HI392" s="37"/>
      <c r="HJ392" s="37"/>
      <c r="HK392" s="37"/>
      <c r="HL392" s="37"/>
      <c r="HM392" s="37"/>
      <c r="HN392" s="37"/>
      <c r="HO392" s="37"/>
      <c r="HP392" s="37"/>
      <c r="HQ392" s="37"/>
      <c r="HR392" s="37"/>
      <c r="HS392" s="37"/>
      <c r="HT392" s="37"/>
      <c r="HU392" s="37"/>
      <c r="HV392" s="37"/>
      <c r="HW392" s="37"/>
      <c r="HX392" s="37"/>
    </row>
    <row r="393" spans="1:232" s="55" customFormat="1" ht="87" customHeight="1">
      <c r="A393" s="18"/>
      <c r="B393" s="19">
        <v>340</v>
      </c>
      <c r="C393" s="33" t="s">
        <v>658</v>
      </c>
      <c r="D393" s="26" t="s">
        <v>21</v>
      </c>
      <c r="E393" s="26" t="s">
        <v>659</v>
      </c>
      <c r="F393" s="26" t="s">
        <v>71</v>
      </c>
      <c r="G393" s="16">
        <v>1</v>
      </c>
      <c r="H393" s="17">
        <v>5000000</v>
      </c>
      <c r="I393" s="26" t="s">
        <v>660</v>
      </c>
      <c r="J393" s="21" t="s">
        <v>25</v>
      </c>
      <c r="K393" s="35">
        <v>5000000</v>
      </c>
      <c r="L393" s="22">
        <f t="shared" si="11"/>
        <v>5600000.0000000009</v>
      </c>
      <c r="M393" s="23"/>
      <c r="N393" s="23"/>
      <c r="O393" s="37"/>
      <c r="P393" s="4"/>
      <c r="Q393" s="4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  <c r="FT393" s="37"/>
      <c r="FU393" s="37"/>
      <c r="FV393" s="37"/>
      <c r="FW393" s="37"/>
      <c r="FX393" s="37"/>
      <c r="FY393" s="37"/>
      <c r="FZ393" s="37"/>
      <c r="GA393" s="37"/>
      <c r="GB393" s="37"/>
      <c r="GC393" s="37"/>
      <c r="GD393" s="37"/>
      <c r="GE393" s="37"/>
      <c r="GF393" s="37"/>
      <c r="GG393" s="37"/>
      <c r="GH393" s="37"/>
      <c r="GI393" s="37"/>
      <c r="GJ393" s="37"/>
      <c r="GK393" s="37"/>
      <c r="GL393" s="37"/>
      <c r="GM393" s="37"/>
      <c r="GN393" s="37"/>
      <c r="GO393" s="37"/>
      <c r="GP393" s="37"/>
      <c r="GQ393" s="37"/>
      <c r="GR393" s="37"/>
      <c r="GS393" s="37"/>
      <c r="GT393" s="37"/>
      <c r="GU393" s="37"/>
      <c r="GV393" s="37"/>
      <c r="GW393" s="37"/>
      <c r="GX393" s="37"/>
      <c r="GY393" s="37"/>
      <c r="GZ393" s="37"/>
      <c r="HA393" s="37"/>
      <c r="HB393" s="37"/>
      <c r="HC393" s="37"/>
      <c r="HD393" s="37"/>
      <c r="HE393" s="37"/>
      <c r="HF393" s="37"/>
      <c r="HG393" s="37"/>
      <c r="HH393" s="37"/>
      <c r="HI393" s="37"/>
      <c r="HJ393" s="37"/>
      <c r="HK393" s="37"/>
      <c r="HL393" s="37"/>
      <c r="HM393" s="37"/>
      <c r="HN393" s="37"/>
      <c r="HO393" s="37"/>
      <c r="HP393" s="37"/>
      <c r="HQ393" s="37"/>
      <c r="HR393" s="37"/>
      <c r="HS393" s="37"/>
      <c r="HT393" s="37"/>
      <c r="HU393" s="37"/>
      <c r="HV393" s="37"/>
      <c r="HW393" s="37"/>
      <c r="HX393" s="37"/>
    </row>
    <row r="394" spans="1:232" s="55" customFormat="1" ht="87" customHeight="1">
      <c r="A394" s="18"/>
      <c r="B394" s="19">
        <v>341</v>
      </c>
      <c r="C394" s="33" t="s">
        <v>661</v>
      </c>
      <c r="D394" s="26" t="s">
        <v>21</v>
      </c>
      <c r="E394" s="26" t="s">
        <v>659</v>
      </c>
      <c r="F394" s="26" t="s">
        <v>71</v>
      </c>
      <c r="G394" s="16">
        <v>1</v>
      </c>
      <c r="H394" s="17">
        <v>5000000</v>
      </c>
      <c r="I394" s="26" t="s">
        <v>660</v>
      </c>
      <c r="J394" s="21" t="s">
        <v>25</v>
      </c>
      <c r="K394" s="35">
        <v>5000000</v>
      </c>
      <c r="L394" s="22">
        <f t="shared" si="11"/>
        <v>5600000.0000000009</v>
      </c>
      <c r="M394" s="23"/>
      <c r="N394" s="23"/>
      <c r="O394" s="37"/>
      <c r="P394" s="4"/>
      <c r="Q394" s="4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  <c r="GJ394" s="37"/>
      <c r="GK394" s="37"/>
      <c r="GL394" s="37"/>
      <c r="GM394" s="37"/>
      <c r="GN394" s="37"/>
      <c r="GO394" s="37"/>
      <c r="GP394" s="37"/>
      <c r="GQ394" s="37"/>
      <c r="GR394" s="37"/>
      <c r="GS394" s="37"/>
      <c r="GT394" s="37"/>
      <c r="GU394" s="37"/>
      <c r="GV394" s="37"/>
      <c r="GW394" s="37"/>
      <c r="GX394" s="37"/>
      <c r="GY394" s="37"/>
      <c r="GZ394" s="37"/>
      <c r="HA394" s="37"/>
      <c r="HB394" s="37"/>
      <c r="HC394" s="37"/>
      <c r="HD394" s="37"/>
      <c r="HE394" s="37"/>
      <c r="HF394" s="37"/>
      <c r="HG394" s="37"/>
      <c r="HH394" s="37"/>
      <c r="HI394" s="37"/>
      <c r="HJ394" s="37"/>
      <c r="HK394" s="37"/>
      <c r="HL394" s="37"/>
      <c r="HM394" s="37"/>
      <c r="HN394" s="37"/>
      <c r="HO394" s="37"/>
      <c r="HP394" s="37"/>
      <c r="HQ394" s="37"/>
      <c r="HR394" s="37"/>
      <c r="HS394" s="37"/>
      <c r="HT394" s="37"/>
      <c r="HU394" s="37"/>
      <c r="HV394" s="37"/>
      <c r="HW394" s="37"/>
      <c r="HX394" s="37"/>
    </row>
    <row r="395" spans="1:232" s="55" customFormat="1" ht="102" customHeight="1">
      <c r="A395" s="18"/>
      <c r="B395" s="19">
        <v>342</v>
      </c>
      <c r="C395" s="33" t="s">
        <v>662</v>
      </c>
      <c r="D395" s="26" t="s">
        <v>21</v>
      </c>
      <c r="E395" s="26" t="s">
        <v>659</v>
      </c>
      <c r="F395" s="26" t="s">
        <v>71</v>
      </c>
      <c r="G395" s="16">
        <v>1</v>
      </c>
      <c r="H395" s="17">
        <v>5000000</v>
      </c>
      <c r="I395" s="26" t="s">
        <v>660</v>
      </c>
      <c r="J395" s="21" t="s">
        <v>25</v>
      </c>
      <c r="K395" s="35">
        <v>5000000</v>
      </c>
      <c r="L395" s="22">
        <f t="shared" si="11"/>
        <v>5600000.0000000009</v>
      </c>
      <c r="M395" s="23"/>
      <c r="N395" s="23"/>
      <c r="O395" s="37"/>
      <c r="P395" s="4"/>
      <c r="Q395" s="103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  <c r="GJ395" s="37"/>
      <c r="GK395" s="37"/>
      <c r="GL395" s="37"/>
      <c r="GM395" s="37"/>
      <c r="GN395" s="37"/>
      <c r="GO395" s="37"/>
      <c r="GP395" s="37"/>
      <c r="GQ395" s="37"/>
      <c r="GR395" s="37"/>
      <c r="GS395" s="37"/>
      <c r="GT395" s="37"/>
      <c r="GU395" s="37"/>
      <c r="GV395" s="37"/>
      <c r="GW395" s="37"/>
      <c r="GX395" s="37"/>
      <c r="GY395" s="37"/>
      <c r="GZ395" s="37"/>
      <c r="HA395" s="37"/>
      <c r="HB395" s="37"/>
      <c r="HC395" s="37"/>
      <c r="HD395" s="37"/>
      <c r="HE395" s="37"/>
      <c r="HF395" s="37"/>
      <c r="HG395" s="37"/>
      <c r="HH395" s="37"/>
      <c r="HI395" s="37"/>
      <c r="HJ395" s="37"/>
      <c r="HK395" s="37"/>
      <c r="HL395" s="37"/>
      <c r="HM395" s="37"/>
      <c r="HN395" s="37"/>
      <c r="HO395" s="37"/>
      <c r="HP395" s="37"/>
      <c r="HQ395" s="37"/>
      <c r="HR395" s="37"/>
      <c r="HS395" s="37"/>
      <c r="HT395" s="37"/>
      <c r="HU395" s="37"/>
      <c r="HV395" s="37"/>
      <c r="HW395" s="37"/>
      <c r="HX395" s="37"/>
    </row>
    <row r="396" spans="1:232" s="55" customFormat="1" ht="102" customHeight="1">
      <c r="A396" s="18"/>
      <c r="B396" s="19">
        <v>343</v>
      </c>
      <c r="C396" s="33" t="s">
        <v>663</v>
      </c>
      <c r="D396" s="26" t="s">
        <v>21</v>
      </c>
      <c r="E396" s="26" t="s">
        <v>659</v>
      </c>
      <c r="F396" s="26" t="s">
        <v>71</v>
      </c>
      <c r="G396" s="16">
        <v>1</v>
      </c>
      <c r="H396" s="17">
        <v>4000000</v>
      </c>
      <c r="I396" s="26" t="s">
        <v>664</v>
      </c>
      <c r="J396" s="21" t="s">
        <v>25</v>
      </c>
      <c r="K396" s="35">
        <f>G396*H396</f>
        <v>4000000</v>
      </c>
      <c r="L396" s="22">
        <f t="shared" si="11"/>
        <v>4480000</v>
      </c>
      <c r="M396" s="23"/>
      <c r="N396" s="23"/>
      <c r="O396" s="37"/>
      <c r="P396" s="4"/>
      <c r="Q396" s="103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  <c r="GJ396" s="37"/>
      <c r="GK396" s="37"/>
      <c r="GL396" s="37"/>
      <c r="GM396" s="37"/>
      <c r="GN396" s="37"/>
      <c r="GO396" s="37"/>
      <c r="GP396" s="37"/>
      <c r="GQ396" s="37"/>
      <c r="GR396" s="37"/>
      <c r="GS396" s="37"/>
      <c r="GT396" s="37"/>
      <c r="GU396" s="37"/>
      <c r="GV396" s="37"/>
      <c r="GW396" s="37"/>
      <c r="GX396" s="37"/>
      <c r="GY396" s="37"/>
      <c r="GZ396" s="37"/>
      <c r="HA396" s="37"/>
      <c r="HB396" s="37"/>
      <c r="HC396" s="37"/>
      <c r="HD396" s="37"/>
      <c r="HE396" s="37"/>
      <c r="HF396" s="37"/>
      <c r="HG396" s="37"/>
      <c r="HH396" s="37"/>
      <c r="HI396" s="37"/>
      <c r="HJ396" s="37"/>
      <c r="HK396" s="37"/>
      <c r="HL396" s="37"/>
      <c r="HM396" s="37"/>
      <c r="HN396" s="37"/>
      <c r="HO396" s="37"/>
      <c r="HP396" s="37"/>
      <c r="HQ396" s="37"/>
      <c r="HR396" s="37"/>
      <c r="HS396" s="37"/>
      <c r="HT396" s="37"/>
      <c r="HU396" s="37"/>
      <c r="HV396" s="37"/>
      <c r="HW396" s="37"/>
      <c r="HX396" s="37"/>
    </row>
    <row r="397" spans="1:232" s="55" customFormat="1" ht="103.5" customHeight="1">
      <c r="A397" s="18">
        <v>401</v>
      </c>
      <c r="B397" s="19">
        <v>344</v>
      </c>
      <c r="C397" s="33" t="s">
        <v>665</v>
      </c>
      <c r="D397" s="26" t="s">
        <v>21</v>
      </c>
      <c r="E397" s="34" t="s">
        <v>665</v>
      </c>
      <c r="F397" s="26" t="s">
        <v>666</v>
      </c>
      <c r="G397" s="16">
        <v>1900</v>
      </c>
      <c r="H397" s="17">
        <v>2400</v>
      </c>
      <c r="I397" s="27" t="s">
        <v>667</v>
      </c>
      <c r="J397" s="21" t="s">
        <v>25</v>
      </c>
      <c r="K397" s="35">
        <f t="shared" si="10"/>
        <v>4560000</v>
      </c>
      <c r="L397" s="22">
        <f t="shared" si="11"/>
        <v>5107200.0000000009</v>
      </c>
      <c r="M397" s="23"/>
      <c r="N397" s="23"/>
      <c r="O397" s="37"/>
      <c r="P397" s="4"/>
      <c r="Q397" s="4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  <c r="EY397" s="37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7"/>
      <c r="GC397" s="37"/>
      <c r="GD397" s="37"/>
      <c r="GE397" s="37"/>
      <c r="GF397" s="37"/>
      <c r="GG397" s="37"/>
      <c r="GH397" s="37"/>
      <c r="GI397" s="37"/>
      <c r="GJ397" s="37"/>
      <c r="GK397" s="37"/>
      <c r="GL397" s="37"/>
      <c r="GM397" s="37"/>
      <c r="GN397" s="37"/>
      <c r="GO397" s="37"/>
      <c r="GP397" s="37"/>
      <c r="GQ397" s="37"/>
      <c r="GR397" s="37"/>
      <c r="GS397" s="37"/>
      <c r="GT397" s="37"/>
      <c r="GU397" s="37"/>
      <c r="GV397" s="37"/>
      <c r="GW397" s="37"/>
      <c r="GX397" s="37"/>
      <c r="GY397" s="37"/>
      <c r="GZ397" s="37"/>
      <c r="HA397" s="37"/>
      <c r="HB397" s="37"/>
      <c r="HC397" s="37"/>
      <c r="HD397" s="37"/>
      <c r="HE397" s="37"/>
      <c r="HF397" s="37"/>
      <c r="HG397" s="37"/>
      <c r="HH397" s="37"/>
      <c r="HI397" s="37"/>
      <c r="HJ397" s="37"/>
      <c r="HK397" s="37"/>
      <c r="HL397" s="37"/>
      <c r="HM397" s="37"/>
      <c r="HN397" s="37"/>
      <c r="HO397" s="37"/>
      <c r="HP397" s="37"/>
      <c r="HQ397" s="37"/>
      <c r="HR397" s="37"/>
      <c r="HS397" s="37"/>
      <c r="HT397" s="37"/>
      <c r="HU397" s="37"/>
      <c r="HV397" s="37"/>
      <c r="HW397" s="37"/>
      <c r="HX397" s="37"/>
    </row>
    <row r="398" spans="1:232" s="55" customFormat="1" ht="81.75" customHeight="1">
      <c r="A398" s="18">
        <v>402</v>
      </c>
      <c r="B398" s="19">
        <v>345</v>
      </c>
      <c r="C398" s="42" t="s">
        <v>668</v>
      </c>
      <c r="D398" s="43" t="s">
        <v>53</v>
      </c>
      <c r="E398" s="43" t="s">
        <v>668</v>
      </c>
      <c r="F398" s="26" t="s">
        <v>518</v>
      </c>
      <c r="G398" s="101">
        <v>1</v>
      </c>
      <c r="H398" s="24">
        <v>516964</v>
      </c>
      <c r="I398" s="26" t="s">
        <v>379</v>
      </c>
      <c r="J398" s="26" t="s">
        <v>25</v>
      </c>
      <c r="K398" s="35">
        <f t="shared" si="10"/>
        <v>516964</v>
      </c>
      <c r="L398" s="22">
        <f>K398*1.12</f>
        <v>578999.68000000005</v>
      </c>
      <c r="M398" s="23"/>
      <c r="N398" s="23"/>
      <c r="O398" s="37"/>
      <c r="P398" s="4"/>
      <c r="Q398" s="4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  <c r="EY398" s="37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  <c r="FT398" s="37"/>
      <c r="FU398" s="37"/>
      <c r="FV398" s="37"/>
      <c r="FW398" s="37"/>
      <c r="FX398" s="37"/>
      <c r="FY398" s="37"/>
      <c r="FZ398" s="37"/>
      <c r="GA398" s="37"/>
      <c r="GB398" s="37"/>
      <c r="GC398" s="37"/>
      <c r="GD398" s="37"/>
      <c r="GE398" s="37"/>
      <c r="GF398" s="37"/>
      <c r="GG398" s="37"/>
      <c r="GH398" s="37"/>
      <c r="GI398" s="37"/>
      <c r="GJ398" s="37"/>
      <c r="GK398" s="37"/>
      <c r="GL398" s="37"/>
      <c r="GM398" s="37"/>
      <c r="GN398" s="37"/>
      <c r="GO398" s="37"/>
      <c r="GP398" s="37"/>
      <c r="GQ398" s="37"/>
      <c r="GR398" s="37"/>
      <c r="GS398" s="37"/>
      <c r="GT398" s="37"/>
      <c r="GU398" s="37"/>
      <c r="GV398" s="37"/>
      <c r="GW398" s="37"/>
      <c r="GX398" s="37"/>
      <c r="GY398" s="37"/>
      <c r="GZ398" s="37"/>
      <c r="HA398" s="37"/>
      <c r="HB398" s="37"/>
      <c r="HC398" s="37"/>
      <c r="HD398" s="37"/>
      <c r="HE398" s="37"/>
      <c r="HF398" s="37"/>
      <c r="HG398" s="37"/>
      <c r="HH398" s="37"/>
      <c r="HI398" s="37"/>
      <c r="HJ398" s="37"/>
      <c r="HK398" s="37"/>
      <c r="HL398" s="37"/>
      <c r="HM398" s="37"/>
      <c r="HN398" s="37"/>
      <c r="HO398" s="37"/>
      <c r="HP398" s="37"/>
      <c r="HQ398" s="37"/>
      <c r="HR398" s="37"/>
      <c r="HS398" s="37"/>
      <c r="HT398" s="37"/>
      <c r="HU398" s="37"/>
      <c r="HV398" s="37"/>
      <c r="HW398" s="37"/>
      <c r="HX398" s="37"/>
    </row>
    <row r="399" spans="1:232" s="55" customFormat="1" ht="81.75" customHeight="1">
      <c r="A399" s="18">
        <v>402</v>
      </c>
      <c r="B399" s="19">
        <v>346</v>
      </c>
      <c r="C399" s="42" t="s">
        <v>669</v>
      </c>
      <c r="D399" s="43" t="s">
        <v>556</v>
      </c>
      <c r="E399" s="43" t="s">
        <v>668</v>
      </c>
      <c r="F399" s="26" t="s">
        <v>518</v>
      </c>
      <c r="G399" s="101">
        <v>1</v>
      </c>
      <c r="H399" s="24">
        <v>516964</v>
      </c>
      <c r="I399" s="26" t="s">
        <v>379</v>
      </c>
      <c r="J399" s="26" t="s">
        <v>25</v>
      </c>
      <c r="K399" s="35">
        <f t="shared" si="10"/>
        <v>516964</v>
      </c>
      <c r="L399" s="22">
        <f>K399*1.12</f>
        <v>578999.68000000005</v>
      </c>
      <c r="M399" s="23"/>
      <c r="N399" s="23"/>
      <c r="O399" s="37"/>
      <c r="P399" s="4"/>
      <c r="Q399" s="4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  <c r="EY399" s="37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  <c r="FT399" s="37"/>
      <c r="FU399" s="37"/>
      <c r="FV399" s="37"/>
      <c r="FW399" s="37"/>
      <c r="FX399" s="37"/>
      <c r="FY399" s="37"/>
      <c r="FZ399" s="37"/>
      <c r="GA399" s="37"/>
      <c r="GB399" s="37"/>
      <c r="GC399" s="37"/>
      <c r="GD399" s="37"/>
      <c r="GE399" s="37"/>
      <c r="GF399" s="37"/>
      <c r="GG399" s="37"/>
      <c r="GH399" s="37"/>
      <c r="GI399" s="37"/>
      <c r="GJ399" s="37"/>
      <c r="GK399" s="37"/>
      <c r="GL399" s="37"/>
      <c r="GM399" s="37"/>
      <c r="GN399" s="37"/>
      <c r="GO399" s="37"/>
      <c r="GP399" s="37"/>
      <c r="GQ399" s="37"/>
      <c r="GR399" s="37"/>
      <c r="GS399" s="37"/>
      <c r="GT399" s="37"/>
      <c r="GU399" s="37"/>
      <c r="GV399" s="37"/>
      <c r="GW399" s="37"/>
      <c r="GX399" s="37"/>
      <c r="GY399" s="37"/>
      <c r="GZ399" s="37"/>
      <c r="HA399" s="37"/>
      <c r="HB399" s="37"/>
      <c r="HC399" s="37"/>
      <c r="HD399" s="37"/>
      <c r="HE399" s="37"/>
      <c r="HF399" s="37"/>
      <c r="HG399" s="37"/>
      <c r="HH399" s="37"/>
      <c r="HI399" s="37"/>
      <c r="HJ399" s="37"/>
      <c r="HK399" s="37"/>
      <c r="HL399" s="37"/>
      <c r="HM399" s="37"/>
      <c r="HN399" s="37"/>
      <c r="HO399" s="37"/>
      <c r="HP399" s="37"/>
      <c r="HQ399" s="37"/>
      <c r="HR399" s="37"/>
      <c r="HS399" s="37"/>
      <c r="HT399" s="37"/>
      <c r="HU399" s="37"/>
      <c r="HV399" s="37"/>
      <c r="HW399" s="37"/>
      <c r="HX399" s="37"/>
    </row>
    <row r="400" spans="1:232" s="55" customFormat="1" ht="103.5" customHeight="1">
      <c r="A400" s="18">
        <v>403</v>
      </c>
      <c r="B400" s="19">
        <v>347</v>
      </c>
      <c r="C400" s="42" t="s">
        <v>670</v>
      </c>
      <c r="D400" s="43" t="s">
        <v>53</v>
      </c>
      <c r="E400" s="43" t="s">
        <v>670</v>
      </c>
      <c r="F400" s="26" t="s">
        <v>518</v>
      </c>
      <c r="G400" s="101">
        <v>1</v>
      </c>
      <c r="H400" s="24">
        <v>222000</v>
      </c>
      <c r="I400" s="26" t="s">
        <v>379</v>
      </c>
      <c r="J400" s="21" t="s">
        <v>25</v>
      </c>
      <c r="K400" s="35">
        <f t="shared" ref="K400:K455" si="12">G400*H400</f>
        <v>222000</v>
      </c>
      <c r="L400" s="22">
        <f>K400*1.12</f>
        <v>248640.00000000003</v>
      </c>
      <c r="M400" s="23"/>
      <c r="N400" s="23"/>
      <c r="O400" s="37"/>
      <c r="P400" s="4"/>
      <c r="Q400" s="4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  <c r="EY400" s="37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  <c r="FT400" s="37"/>
      <c r="FU400" s="37"/>
      <c r="FV400" s="37"/>
      <c r="FW400" s="37"/>
      <c r="FX400" s="37"/>
      <c r="FY400" s="37"/>
      <c r="FZ400" s="37"/>
      <c r="GA400" s="37"/>
      <c r="GB400" s="37"/>
      <c r="GC400" s="37"/>
      <c r="GD400" s="37"/>
      <c r="GE400" s="37"/>
      <c r="GF400" s="37"/>
      <c r="GG400" s="37"/>
      <c r="GH400" s="37"/>
      <c r="GI400" s="37"/>
      <c r="GJ400" s="37"/>
      <c r="GK400" s="37"/>
      <c r="GL400" s="37"/>
      <c r="GM400" s="37"/>
      <c r="GN400" s="37"/>
      <c r="GO400" s="37"/>
      <c r="GP400" s="37"/>
      <c r="GQ400" s="37"/>
      <c r="GR400" s="37"/>
      <c r="GS400" s="37"/>
      <c r="GT400" s="37"/>
      <c r="GU400" s="37"/>
      <c r="GV400" s="37"/>
      <c r="GW400" s="37"/>
      <c r="GX400" s="37"/>
      <c r="GY400" s="37"/>
      <c r="GZ400" s="37"/>
      <c r="HA400" s="37"/>
      <c r="HB400" s="37"/>
      <c r="HC400" s="37"/>
      <c r="HD400" s="37"/>
      <c r="HE400" s="37"/>
      <c r="HF400" s="37"/>
      <c r="HG400" s="37"/>
      <c r="HH400" s="37"/>
      <c r="HI400" s="37"/>
      <c r="HJ400" s="37"/>
      <c r="HK400" s="37"/>
      <c r="HL400" s="37"/>
      <c r="HM400" s="37"/>
      <c r="HN400" s="37"/>
      <c r="HO400" s="37"/>
      <c r="HP400" s="37"/>
      <c r="HQ400" s="37"/>
      <c r="HR400" s="37"/>
      <c r="HS400" s="37"/>
      <c r="HT400" s="37"/>
      <c r="HU400" s="37"/>
      <c r="HV400" s="37"/>
      <c r="HW400" s="37"/>
      <c r="HX400" s="37"/>
    </row>
    <row r="401" spans="1:232" s="55" customFormat="1" ht="90" customHeight="1">
      <c r="A401" s="18">
        <v>403</v>
      </c>
      <c r="B401" s="19">
        <v>348</v>
      </c>
      <c r="C401" s="42" t="s">
        <v>670</v>
      </c>
      <c r="D401" s="43" t="s">
        <v>53</v>
      </c>
      <c r="E401" s="43" t="s">
        <v>670</v>
      </c>
      <c r="F401" s="26" t="s">
        <v>518</v>
      </c>
      <c r="G401" s="101">
        <v>1</v>
      </c>
      <c r="H401" s="24">
        <v>1003008</v>
      </c>
      <c r="I401" s="26" t="s">
        <v>379</v>
      </c>
      <c r="J401" s="21" t="s">
        <v>25</v>
      </c>
      <c r="K401" s="35">
        <f t="shared" si="12"/>
        <v>1003008</v>
      </c>
      <c r="L401" s="22">
        <f>K401*1.12</f>
        <v>1123368.9600000002</v>
      </c>
      <c r="M401" s="23"/>
      <c r="N401" s="23"/>
      <c r="O401" s="37"/>
      <c r="P401" s="4"/>
      <c r="Q401" s="4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  <c r="EY401" s="37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  <c r="FT401" s="37"/>
      <c r="FU401" s="37"/>
      <c r="FV401" s="37"/>
      <c r="FW401" s="37"/>
      <c r="FX401" s="37"/>
      <c r="FY401" s="37"/>
      <c r="FZ401" s="37"/>
      <c r="GA401" s="37"/>
      <c r="GB401" s="37"/>
      <c r="GC401" s="37"/>
      <c r="GD401" s="37"/>
      <c r="GE401" s="37"/>
      <c r="GF401" s="37"/>
      <c r="GG401" s="37"/>
      <c r="GH401" s="37"/>
      <c r="GI401" s="37"/>
      <c r="GJ401" s="37"/>
      <c r="GK401" s="37"/>
      <c r="GL401" s="37"/>
      <c r="GM401" s="37"/>
      <c r="GN401" s="37"/>
      <c r="GO401" s="37"/>
      <c r="GP401" s="37"/>
      <c r="GQ401" s="37"/>
      <c r="GR401" s="37"/>
      <c r="GS401" s="37"/>
      <c r="GT401" s="37"/>
      <c r="GU401" s="37"/>
      <c r="GV401" s="37"/>
      <c r="GW401" s="37"/>
      <c r="GX401" s="37"/>
      <c r="GY401" s="37"/>
      <c r="GZ401" s="37"/>
      <c r="HA401" s="37"/>
      <c r="HB401" s="37"/>
      <c r="HC401" s="37"/>
      <c r="HD401" s="37"/>
      <c r="HE401" s="37"/>
      <c r="HF401" s="37"/>
      <c r="HG401" s="37"/>
      <c r="HH401" s="37"/>
      <c r="HI401" s="37"/>
      <c r="HJ401" s="37"/>
      <c r="HK401" s="37"/>
      <c r="HL401" s="37"/>
      <c r="HM401" s="37"/>
      <c r="HN401" s="37"/>
      <c r="HO401" s="37"/>
      <c r="HP401" s="37"/>
      <c r="HQ401" s="37"/>
      <c r="HR401" s="37"/>
      <c r="HS401" s="37"/>
      <c r="HT401" s="37"/>
      <c r="HU401" s="37"/>
      <c r="HV401" s="37"/>
      <c r="HW401" s="37"/>
      <c r="HX401" s="37"/>
    </row>
    <row r="402" spans="1:232" ht="94.5" customHeight="1">
      <c r="A402" s="18">
        <v>405</v>
      </c>
      <c r="B402" s="19">
        <v>349</v>
      </c>
      <c r="C402" s="42" t="s">
        <v>671</v>
      </c>
      <c r="D402" s="26" t="s">
        <v>21</v>
      </c>
      <c r="E402" s="43" t="s">
        <v>671</v>
      </c>
      <c r="F402" s="26" t="s">
        <v>518</v>
      </c>
      <c r="G402" s="101">
        <v>1</v>
      </c>
      <c r="H402" s="24">
        <v>700000</v>
      </c>
      <c r="I402" s="26" t="s">
        <v>379</v>
      </c>
      <c r="J402" s="21" t="s">
        <v>25</v>
      </c>
      <c r="K402" s="35">
        <f t="shared" si="12"/>
        <v>700000</v>
      </c>
      <c r="L402" s="22">
        <f t="shared" si="11"/>
        <v>784000.00000000012</v>
      </c>
      <c r="M402" s="23"/>
      <c r="N402" s="23" t="s">
        <v>633</v>
      </c>
    </row>
    <row r="403" spans="1:232" ht="85.5" customHeight="1">
      <c r="A403" s="18"/>
      <c r="B403" s="19">
        <v>350</v>
      </c>
      <c r="C403" s="42" t="s">
        <v>672</v>
      </c>
      <c r="D403" s="26" t="s">
        <v>21</v>
      </c>
      <c r="E403" s="42" t="s">
        <v>672</v>
      </c>
      <c r="F403" s="26" t="s">
        <v>518</v>
      </c>
      <c r="G403" s="101">
        <v>2</v>
      </c>
      <c r="H403" s="24">
        <v>250000</v>
      </c>
      <c r="I403" s="26" t="s">
        <v>379</v>
      </c>
      <c r="J403" s="21" t="s">
        <v>25</v>
      </c>
      <c r="K403" s="35">
        <f t="shared" si="12"/>
        <v>500000</v>
      </c>
      <c r="L403" s="22">
        <f t="shared" si="11"/>
        <v>560000</v>
      </c>
      <c r="M403" s="23"/>
      <c r="N403" s="23"/>
    </row>
    <row r="404" spans="1:232" s="55" customFormat="1" ht="81" customHeight="1">
      <c r="A404" s="18">
        <v>406</v>
      </c>
      <c r="B404" s="19">
        <v>351</v>
      </c>
      <c r="C404" s="26" t="s">
        <v>673</v>
      </c>
      <c r="D404" s="26" t="s">
        <v>39</v>
      </c>
      <c r="E404" s="26" t="s">
        <v>673</v>
      </c>
      <c r="F404" s="26" t="s">
        <v>674</v>
      </c>
      <c r="G404" s="36">
        <v>1</v>
      </c>
      <c r="H404" s="35">
        <v>132480000</v>
      </c>
      <c r="I404" s="26" t="s">
        <v>72</v>
      </c>
      <c r="J404" s="21" t="s">
        <v>25</v>
      </c>
      <c r="K404" s="35">
        <f t="shared" si="12"/>
        <v>132480000</v>
      </c>
      <c r="L404" s="22">
        <f t="shared" si="11"/>
        <v>148377600</v>
      </c>
      <c r="M404" s="23"/>
      <c r="N404" s="23"/>
      <c r="O404" s="37"/>
      <c r="P404" s="4"/>
      <c r="Q404" s="4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  <c r="EY404" s="37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  <c r="FT404" s="37"/>
      <c r="FU404" s="37"/>
      <c r="FV404" s="37"/>
      <c r="FW404" s="37"/>
      <c r="FX404" s="37"/>
      <c r="FY404" s="37"/>
      <c r="FZ404" s="37"/>
      <c r="GA404" s="37"/>
      <c r="GB404" s="37"/>
      <c r="GC404" s="37"/>
      <c r="GD404" s="37"/>
      <c r="GE404" s="37"/>
      <c r="GF404" s="37"/>
      <c r="GG404" s="37"/>
      <c r="GH404" s="37"/>
      <c r="GI404" s="37"/>
      <c r="GJ404" s="37"/>
      <c r="GK404" s="37"/>
      <c r="GL404" s="37"/>
      <c r="GM404" s="37"/>
      <c r="GN404" s="37"/>
      <c r="GO404" s="37"/>
      <c r="GP404" s="37"/>
      <c r="GQ404" s="37"/>
      <c r="GR404" s="37"/>
      <c r="GS404" s="37"/>
      <c r="GT404" s="37"/>
      <c r="GU404" s="37"/>
      <c r="GV404" s="37"/>
      <c r="GW404" s="37"/>
      <c r="GX404" s="37"/>
      <c r="GY404" s="37"/>
      <c r="GZ404" s="37"/>
      <c r="HA404" s="37"/>
      <c r="HB404" s="37"/>
      <c r="HC404" s="37"/>
      <c r="HD404" s="37"/>
      <c r="HE404" s="37"/>
      <c r="HF404" s="37"/>
      <c r="HG404" s="37"/>
      <c r="HH404" s="37"/>
      <c r="HI404" s="37"/>
      <c r="HJ404" s="37"/>
      <c r="HK404" s="37"/>
      <c r="HL404" s="37"/>
      <c r="HM404" s="37"/>
      <c r="HN404" s="37"/>
      <c r="HO404" s="37"/>
      <c r="HP404" s="37"/>
      <c r="HQ404" s="37"/>
      <c r="HR404" s="37"/>
      <c r="HS404" s="37"/>
      <c r="HT404" s="37"/>
      <c r="HU404" s="37"/>
      <c r="HV404" s="37"/>
      <c r="HW404" s="37"/>
      <c r="HX404" s="37"/>
    </row>
    <row r="405" spans="1:232" s="55" customFormat="1" ht="181.5" customHeight="1">
      <c r="A405" s="18"/>
      <c r="B405" s="19">
        <v>352</v>
      </c>
      <c r="C405" s="104" t="s">
        <v>675</v>
      </c>
      <c r="D405" s="80" t="s">
        <v>39</v>
      </c>
      <c r="E405" s="104" t="s">
        <v>675</v>
      </c>
      <c r="F405" s="80" t="s">
        <v>674</v>
      </c>
      <c r="G405" s="105">
        <v>1</v>
      </c>
      <c r="H405" s="106">
        <v>20000000</v>
      </c>
      <c r="I405" s="135" t="s">
        <v>89</v>
      </c>
      <c r="J405" s="107" t="s">
        <v>25</v>
      </c>
      <c r="K405" s="106">
        <f t="shared" si="12"/>
        <v>20000000</v>
      </c>
      <c r="L405" s="85">
        <f t="shared" si="11"/>
        <v>22400000.000000004</v>
      </c>
      <c r="M405" s="23"/>
      <c r="N405" s="23"/>
      <c r="O405" s="37"/>
      <c r="P405" s="4"/>
      <c r="Q405" s="4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  <c r="GJ405" s="37"/>
      <c r="GK405" s="37"/>
      <c r="GL405" s="37"/>
      <c r="GM405" s="37"/>
      <c r="GN405" s="37"/>
      <c r="GO405" s="37"/>
      <c r="GP405" s="37"/>
      <c r="GQ405" s="37"/>
      <c r="GR405" s="37"/>
      <c r="GS405" s="37"/>
      <c r="GT405" s="37"/>
      <c r="GU405" s="37"/>
      <c r="GV405" s="37"/>
      <c r="GW405" s="37"/>
      <c r="GX405" s="37"/>
      <c r="GY405" s="37"/>
      <c r="GZ405" s="37"/>
      <c r="HA405" s="37"/>
      <c r="HB405" s="37"/>
      <c r="HC405" s="37"/>
      <c r="HD405" s="37"/>
      <c r="HE405" s="37"/>
      <c r="HF405" s="37"/>
      <c r="HG405" s="37"/>
      <c r="HH405" s="37"/>
      <c r="HI405" s="37"/>
      <c r="HJ405" s="37"/>
      <c r="HK405" s="37"/>
      <c r="HL405" s="37"/>
      <c r="HM405" s="37"/>
      <c r="HN405" s="37"/>
      <c r="HO405" s="37"/>
      <c r="HP405" s="37"/>
      <c r="HQ405" s="37"/>
      <c r="HR405" s="37"/>
      <c r="HS405" s="37"/>
      <c r="HT405" s="37"/>
      <c r="HU405" s="37"/>
      <c r="HV405" s="37"/>
      <c r="HW405" s="37"/>
      <c r="HX405" s="37"/>
    </row>
    <row r="406" spans="1:232" s="55" customFormat="1" ht="129" customHeight="1">
      <c r="A406" s="18"/>
      <c r="B406" s="19">
        <v>353</v>
      </c>
      <c r="C406" s="33" t="s">
        <v>676</v>
      </c>
      <c r="D406" s="80" t="s">
        <v>39</v>
      </c>
      <c r="E406" s="34" t="s">
        <v>676</v>
      </c>
      <c r="F406" s="80" t="s">
        <v>674</v>
      </c>
      <c r="G406" s="105">
        <v>1</v>
      </c>
      <c r="H406" s="98">
        <v>50905030</v>
      </c>
      <c r="I406" s="134" t="s">
        <v>677</v>
      </c>
      <c r="J406" s="61" t="s">
        <v>25</v>
      </c>
      <c r="K406" s="106">
        <f t="shared" si="12"/>
        <v>50905030</v>
      </c>
      <c r="L406" s="85">
        <f t="shared" si="11"/>
        <v>57013633.600000009</v>
      </c>
      <c r="M406" s="23"/>
      <c r="N406" s="23"/>
      <c r="O406" s="37"/>
      <c r="P406" s="4"/>
      <c r="Q406" s="4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  <c r="GJ406" s="37"/>
      <c r="GK406" s="37"/>
      <c r="GL406" s="37"/>
      <c r="GM406" s="37"/>
      <c r="GN406" s="37"/>
      <c r="GO406" s="37"/>
      <c r="GP406" s="37"/>
      <c r="GQ406" s="37"/>
      <c r="GR406" s="37"/>
      <c r="GS406" s="37"/>
      <c r="GT406" s="37"/>
      <c r="GU406" s="37"/>
      <c r="GV406" s="37"/>
      <c r="GW406" s="37"/>
      <c r="GX406" s="37"/>
      <c r="GY406" s="37"/>
      <c r="GZ406" s="37"/>
      <c r="HA406" s="37"/>
      <c r="HB406" s="37"/>
      <c r="HC406" s="37"/>
      <c r="HD406" s="37"/>
      <c r="HE406" s="37"/>
      <c r="HF406" s="37"/>
      <c r="HG406" s="37"/>
      <c r="HH406" s="37"/>
      <c r="HI406" s="37"/>
      <c r="HJ406" s="37"/>
      <c r="HK406" s="37"/>
      <c r="HL406" s="37"/>
      <c r="HM406" s="37"/>
      <c r="HN406" s="37"/>
      <c r="HO406" s="37"/>
      <c r="HP406" s="37"/>
      <c r="HQ406" s="37"/>
      <c r="HR406" s="37"/>
      <c r="HS406" s="37"/>
      <c r="HT406" s="37"/>
      <c r="HU406" s="37"/>
      <c r="HV406" s="37"/>
      <c r="HW406" s="37"/>
      <c r="HX406" s="37"/>
    </row>
    <row r="407" spans="1:232" s="55" customFormat="1" ht="90" customHeight="1">
      <c r="A407" s="18">
        <v>408</v>
      </c>
      <c r="B407" s="19">
        <v>354</v>
      </c>
      <c r="C407" s="54" t="s">
        <v>678</v>
      </c>
      <c r="D407" s="26" t="s">
        <v>556</v>
      </c>
      <c r="E407" s="26" t="s">
        <v>678</v>
      </c>
      <c r="F407" s="26" t="s">
        <v>23</v>
      </c>
      <c r="G407" s="36">
        <v>1</v>
      </c>
      <c r="H407" s="35">
        <v>62059200</v>
      </c>
      <c r="I407" s="26" t="s">
        <v>75</v>
      </c>
      <c r="J407" s="61" t="s">
        <v>25</v>
      </c>
      <c r="K407" s="35">
        <f>G407*H407</f>
        <v>62059200</v>
      </c>
      <c r="L407" s="22">
        <f>K407*1.12</f>
        <v>69506304</v>
      </c>
      <c r="M407" s="23"/>
      <c r="N407" s="23"/>
      <c r="O407" s="37"/>
      <c r="P407" s="4"/>
      <c r="Q407" s="4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  <c r="EY407" s="37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  <c r="FT407" s="37"/>
      <c r="FU407" s="37"/>
      <c r="FV407" s="37"/>
      <c r="FW407" s="37"/>
      <c r="FX407" s="37"/>
      <c r="FY407" s="37"/>
      <c r="FZ407" s="37"/>
      <c r="GA407" s="37"/>
      <c r="GB407" s="37"/>
      <c r="GC407" s="37"/>
      <c r="GD407" s="37"/>
      <c r="GE407" s="37"/>
      <c r="GF407" s="37"/>
      <c r="GG407" s="37"/>
      <c r="GH407" s="37"/>
      <c r="GI407" s="37"/>
      <c r="GJ407" s="37"/>
      <c r="GK407" s="37"/>
      <c r="GL407" s="37"/>
      <c r="GM407" s="37"/>
      <c r="GN407" s="37"/>
      <c r="GO407" s="37"/>
      <c r="GP407" s="37"/>
      <c r="GQ407" s="37"/>
      <c r="GR407" s="37"/>
      <c r="GS407" s="37"/>
      <c r="GT407" s="37"/>
      <c r="GU407" s="37"/>
      <c r="GV407" s="37"/>
      <c r="GW407" s="37"/>
      <c r="GX407" s="37"/>
      <c r="GY407" s="37"/>
      <c r="GZ407" s="37"/>
      <c r="HA407" s="37"/>
      <c r="HB407" s="37"/>
      <c r="HC407" s="37"/>
      <c r="HD407" s="37"/>
      <c r="HE407" s="37"/>
      <c r="HF407" s="37"/>
      <c r="HG407" s="37"/>
      <c r="HH407" s="37"/>
      <c r="HI407" s="37"/>
      <c r="HJ407" s="37"/>
      <c r="HK407" s="37"/>
      <c r="HL407" s="37"/>
      <c r="HM407" s="37"/>
      <c r="HN407" s="37"/>
      <c r="HO407" s="37"/>
      <c r="HP407" s="37"/>
      <c r="HQ407" s="37"/>
      <c r="HR407" s="37"/>
      <c r="HS407" s="37"/>
      <c r="HT407" s="37"/>
      <c r="HU407" s="37"/>
      <c r="HV407" s="37"/>
      <c r="HW407" s="37"/>
      <c r="HX407" s="37"/>
    </row>
    <row r="408" spans="1:232" s="55" customFormat="1" ht="140.25" customHeight="1">
      <c r="A408" s="18">
        <v>409</v>
      </c>
      <c r="B408" s="19">
        <v>355</v>
      </c>
      <c r="C408" s="54" t="s">
        <v>679</v>
      </c>
      <c r="D408" s="26" t="s">
        <v>556</v>
      </c>
      <c r="E408" s="26" t="s">
        <v>679</v>
      </c>
      <c r="F408" s="26" t="s">
        <v>518</v>
      </c>
      <c r="G408" s="36">
        <v>1</v>
      </c>
      <c r="H408" s="35">
        <v>20392260</v>
      </c>
      <c r="I408" s="26" t="s">
        <v>75</v>
      </c>
      <c r="J408" s="21" t="s">
        <v>25</v>
      </c>
      <c r="K408" s="35">
        <f>G408*H408</f>
        <v>20392260</v>
      </c>
      <c r="L408" s="22">
        <f>K408*1.12</f>
        <v>22839331.200000003</v>
      </c>
      <c r="M408" s="23"/>
      <c r="N408" s="23"/>
      <c r="O408" s="37"/>
      <c r="P408" s="4"/>
      <c r="Q408" s="4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  <c r="GJ408" s="37"/>
      <c r="GK408" s="37"/>
      <c r="GL408" s="37"/>
      <c r="GM408" s="37"/>
      <c r="GN408" s="37"/>
      <c r="GO408" s="37"/>
      <c r="GP408" s="37"/>
      <c r="GQ408" s="37"/>
      <c r="GR408" s="37"/>
      <c r="GS408" s="37"/>
      <c r="GT408" s="37"/>
      <c r="GU408" s="37"/>
      <c r="GV408" s="37"/>
      <c r="GW408" s="37"/>
      <c r="GX408" s="37"/>
      <c r="GY408" s="37"/>
      <c r="GZ408" s="37"/>
      <c r="HA408" s="37"/>
      <c r="HB408" s="37"/>
      <c r="HC408" s="37"/>
      <c r="HD408" s="37"/>
      <c r="HE408" s="37"/>
      <c r="HF408" s="37"/>
      <c r="HG408" s="37"/>
      <c r="HH408" s="37"/>
      <c r="HI408" s="37"/>
      <c r="HJ408" s="37"/>
      <c r="HK408" s="37"/>
      <c r="HL408" s="37"/>
      <c r="HM408" s="37"/>
      <c r="HN408" s="37"/>
      <c r="HO408" s="37"/>
      <c r="HP408" s="37"/>
      <c r="HQ408" s="37"/>
      <c r="HR408" s="37"/>
      <c r="HS408" s="37"/>
      <c r="HT408" s="37"/>
      <c r="HU408" s="37"/>
      <c r="HV408" s="37"/>
      <c r="HW408" s="37"/>
      <c r="HX408" s="37"/>
    </row>
    <row r="409" spans="1:232" s="1" customFormat="1" ht="140.25" customHeight="1">
      <c r="A409" s="18">
        <v>410</v>
      </c>
      <c r="B409" s="19">
        <v>356</v>
      </c>
      <c r="C409" s="104" t="s">
        <v>680</v>
      </c>
      <c r="D409" s="80" t="s">
        <v>53</v>
      </c>
      <c r="E409" s="80" t="s">
        <v>680</v>
      </c>
      <c r="F409" s="80" t="s">
        <v>674</v>
      </c>
      <c r="G409" s="105">
        <v>1</v>
      </c>
      <c r="H409" s="106">
        <v>194805100</v>
      </c>
      <c r="I409" s="135" t="s">
        <v>89</v>
      </c>
      <c r="J409" s="108" t="s">
        <v>25</v>
      </c>
      <c r="K409" s="106">
        <f t="shared" si="12"/>
        <v>194805100</v>
      </c>
      <c r="L409" s="85">
        <f t="shared" si="11"/>
        <v>218181712.00000003</v>
      </c>
      <c r="M409" s="23"/>
      <c r="N409" s="23" t="s">
        <v>681</v>
      </c>
      <c r="O409" s="4"/>
      <c r="P409" s="4"/>
      <c r="Q409" s="4"/>
      <c r="R409" s="21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</row>
    <row r="410" spans="1:232" s="1" customFormat="1" ht="187.5" customHeight="1">
      <c r="A410" s="18">
        <v>411</v>
      </c>
      <c r="B410" s="19">
        <v>357</v>
      </c>
      <c r="C410" s="54" t="s">
        <v>682</v>
      </c>
      <c r="D410" s="26" t="s">
        <v>39</v>
      </c>
      <c r="E410" s="54" t="s">
        <v>682</v>
      </c>
      <c r="F410" s="26" t="s">
        <v>518</v>
      </c>
      <c r="G410" s="36">
        <v>1</v>
      </c>
      <c r="H410" s="35">
        <v>31494767</v>
      </c>
      <c r="I410" s="26" t="s">
        <v>683</v>
      </c>
      <c r="J410" s="21" t="s">
        <v>25</v>
      </c>
      <c r="K410" s="35">
        <f t="shared" si="12"/>
        <v>31494767</v>
      </c>
      <c r="L410" s="22">
        <f t="shared" si="11"/>
        <v>35274139.040000007</v>
      </c>
      <c r="M410" s="23"/>
      <c r="N410" s="23" t="s">
        <v>684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</row>
    <row r="411" spans="1:232" s="1" customFormat="1" ht="282" customHeight="1">
      <c r="A411" s="18"/>
      <c r="B411" s="19">
        <v>358</v>
      </c>
      <c r="C411" s="109" t="s">
        <v>685</v>
      </c>
      <c r="D411" s="26" t="s">
        <v>39</v>
      </c>
      <c r="E411" s="109" t="s">
        <v>685</v>
      </c>
      <c r="F411" s="26" t="s">
        <v>674</v>
      </c>
      <c r="G411" s="36">
        <v>1</v>
      </c>
      <c r="H411" s="110">
        <v>416184000</v>
      </c>
      <c r="I411" s="26" t="s">
        <v>379</v>
      </c>
      <c r="J411" s="21" t="s">
        <v>25</v>
      </c>
      <c r="K411" s="35">
        <f t="shared" si="12"/>
        <v>416184000</v>
      </c>
      <c r="L411" s="22">
        <f t="shared" si="11"/>
        <v>466126080.00000006</v>
      </c>
      <c r="M411" s="23"/>
      <c r="N411" s="23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</row>
    <row r="412" spans="1:232" s="1" customFormat="1" ht="175.5" customHeight="1">
      <c r="A412" s="18"/>
      <c r="B412" s="19">
        <v>359</v>
      </c>
      <c r="C412" s="111" t="s">
        <v>686</v>
      </c>
      <c r="D412" s="26" t="s">
        <v>39</v>
      </c>
      <c r="E412" s="112" t="s">
        <v>686</v>
      </c>
      <c r="F412" s="26" t="s">
        <v>674</v>
      </c>
      <c r="G412" s="36">
        <v>1</v>
      </c>
      <c r="H412" s="110">
        <v>616896690</v>
      </c>
      <c r="I412" s="26" t="s">
        <v>72</v>
      </c>
      <c r="J412" s="21" t="s">
        <v>25</v>
      </c>
      <c r="K412" s="35">
        <f t="shared" si="12"/>
        <v>616896690</v>
      </c>
      <c r="L412" s="22">
        <f t="shared" si="11"/>
        <v>690924292.80000007</v>
      </c>
      <c r="M412" s="23"/>
      <c r="N412" s="23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</row>
    <row r="413" spans="1:232" s="1" customFormat="1" ht="210.75" customHeight="1">
      <c r="A413" s="18"/>
      <c r="B413" s="19">
        <v>360</v>
      </c>
      <c r="C413" s="111" t="s">
        <v>687</v>
      </c>
      <c r="D413" s="26" t="s">
        <v>39</v>
      </c>
      <c r="E413" s="112" t="s">
        <v>687</v>
      </c>
      <c r="F413" s="26" t="s">
        <v>674</v>
      </c>
      <c r="G413" s="36">
        <v>1</v>
      </c>
      <c r="H413" s="110">
        <v>192737413</v>
      </c>
      <c r="I413" s="21" t="s">
        <v>688</v>
      </c>
      <c r="J413" s="21" t="s">
        <v>25</v>
      </c>
      <c r="K413" s="35">
        <f t="shared" si="12"/>
        <v>192737413</v>
      </c>
      <c r="L413" s="22">
        <f t="shared" si="11"/>
        <v>215865902.56000003</v>
      </c>
      <c r="M413" s="23"/>
      <c r="N413" s="23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</row>
    <row r="414" spans="1:232" s="1" customFormat="1" ht="106.5" customHeight="1">
      <c r="A414" s="18"/>
      <c r="B414" s="19">
        <v>361</v>
      </c>
      <c r="C414" s="111" t="s">
        <v>689</v>
      </c>
      <c r="D414" s="26" t="s">
        <v>39</v>
      </c>
      <c r="E414" s="112" t="s">
        <v>689</v>
      </c>
      <c r="F414" s="26" t="s">
        <v>518</v>
      </c>
      <c r="G414" s="36">
        <v>1</v>
      </c>
      <c r="H414" s="110">
        <v>44400000</v>
      </c>
      <c r="I414" s="26" t="s">
        <v>89</v>
      </c>
      <c r="J414" s="21" t="s">
        <v>25</v>
      </c>
      <c r="K414" s="35">
        <f>G414*H414</f>
        <v>44400000</v>
      </c>
      <c r="L414" s="22">
        <f>K414*1.12</f>
        <v>49728000.000000007</v>
      </c>
      <c r="M414" s="23"/>
      <c r="N414" s="23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</row>
    <row r="415" spans="1:232" s="55" customFormat="1" ht="119.25" customHeight="1">
      <c r="A415" s="18">
        <v>412</v>
      </c>
      <c r="B415" s="19">
        <v>362</v>
      </c>
      <c r="C415" s="54" t="s">
        <v>690</v>
      </c>
      <c r="D415" s="26" t="s">
        <v>556</v>
      </c>
      <c r="E415" s="26" t="s">
        <v>690</v>
      </c>
      <c r="F415" s="26" t="s">
        <v>518</v>
      </c>
      <c r="G415" s="36">
        <v>1</v>
      </c>
      <c r="H415" s="35">
        <v>1050916000</v>
      </c>
      <c r="I415" s="26" t="s">
        <v>691</v>
      </c>
      <c r="J415" s="26" t="s">
        <v>25</v>
      </c>
      <c r="K415" s="35">
        <f>G415*H415</f>
        <v>1050916000</v>
      </c>
      <c r="L415" s="22">
        <f>K415*1.12</f>
        <v>1177025920</v>
      </c>
      <c r="M415" s="23" t="s">
        <v>692</v>
      </c>
      <c r="N415" s="23" t="s">
        <v>693</v>
      </c>
      <c r="O415" s="37"/>
      <c r="P415" s="4"/>
      <c r="Q415" s="4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  <c r="EY415" s="37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  <c r="FT415" s="37"/>
      <c r="FU415" s="37"/>
      <c r="FV415" s="37"/>
      <c r="FW415" s="37"/>
      <c r="FX415" s="37"/>
      <c r="FY415" s="37"/>
      <c r="FZ415" s="37"/>
      <c r="GA415" s="37"/>
      <c r="GB415" s="37"/>
      <c r="GC415" s="37"/>
      <c r="GD415" s="37"/>
      <c r="GE415" s="37"/>
      <c r="GF415" s="37"/>
      <c r="GG415" s="37"/>
      <c r="GH415" s="37"/>
      <c r="GI415" s="37"/>
      <c r="GJ415" s="37"/>
      <c r="GK415" s="37"/>
      <c r="GL415" s="37"/>
      <c r="GM415" s="37"/>
      <c r="GN415" s="37"/>
      <c r="GO415" s="37"/>
      <c r="GP415" s="37"/>
      <c r="GQ415" s="37"/>
      <c r="GR415" s="37"/>
      <c r="GS415" s="37"/>
      <c r="GT415" s="37"/>
      <c r="GU415" s="37"/>
      <c r="GV415" s="37"/>
      <c r="GW415" s="37"/>
      <c r="GX415" s="37"/>
      <c r="GY415" s="37"/>
      <c r="GZ415" s="37"/>
      <c r="HA415" s="37"/>
      <c r="HB415" s="37"/>
      <c r="HC415" s="37"/>
      <c r="HD415" s="37"/>
      <c r="HE415" s="37"/>
      <c r="HF415" s="37"/>
      <c r="HG415" s="37"/>
      <c r="HH415" s="37"/>
      <c r="HI415" s="37"/>
      <c r="HJ415" s="37"/>
      <c r="HK415" s="37"/>
      <c r="HL415" s="37"/>
      <c r="HM415" s="37"/>
      <c r="HN415" s="37"/>
      <c r="HO415" s="37"/>
      <c r="HP415" s="37"/>
      <c r="HQ415" s="37"/>
      <c r="HR415" s="37"/>
      <c r="HS415" s="37"/>
      <c r="HT415" s="37"/>
      <c r="HU415" s="37"/>
      <c r="HV415" s="37"/>
      <c r="HW415" s="37"/>
      <c r="HX415" s="37"/>
    </row>
    <row r="416" spans="1:232" s="55" customFormat="1" ht="78.75" customHeight="1">
      <c r="A416" s="18">
        <v>413</v>
      </c>
      <c r="B416" s="19">
        <v>363</v>
      </c>
      <c r="C416" s="54" t="s">
        <v>694</v>
      </c>
      <c r="D416" s="26" t="s">
        <v>21</v>
      </c>
      <c r="E416" s="26" t="s">
        <v>695</v>
      </c>
      <c r="F416" s="26" t="s">
        <v>518</v>
      </c>
      <c r="G416" s="36">
        <v>1</v>
      </c>
      <c r="H416" s="35">
        <v>3839744</v>
      </c>
      <c r="I416" s="26" t="s">
        <v>75</v>
      </c>
      <c r="J416" s="26" t="s">
        <v>25</v>
      </c>
      <c r="K416" s="35">
        <f>G416*H416</f>
        <v>3839744</v>
      </c>
      <c r="L416" s="22">
        <f>K416*1.12</f>
        <v>4300513.2800000003</v>
      </c>
      <c r="M416" s="23"/>
      <c r="N416" s="23"/>
      <c r="O416" s="37"/>
      <c r="P416" s="4"/>
      <c r="Q416" s="4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  <c r="EY416" s="37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  <c r="FT416" s="37"/>
      <c r="FU416" s="37"/>
      <c r="FV416" s="37"/>
      <c r="FW416" s="37"/>
      <c r="FX416" s="37"/>
      <c r="FY416" s="37"/>
      <c r="FZ416" s="37"/>
      <c r="GA416" s="37"/>
      <c r="GB416" s="37"/>
      <c r="GC416" s="37"/>
      <c r="GD416" s="37"/>
      <c r="GE416" s="37"/>
      <c r="GF416" s="37"/>
      <c r="GG416" s="37"/>
      <c r="GH416" s="37"/>
      <c r="GI416" s="37"/>
      <c r="GJ416" s="37"/>
      <c r="GK416" s="37"/>
      <c r="GL416" s="37"/>
      <c r="GM416" s="37"/>
      <c r="GN416" s="37"/>
      <c r="GO416" s="37"/>
      <c r="GP416" s="37"/>
      <c r="GQ416" s="37"/>
      <c r="GR416" s="37"/>
      <c r="GS416" s="37"/>
      <c r="GT416" s="37"/>
      <c r="GU416" s="37"/>
      <c r="GV416" s="37"/>
      <c r="GW416" s="37"/>
      <c r="GX416" s="37"/>
      <c r="GY416" s="37"/>
      <c r="GZ416" s="37"/>
      <c r="HA416" s="37"/>
      <c r="HB416" s="37"/>
      <c r="HC416" s="37"/>
      <c r="HD416" s="37"/>
      <c r="HE416" s="37"/>
      <c r="HF416" s="37"/>
      <c r="HG416" s="37"/>
      <c r="HH416" s="37"/>
      <c r="HI416" s="37"/>
      <c r="HJ416" s="37"/>
      <c r="HK416" s="37"/>
      <c r="HL416" s="37"/>
      <c r="HM416" s="37"/>
      <c r="HN416" s="37"/>
      <c r="HO416" s="37"/>
      <c r="HP416" s="37"/>
      <c r="HQ416" s="37"/>
      <c r="HR416" s="37"/>
      <c r="HS416" s="37"/>
      <c r="HT416" s="37"/>
      <c r="HU416" s="37"/>
      <c r="HV416" s="37"/>
      <c r="HW416" s="37"/>
      <c r="HX416" s="37"/>
    </row>
    <row r="417" spans="1:232" s="1" customFormat="1" ht="98.25" customHeight="1">
      <c r="A417" s="18">
        <v>415</v>
      </c>
      <c r="B417" s="19">
        <v>364</v>
      </c>
      <c r="C417" s="25" t="s">
        <v>696</v>
      </c>
      <c r="D417" s="21" t="s">
        <v>556</v>
      </c>
      <c r="E417" s="113" t="s">
        <v>697</v>
      </c>
      <c r="F417" s="17" t="s">
        <v>518</v>
      </c>
      <c r="G417" s="16">
        <v>1</v>
      </c>
      <c r="H417" s="22">
        <v>35606500</v>
      </c>
      <c r="I417" s="21" t="s">
        <v>688</v>
      </c>
      <c r="J417" s="21" t="s">
        <v>25</v>
      </c>
      <c r="K417" s="35">
        <f t="shared" si="12"/>
        <v>35606500</v>
      </c>
      <c r="L417" s="22">
        <f t="shared" si="11"/>
        <v>39879280.000000007</v>
      </c>
      <c r="M417" s="23"/>
      <c r="N417" s="23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</row>
    <row r="418" spans="1:232" s="55" customFormat="1" ht="221.25" customHeight="1">
      <c r="A418" s="18">
        <v>418</v>
      </c>
      <c r="B418" s="19">
        <v>365</v>
      </c>
      <c r="C418" s="27" t="s">
        <v>698</v>
      </c>
      <c r="D418" s="26" t="s">
        <v>39</v>
      </c>
      <c r="E418" s="27" t="s">
        <v>698</v>
      </c>
      <c r="F418" s="26" t="s">
        <v>674</v>
      </c>
      <c r="G418" s="36">
        <v>1</v>
      </c>
      <c r="H418" s="35">
        <v>74000000</v>
      </c>
      <c r="I418" s="26" t="s">
        <v>699</v>
      </c>
      <c r="J418" s="21" t="s">
        <v>25</v>
      </c>
      <c r="K418" s="35">
        <f t="shared" si="12"/>
        <v>74000000</v>
      </c>
      <c r="L418" s="22">
        <f t="shared" si="11"/>
        <v>82880000.000000015</v>
      </c>
      <c r="M418" s="23"/>
      <c r="N418" s="23"/>
      <c r="O418" s="37"/>
      <c r="P418" s="4"/>
      <c r="Q418" s="4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  <c r="EY418" s="37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  <c r="FT418" s="37"/>
      <c r="FU418" s="37"/>
      <c r="FV418" s="37"/>
      <c r="FW418" s="37"/>
      <c r="FX418" s="37"/>
      <c r="FY418" s="37"/>
      <c r="FZ418" s="37"/>
      <c r="GA418" s="37"/>
      <c r="GB418" s="37"/>
      <c r="GC418" s="37"/>
      <c r="GD418" s="37"/>
      <c r="GE418" s="37"/>
      <c r="GF418" s="37"/>
      <c r="GG418" s="37"/>
      <c r="GH418" s="37"/>
      <c r="GI418" s="37"/>
      <c r="GJ418" s="37"/>
      <c r="GK418" s="37"/>
      <c r="GL418" s="37"/>
      <c r="GM418" s="37"/>
      <c r="GN418" s="37"/>
      <c r="GO418" s="37"/>
      <c r="GP418" s="37"/>
      <c r="GQ418" s="37"/>
      <c r="GR418" s="37"/>
      <c r="GS418" s="37"/>
      <c r="GT418" s="37"/>
      <c r="GU418" s="37"/>
      <c r="GV418" s="37"/>
      <c r="GW418" s="37"/>
      <c r="GX418" s="37"/>
      <c r="GY418" s="37"/>
      <c r="GZ418" s="37"/>
      <c r="HA418" s="37"/>
      <c r="HB418" s="37"/>
      <c r="HC418" s="37"/>
      <c r="HD418" s="37"/>
      <c r="HE418" s="37"/>
      <c r="HF418" s="37"/>
      <c r="HG418" s="37"/>
      <c r="HH418" s="37"/>
      <c r="HI418" s="37"/>
      <c r="HJ418" s="37"/>
      <c r="HK418" s="37"/>
      <c r="HL418" s="37"/>
      <c r="HM418" s="37"/>
      <c r="HN418" s="37"/>
      <c r="HO418" s="37"/>
      <c r="HP418" s="37"/>
      <c r="HQ418" s="37"/>
      <c r="HR418" s="37"/>
      <c r="HS418" s="37"/>
      <c r="HT418" s="37"/>
      <c r="HU418" s="37"/>
      <c r="HV418" s="37"/>
      <c r="HW418" s="37"/>
      <c r="HX418" s="37"/>
    </row>
    <row r="419" spans="1:232" s="55" customFormat="1" ht="122.25" customHeight="1">
      <c r="A419" s="18"/>
      <c r="B419" s="19">
        <v>366</v>
      </c>
      <c r="C419" s="114" t="s">
        <v>700</v>
      </c>
      <c r="D419" s="26" t="s">
        <v>21</v>
      </c>
      <c r="E419" s="114" t="s">
        <v>700</v>
      </c>
      <c r="F419" s="26" t="s">
        <v>518</v>
      </c>
      <c r="G419" s="26">
        <v>1</v>
      </c>
      <c r="H419" s="35">
        <v>1500000</v>
      </c>
      <c r="I419" s="26" t="s">
        <v>701</v>
      </c>
      <c r="J419" s="21" t="s">
        <v>25</v>
      </c>
      <c r="K419" s="35">
        <f>G419*H419</f>
        <v>1500000</v>
      </c>
      <c r="L419" s="22">
        <f t="shared" si="11"/>
        <v>1680000.0000000002</v>
      </c>
      <c r="M419" s="23"/>
      <c r="N419" s="23"/>
      <c r="O419" s="37"/>
      <c r="P419" s="4"/>
      <c r="Q419" s="4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  <c r="GJ419" s="37"/>
      <c r="GK419" s="37"/>
      <c r="GL419" s="37"/>
      <c r="GM419" s="37"/>
      <c r="GN419" s="37"/>
      <c r="GO419" s="37"/>
      <c r="GP419" s="37"/>
      <c r="GQ419" s="37"/>
      <c r="GR419" s="37"/>
      <c r="GS419" s="37"/>
      <c r="GT419" s="37"/>
      <c r="GU419" s="37"/>
      <c r="GV419" s="37"/>
      <c r="GW419" s="37"/>
      <c r="GX419" s="37"/>
      <c r="GY419" s="37"/>
      <c r="GZ419" s="37"/>
      <c r="HA419" s="37"/>
      <c r="HB419" s="37"/>
      <c r="HC419" s="37"/>
      <c r="HD419" s="37"/>
      <c r="HE419" s="37"/>
      <c r="HF419" s="37"/>
      <c r="HG419" s="37"/>
      <c r="HH419" s="37"/>
      <c r="HI419" s="37"/>
      <c r="HJ419" s="37"/>
      <c r="HK419" s="37"/>
      <c r="HL419" s="37"/>
      <c r="HM419" s="37"/>
      <c r="HN419" s="37"/>
      <c r="HO419" s="37"/>
      <c r="HP419" s="37"/>
      <c r="HQ419" s="37"/>
      <c r="HR419" s="37"/>
      <c r="HS419" s="37"/>
      <c r="HT419" s="37"/>
      <c r="HU419" s="37"/>
      <c r="HV419" s="37"/>
      <c r="HW419" s="37"/>
      <c r="HX419" s="37"/>
    </row>
    <row r="420" spans="1:232" s="55" customFormat="1" ht="143.4" customHeight="1">
      <c r="A420" s="18">
        <v>421</v>
      </c>
      <c r="B420" s="19">
        <v>367</v>
      </c>
      <c r="C420" s="33" t="s">
        <v>702</v>
      </c>
      <c r="D420" s="26" t="s">
        <v>21</v>
      </c>
      <c r="E420" s="33" t="s">
        <v>702</v>
      </c>
      <c r="F420" s="26" t="s">
        <v>518</v>
      </c>
      <c r="G420" s="23">
        <v>1</v>
      </c>
      <c r="H420" s="22">
        <v>5040000</v>
      </c>
      <c r="I420" s="26" t="s">
        <v>63</v>
      </c>
      <c r="J420" s="21" t="s">
        <v>25</v>
      </c>
      <c r="K420" s="35">
        <f t="shared" si="12"/>
        <v>5040000</v>
      </c>
      <c r="L420" s="22">
        <f t="shared" si="11"/>
        <v>5644800.0000000009</v>
      </c>
      <c r="M420" s="23"/>
      <c r="N420" s="23"/>
      <c r="O420" s="37"/>
      <c r="P420" s="4"/>
      <c r="Q420" s="4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  <c r="GJ420" s="37"/>
      <c r="GK420" s="37"/>
      <c r="GL420" s="37"/>
      <c r="GM420" s="37"/>
      <c r="GN420" s="37"/>
      <c r="GO420" s="37"/>
      <c r="GP420" s="37"/>
      <c r="GQ420" s="37"/>
      <c r="GR420" s="37"/>
      <c r="GS420" s="37"/>
      <c r="GT420" s="37"/>
      <c r="GU420" s="37"/>
      <c r="GV420" s="37"/>
      <c r="GW420" s="37"/>
      <c r="GX420" s="37"/>
      <c r="GY420" s="37"/>
      <c r="GZ420" s="37"/>
      <c r="HA420" s="37"/>
      <c r="HB420" s="37"/>
      <c r="HC420" s="37"/>
      <c r="HD420" s="37"/>
      <c r="HE420" s="37"/>
      <c r="HF420" s="37"/>
      <c r="HG420" s="37"/>
      <c r="HH420" s="37"/>
      <c r="HI420" s="37"/>
      <c r="HJ420" s="37"/>
      <c r="HK420" s="37"/>
      <c r="HL420" s="37"/>
      <c r="HM420" s="37"/>
      <c r="HN420" s="37"/>
      <c r="HO420" s="37"/>
      <c r="HP420" s="37"/>
      <c r="HQ420" s="37"/>
      <c r="HR420" s="37"/>
      <c r="HS420" s="37"/>
      <c r="HT420" s="37"/>
      <c r="HU420" s="37"/>
      <c r="HV420" s="37"/>
      <c r="HW420" s="37"/>
      <c r="HX420" s="37"/>
    </row>
    <row r="421" spans="1:232" s="55" customFormat="1" ht="168" customHeight="1">
      <c r="A421" s="18"/>
      <c r="B421" s="19">
        <v>368</v>
      </c>
      <c r="C421" s="33" t="s">
        <v>703</v>
      </c>
      <c r="D421" s="26" t="s">
        <v>39</v>
      </c>
      <c r="E421" s="33" t="s">
        <v>703</v>
      </c>
      <c r="F421" s="26" t="s">
        <v>518</v>
      </c>
      <c r="G421" s="23">
        <v>1</v>
      </c>
      <c r="H421" s="35">
        <v>32000000</v>
      </c>
      <c r="I421" s="26" t="s">
        <v>89</v>
      </c>
      <c r="J421" s="21" t="s">
        <v>126</v>
      </c>
      <c r="K421" s="35">
        <f>G421*H421</f>
        <v>32000000</v>
      </c>
      <c r="L421" s="22">
        <f t="shared" si="11"/>
        <v>35840000</v>
      </c>
      <c r="M421" s="23"/>
      <c r="N421" s="23"/>
      <c r="O421" s="37"/>
      <c r="P421" s="4"/>
      <c r="Q421" s="4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  <c r="FE421" s="37"/>
      <c r="FF421" s="37"/>
      <c r="FG421" s="37"/>
      <c r="FH421" s="37"/>
      <c r="FI421" s="37"/>
      <c r="FJ421" s="37"/>
      <c r="FK421" s="37"/>
      <c r="FL421" s="37"/>
      <c r="FM421" s="37"/>
      <c r="FN421" s="37"/>
      <c r="FO421" s="37"/>
      <c r="FP421" s="37"/>
      <c r="FQ421" s="37"/>
      <c r="FR421" s="37"/>
      <c r="FS421" s="37"/>
      <c r="FT421" s="37"/>
      <c r="FU421" s="37"/>
      <c r="FV421" s="37"/>
      <c r="FW421" s="37"/>
      <c r="FX421" s="37"/>
      <c r="FY421" s="37"/>
      <c r="FZ421" s="37"/>
      <c r="GA421" s="37"/>
      <c r="GB421" s="37"/>
      <c r="GC421" s="37"/>
      <c r="GD421" s="37"/>
      <c r="GE421" s="37"/>
      <c r="GF421" s="37"/>
      <c r="GG421" s="37"/>
      <c r="GH421" s="37"/>
      <c r="GI421" s="37"/>
      <c r="GJ421" s="37"/>
      <c r="GK421" s="37"/>
      <c r="GL421" s="37"/>
      <c r="GM421" s="37"/>
      <c r="GN421" s="37"/>
      <c r="GO421" s="37"/>
      <c r="GP421" s="37"/>
      <c r="GQ421" s="37"/>
      <c r="GR421" s="37"/>
      <c r="GS421" s="37"/>
      <c r="GT421" s="37"/>
      <c r="GU421" s="37"/>
      <c r="GV421" s="37"/>
      <c r="GW421" s="37"/>
      <c r="GX421" s="37"/>
      <c r="GY421" s="37"/>
      <c r="GZ421" s="37"/>
      <c r="HA421" s="37"/>
      <c r="HB421" s="37"/>
      <c r="HC421" s="37"/>
      <c r="HD421" s="37"/>
      <c r="HE421" s="37"/>
      <c r="HF421" s="37"/>
      <c r="HG421" s="37"/>
      <c r="HH421" s="37"/>
      <c r="HI421" s="37"/>
      <c r="HJ421" s="37"/>
      <c r="HK421" s="37"/>
      <c r="HL421" s="37"/>
      <c r="HM421" s="37"/>
      <c r="HN421" s="37"/>
      <c r="HO421" s="37"/>
      <c r="HP421" s="37"/>
      <c r="HQ421" s="37"/>
      <c r="HR421" s="37"/>
      <c r="HS421" s="37"/>
      <c r="HT421" s="37"/>
      <c r="HU421" s="37"/>
      <c r="HV421" s="37"/>
      <c r="HW421" s="37"/>
      <c r="HX421" s="37"/>
    </row>
    <row r="422" spans="1:232" s="55" customFormat="1" ht="106.5" customHeight="1">
      <c r="A422" s="18">
        <v>422</v>
      </c>
      <c r="B422" s="19">
        <v>369</v>
      </c>
      <c r="C422" s="54" t="s">
        <v>704</v>
      </c>
      <c r="D422" s="26" t="s">
        <v>39</v>
      </c>
      <c r="E422" s="26" t="s">
        <v>705</v>
      </c>
      <c r="F422" s="26" t="s">
        <v>518</v>
      </c>
      <c r="G422" s="23">
        <v>1</v>
      </c>
      <c r="H422" s="22">
        <v>35040000</v>
      </c>
      <c r="I422" s="27" t="s">
        <v>706</v>
      </c>
      <c r="J422" s="31" t="s">
        <v>707</v>
      </c>
      <c r="K422" s="35">
        <f t="shared" si="12"/>
        <v>35040000</v>
      </c>
      <c r="L422" s="22">
        <f t="shared" si="11"/>
        <v>39244800.000000007</v>
      </c>
      <c r="M422" s="23"/>
      <c r="N422" s="23"/>
      <c r="O422" s="37"/>
      <c r="P422" s="4"/>
      <c r="Q422" s="4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  <c r="FE422" s="37"/>
      <c r="FF422" s="37"/>
      <c r="FG422" s="37"/>
      <c r="FH422" s="37"/>
      <c r="FI422" s="37"/>
      <c r="FJ422" s="37"/>
      <c r="FK422" s="37"/>
      <c r="FL422" s="37"/>
      <c r="FM422" s="37"/>
      <c r="FN422" s="37"/>
      <c r="FO422" s="37"/>
      <c r="FP422" s="37"/>
      <c r="FQ422" s="37"/>
      <c r="FR422" s="37"/>
      <c r="FS422" s="37"/>
      <c r="FT422" s="37"/>
      <c r="FU422" s="37"/>
      <c r="FV422" s="37"/>
      <c r="FW422" s="37"/>
      <c r="FX422" s="37"/>
      <c r="FY422" s="37"/>
      <c r="FZ422" s="37"/>
      <c r="GA422" s="37"/>
      <c r="GB422" s="37"/>
      <c r="GC422" s="37"/>
      <c r="GD422" s="37"/>
      <c r="GE422" s="37"/>
      <c r="GF422" s="37"/>
      <c r="GG422" s="37"/>
      <c r="GH422" s="37"/>
      <c r="GI422" s="37"/>
      <c r="GJ422" s="37"/>
      <c r="GK422" s="37"/>
      <c r="GL422" s="37"/>
      <c r="GM422" s="37"/>
      <c r="GN422" s="37"/>
      <c r="GO422" s="37"/>
      <c r="GP422" s="37"/>
      <c r="GQ422" s="37"/>
      <c r="GR422" s="37"/>
      <c r="GS422" s="37"/>
      <c r="GT422" s="37"/>
      <c r="GU422" s="37"/>
      <c r="GV422" s="37"/>
      <c r="GW422" s="37"/>
      <c r="GX422" s="37"/>
      <c r="GY422" s="37"/>
      <c r="GZ422" s="37"/>
      <c r="HA422" s="37"/>
      <c r="HB422" s="37"/>
      <c r="HC422" s="37"/>
      <c r="HD422" s="37"/>
      <c r="HE422" s="37"/>
      <c r="HF422" s="37"/>
      <c r="HG422" s="37"/>
      <c r="HH422" s="37"/>
      <c r="HI422" s="37"/>
      <c r="HJ422" s="37"/>
      <c r="HK422" s="37"/>
      <c r="HL422" s="37"/>
      <c r="HM422" s="37"/>
      <c r="HN422" s="37"/>
      <c r="HO422" s="37"/>
      <c r="HP422" s="37"/>
      <c r="HQ422" s="37"/>
      <c r="HR422" s="37"/>
      <c r="HS422" s="37"/>
      <c r="HT422" s="37"/>
      <c r="HU422" s="37"/>
      <c r="HV422" s="37"/>
      <c r="HW422" s="37"/>
      <c r="HX422" s="37"/>
    </row>
    <row r="423" spans="1:232" s="55" customFormat="1" ht="220.5" customHeight="1">
      <c r="A423" s="18">
        <v>424</v>
      </c>
      <c r="B423" s="19">
        <v>370</v>
      </c>
      <c r="C423" s="1" t="s">
        <v>708</v>
      </c>
      <c r="D423" s="80" t="s">
        <v>556</v>
      </c>
      <c r="E423" s="21" t="s">
        <v>708</v>
      </c>
      <c r="F423" s="26" t="s">
        <v>518</v>
      </c>
      <c r="G423" s="23">
        <v>1</v>
      </c>
      <c r="H423" s="22">
        <v>21390400</v>
      </c>
      <c r="I423" s="26" t="s">
        <v>709</v>
      </c>
      <c r="J423" s="21" t="s">
        <v>25</v>
      </c>
      <c r="K423" s="35">
        <f t="shared" si="12"/>
        <v>21390400</v>
      </c>
      <c r="L423" s="22">
        <f t="shared" si="11"/>
        <v>23957248.000000004</v>
      </c>
      <c r="M423" s="23"/>
      <c r="N423" s="23"/>
      <c r="O423" s="37"/>
      <c r="P423" s="4"/>
      <c r="Q423" s="4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  <c r="FE423" s="37"/>
      <c r="FF423" s="37"/>
      <c r="FG423" s="37"/>
      <c r="FH423" s="37"/>
      <c r="FI423" s="37"/>
      <c r="FJ423" s="37"/>
      <c r="FK423" s="37"/>
      <c r="FL423" s="37"/>
      <c r="FM423" s="37"/>
      <c r="FN423" s="37"/>
      <c r="FO423" s="37"/>
      <c r="FP423" s="37"/>
      <c r="FQ423" s="37"/>
      <c r="FR423" s="37"/>
      <c r="FS423" s="37"/>
      <c r="FT423" s="37"/>
      <c r="FU423" s="37"/>
      <c r="FV423" s="37"/>
      <c r="FW423" s="37"/>
      <c r="FX423" s="37"/>
      <c r="FY423" s="37"/>
      <c r="FZ423" s="37"/>
      <c r="GA423" s="37"/>
      <c r="GB423" s="37"/>
      <c r="GC423" s="37"/>
      <c r="GD423" s="37"/>
      <c r="GE423" s="37"/>
      <c r="GF423" s="37"/>
      <c r="GG423" s="37"/>
      <c r="GH423" s="37"/>
      <c r="GI423" s="37"/>
      <c r="GJ423" s="37"/>
      <c r="GK423" s="37"/>
      <c r="GL423" s="37"/>
      <c r="GM423" s="37"/>
      <c r="GN423" s="37"/>
      <c r="GO423" s="37"/>
      <c r="GP423" s="37"/>
      <c r="GQ423" s="37"/>
      <c r="GR423" s="37"/>
      <c r="GS423" s="37"/>
      <c r="GT423" s="37"/>
      <c r="GU423" s="37"/>
      <c r="GV423" s="37"/>
      <c r="GW423" s="37"/>
      <c r="GX423" s="37"/>
      <c r="GY423" s="37"/>
      <c r="GZ423" s="37"/>
      <c r="HA423" s="37"/>
      <c r="HB423" s="37"/>
      <c r="HC423" s="37"/>
      <c r="HD423" s="37"/>
      <c r="HE423" s="37"/>
      <c r="HF423" s="37"/>
      <c r="HG423" s="37"/>
      <c r="HH423" s="37"/>
      <c r="HI423" s="37"/>
      <c r="HJ423" s="37"/>
      <c r="HK423" s="37"/>
      <c r="HL423" s="37"/>
      <c r="HM423" s="37"/>
      <c r="HN423" s="37"/>
      <c r="HO423" s="37"/>
      <c r="HP423" s="37"/>
      <c r="HQ423" s="37"/>
      <c r="HR423" s="37"/>
      <c r="HS423" s="37"/>
      <c r="HT423" s="37"/>
      <c r="HU423" s="37"/>
      <c r="HV423" s="37"/>
      <c r="HW423" s="37"/>
      <c r="HX423" s="37"/>
    </row>
    <row r="424" spans="1:232" s="55" customFormat="1" ht="138.75" customHeight="1">
      <c r="A424" s="18">
        <v>425</v>
      </c>
      <c r="B424" s="19">
        <v>371</v>
      </c>
      <c r="C424" s="54" t="s">
        <v>710</v>
      </c>
      <c r="D424" s="26" t="s">
        <v>39</v>
      </c>
      <c r="E424" s="54" t="s">
        <v>710</v>
      </c>
      <c r="F424" s="26" t="s">
        <v>518</v>
      </c>
      <c r="G424" s="23">
        <v>1</v>
      </c>
      <c r="H424" s="22">
        <v>50000000</v>
      </c>
      <c r="I424" s="26" t="s">
        <v>711</v>
      </c>
      <c r="J424" s="21" t="s">
        <v>712</v>
      </c>
      <c r="K424" s="35">
        <f t="shared" si="12"/>
        <v>50000000</v>
      </c>
      <c r="L424" s="22">
        <f t="shared" si="11"/>
        <v>56000000.000000007</v>
      </c>
      <c r="M424" s="23"/>
      <c r="N424" s="23"/>
      <c r="O424" s="37"/>
      <c r="P424" s="4"/>
      <c r="Q424" s="4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  <c r="EY424" s="37"/>
      <c r="EZ424" s="37"/>
      <c r="FA424" s="37"/>
      <c r="FB424" s="37"/>
      <c r="FC424" s="37"/>
      <c r="FD424" s="37"/>
      <c r="FE424" s="37"/>
      <c r="FF424" s="37"/>
      <c r="FG424" s="37"/>
      <c r="FH424" s="37"/>
      <c r="FI424" s="37"/>
      <c r="FJ424" s="37"/>
      <c r="FK424" s="37"/>
      <c r="FL424" s="37"/>
      <c r="FM424" s="37"/>
      <c r="FN424" s="37"/>
      <c r="FO424" s="37"/>
      <c r="FP424" s="37"/>
      <c r="FQ424" s="37"/>
      <c r="FR424" s="37"/>
      <c r="FS424" s="37"/>
      <c r="FT424" s="37"/>
      <c r="FU424" s="37"/>
      <c r="FV424" s="37"/>
      <c r="FW424" s="37"/>
      <c r="FX424" s="37"/>
      <c r="FY424" s="37"/>
      <c r="FZ424" s="37"/>
      <c r="GA424" s="37"/>
      <c r="GB424" s="37"/>
      <c r="GC424" s="37"/>
      <c r="GD424" s="37"/>
      <c r="GE424" s="37"/>
      <c r="GF424" s="37"/>
      <c r="GG424" s="37"/>
      <c r="GH424" s="37"/>
      <c r="GI424" s="37"/>
      <c r="GJ424" s="37"/>
      <c r="GK424" s="37"/>
      <c r="GL424" s="37"/>
      <c r="GM424" s="37"/>
      <c r="GN424" s="37"/>
      <c r="GO424" s="37"/>
      <c r="GP424" s="37"/>
      <c r="GQ424" s="37"/>
      <c r="GR424" s="37"/>
      <c r="GS424" s="37"/>
      <c r="GT424" s="37"/>
      <c r="GU424" s="37"/>
      <c r="GV424" s="37"/>
      <c r="GW424" s="37"/>
      <c r="GX424" s="37"/>
      <c r="GY424" s="37"/>
      <c r="GZ424" s="37"/>
      <c r="HA424" s="37"/>
      <c r="HB424" s="37"/>
      <c r="HC424" s="37"/>
      <c r="HD424" s="37"/>
      <c r="HE424" s="37"/>
      <c r="HF424" s="37"/>
      <c r="HG424" s="37"/>
      <c r="HH424" s="37"/>
      <c r="HI424" s="37"/>
      <c r="HJ424" s="37"/>
      <c r="HK424" s="37"/>
      <c r="HL424" s="37"/>
      <c r="HM424" s="37"/>
      <c r="HN424" s="37"/>
      <c r="HO424" s="37"/>
      <c r="HP424" s="37"/>
      <c r="HQ424" s="37"/>
      <c r="HR424" s="37"/>
      <c r="HS424" s="37"/>
      <c r="HT424" s="37"/>
      <c r="HU424" s="37"/>
      <c r="HV424" s="37"/>
      <c r="HW424" s="37"/>
      <c r="HX424" s="37"/>
    </row>
    <row r="425" spans="1:232" s="55" customFormat="1" ht="225.75" customHeight="1">
      <c r="A425" s="18">
        <v>426</v>
      </c>
      <c r="B425" s="19">
        <v>372</v>
      </c>
      <c r="C425" s="54" t="s">
        <v>713</v>
      </c>
      <c r="D425" s="26" t="s">
        <v>556</v>
      </c>
      <c r="E425" s="26" t="s">
        <v>713</v>
      </c>
      <c r="F425" s="26" t="s">
        <v>518</v>
      </c>
      <c r="G425" s="23">
        <v>1</v>
      </c>
      <c r="H425" s="22">
        <v>14723000</v>
      </c>
      <c r="I425" s="26" t="s">
        <v>72</v>
      </c>
      <c r="J425" s="21" t="s">
        <v>25</v>
      </c>
      <c r="K425" s="35">
        <f>G425*H425</f>
        <v>14723000</v>
      </c>
      <c r="L425" s="22">
        <f t="shared" si="11"/>
        <v>16489760.000000002</v>
      </c>
      <c r="M425" s="23"/>
      <c r="N425" s="23" t="s">
        <v>714</v>
      </c>
      <c r="O425" s="37"/>
      <c r="P425" s="4"/>
      <c r="Q425" s="4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  <c r="FT425" s="37"/>
      <c r="FU425" s="37"/>
      <c r="FV425" s="37"/>
      <c r="FW425" s="37"/>
      <c r="FX425" s="37"/>
      <c r="FY425" s="37"/>
      <c r="FZ425" s="37"/>
      <c r="GA425" s="37"/>
      <c r="GB425" s="37"/>
      <c r="GC425" s="37"/>
      <c r="GD425" s="37"/>
      <c r="GE425" s="37"/>
      <c r="GF425" s="37"/>
      <c r="GG425" s="37"/>
      <c r="GH425" s="37"/>
      <c r="GI425" s="37"/>
      <c r="GJ425" s="37"/>
      <c r="GK425" s="37"/>
      <c r="GL425" s="37"/>
      <c r="GM425" s="37"/>
      <c r="GN425" s="37"/>
      <c r="GO425" s="37"/>
      <c r="GP425" s="37"/>
      <c r="GQ425" s="37"/>
      <c r="GR425" s="37"/>
      <c r="GS425" s="37"/>
      <c r="GT425" s="37"/>
      <c r="GU425" s="37"/>
      <c r="GV425" s="37"/>
      <c r="GW425" s="37"/>
      <c r="GX425" s="37"/>
      <c r="GY425" s="37"/>
      <c r="GZ425" s="37"/>
      <c r="HA425" s="37"/>
      <c r="HB425" s="37"/>
      <c r="HC425" s="37"/>
      <c r="HD425" s="37"/>
      <c r="HE425" s="37"/>
      <c r="HF425" s="37"/>
      <c r="HG425" s="37"/>
      <c r="HH425" s="37"/>
      <c r="HI425" s="37"/>
      <c r="HJ425" s="37"/>
      <c r="HK425" s="37"/>
      <c r="HL425" s="37"/>
      <c r="HM425" s="37"/>
      <c r="HN425" s="37"/>
      <c r="HO425" s="37"/>
      <c r="HP425" s="37"/>
      <c r="HQ425" s="37"/>
      <c r="HR425" s="37"/>
      <c r="HS425" s="37"/>
      <c r="HT425" s="37"/>
      <c r="HU425" s="37"/>
      <c r="HV425" s="37"/>
      <c r="HW425" s="37"/>
      <c r="HX425" s="37"/>
    </row>
    <row r="426" spans="1:232" s="55" customFormat="1" ht="100.5" customHeight="1">
      <c r="A426" s="18">
        <v>427</v>
      </c>
      <c r="B426" s="19">
        <v>373</v>
      </c>
      <c r="C426" s="54" t="s">
        <v>715</v>
      </c>
      <c r="D426" s="26" t="s">
        <v>39</v>
      </c>
      <c r="E426" s="26" t="s">
        <v>715</v>
      </c>
      <c r="F426" s="26" t="s">
        <v>518</v>
      </c>
      <c r="G426" s="23">
        <v>1</v>
      </c>
      <c r="H426" s="22">
        <v>9060000</v>
      </c>
      <c r="I426" s="26" t="s">
        <v>89</v>
      </c>
      <c r="J426" s="21" t="s">
        <v>25</v>
      </c>
      <c r="K426" s="35">
        <f t="shared" si="12"/>
        <v>9060000</v>
      </c>
      <c r="L426" s="22">
        <f t="shared" si="11"/>
        <v>10147200.000000002</v>
      </c>
      <c r="M426" s="23"/>
      <c r="N426" s="23"/>
      <c r="O426" s="37"/>
      <c r="P426" s="4"/>
      <c r="Q426" s="4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  <c r="EY426" s="37"/>
      <c r="EZ426" s="37"/>
      <c r="FA426" s="37"/>
      <c r="FB426" s="37"/>
      <c r="FC426" s="37"/>
      <c r="FD426" s="37"/>
      <c r="FE426" s="37"/>
      <c r="FF426" s="37"/>
      <c r="FG426" s="37"/>
      <c r="FH426" s="37"/>
      <c r="FI426" s="37"/>
      <c r="FJ426" s="37"/>
      <c r="FK426" s="37"/>
      <c r="FL426" s="37"/>
      <c r="FM426" s="37"/>
      <c r="FN426" s="37"/>
      <c r="FO426" s="37"/>
      <c r="FP426" s="37"/>
      <c r="FQ426" s="37"/>
      <c r="FR426" s="37"/>
      <c r="FS426" s="37"/>
      <c r="FT426" s="37"/>
      <c r="FU426" s="37"/>
      <c r="FV426" s="37"/>
      <c r="FW426" s="37"/>
      <c r="FX426" s="37"/>
      <c r="FY426" s="37"/>
      <c r="FZ426" s="37"/>
      <c r="GA426" s="37"/>
      <c r="GB426" s="37"/>
      <c r="GC426" s="37"/>
      <c r="GD426" s="37"/>
      <c r="GE426" s="37"/>
      <c r="GF426" s="37"/>
      <c r="GG426" s="37"/>
      <c r="GH426" s="37"/>
      <c r="GI426" s="37"/>
      <c r="GJ426" s="37"/>
      <c r="GK426" s="37"/>
      <c r="GL426" s="37"/>
      <c r="GM426" s="37"/>
      <c r="GN426" s="37"/>
      <c r="GO426" s="37"/>
      <c r="GP426" s="37"/>
      <c r="GQ426" s="37"/>
      <c r="GR426" s="37"/>
      <c r="GS426" s="37"/>
      <c r="GT426" s="37"/>
      <c r="GU426" s="37"/>
      <c r="GV426" s="37"/>
      <c r="GW426" s="37"/>
      <c r="GX426" s="37"/>
      <c r="GY426" s="37"/>
      <c r="GZ426" s="37"/>
      <c r="HA426" s="37"/>
      <c r="HB426" s="37"/>
      <c r="HC426" s="37"/>
      <c r="HD426" s="37"/>
      <c r="HE426" s="37"/>
      <c r="HF426" s="37"/>
      <c r="HG426" s="37"/>
      <c r="HH426" s="37"/>
      <c r="HI426" s="37"/>
      <c r="HJ426" s="37"/>
      <c r="HK426" s="37"/>
      <c r="HL426" s="37"/>
      <c r="HM426" s="37"/>
      <c r="HN426" s="37"/>
      <c r="HO426" s="37"/>
      <c r="HP426" s="37"/>
      <c r="HQ426" s="37"/>
      <c r="HR426" s="37"/>
      <c r="HS426" s="37"/>
      <c r="HT426" s="37"/>
      <c r="HU426" s="37"/>
      <c r="HV426" s="37"/>
      <c r="HW426" s="37"/>
      <c r="HX426" s="37"/>
    </row>
    <row r="427" spans="1:232" s="55" customFormat="1" ht="214.5" customHeight="1">
      <c r="A427" s="18">
        <v>428</v>
      </c>
      <c r="B427" s="19">
        <v>374</v>
      </c>
      <c r="C427" s="44" t="s">
        <v>716</v>
      </c>
      <c r="D427" s="26" t="s">
        <v>556</v>
      </c>
      <c r="E427" s="44" t="s">
        <v>716</v>
      </c>
      <c r="F427" s="26" t="s">
        <v>518</v>
      </c>
      <c r="G427" s="23">
        <v>1</v>
      </c>
      <c r="H427" s="22">
        <v>31677809</v>
      </c>
      <c r="I427" s="26" t="s">
        <v>717</v>
      </c>
      <c r="J427" s="21" t="s">
        <v>25</v>
      </c>
      <c r="K427" s="35">
        <f t="shared" si="12"/>
        <v>31677809</v>
      </c>
      <c r="L427" s="22">
        <f t="shared" si="11"/>
        <v>35479146.080000006</v>
      </c>
      <c r="M427" s="23"/>
      <c r="N427" s="23" t="s">
        <v>718</v>
      </c>
      <c r="O427" s="37"/>
      <c r="P427" s="4"/>
      <c r="Q427" s="4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  <c r="FE427" s="37"/>
      <c r="FF427" s="37"/>
      <c r="FG427" s="37"/>
      <c r="FH427" s="37"/>
      <c r="FI427" s="37"/>
      <c r="FJ427" s="37"/>
      <c r="FK427" s="37"/>
      <c r="FL427" s="37"/>
      <c r="FM427" s="37"/>
      <c r="FN427" s="37"/>
      <c r="FO427" s="37"/>
      <c r="FP427" s="37"/>
      <c r="FQ427" s="37"/>
      <c r="FR427" s="37"/>
      <c r="FS427" s="37"/>
      <c r="FT427" s="37"/>
      <c r="FU427" s="37"/>
      <c r="FV427" s="37"/>
      <c r="FW427" s="37"/>
      <c r="FX427" s="37"/>
      <c r="FY427" s="37"/>
      <c r="FZ427" s="37"/>
      <c r="GA427" s="37"/>
      <c r="GB427" s="37"/>
      <c r="GC427" s="37"/>
      <c r="GD427" s="37"/>
      <c r="GE427" s="37"/>
      <c r="GF427" s="37"/>
      <c r="GG427" s="37"/>
      <c r="GH427" s="37"/>
      <c r="GI427" s="37"/>
      <c r="GJ427" s="37"/>
      <c r="GK427" s="37"/>
      <c r="GL427" s="37"/>
      <c r="GM427" s="37"/>
      <c r="GN427" s="37"/>
      <c r="GO427" s="37"/>
      <c r="GP427" s="37"/>
      <c r="GQ427" s="37"/>
      <c r="GR427" s="37"/>
      <c r="GS427" s="37"/>
      <c r="GT427" s="37"/>
      <c r="GU427" s="37"/>
      <c r="GV427" s="37"/>
      <c r="GW427" s="37"/>
      <c r="GX427" s="37"/>
      <c r="GY427" s="37"/>
      <c r="GZ427" s="37"/>
      <c r="HA427" s="37"/>
      <c r="HB427" s="37"/>
      <c r="HC427" s="37"/>
      <c r="HD427" s="37"/>
      <c r="HE427" s="37"/>
      <c r="HF427" s="37"/>
      <c r="HG427" s="37"/>
      <c r="HH427" s="37"/>
      <c r="HI427" s="37"/>
      <c r="HJ427" s="37"/>
      <c r="HK427" s="37"/>
      <c r="HL427" s="37"/>
      <c r="HM427" s="37"/>
      <c r="HN427" s="37"/>
      <c r="HO427" s="37"/>
      <c r="HP427" s="37"/>
      <c r="HQ427" s="37"/>
      <c r="HR427" s="37"/>
      <c r="HS427" s="37"/>
      <c r="HT427" s="37"/>
      <c r="HU427" s="37"/>
      <c r="HV427" s="37"/>
      <c r="HW427" s="37"/>
      <c r="HX427" s="37"/>
    </row>
    <row r="428" spans="1:232" s="55" customFormat="1" ht="210.75" customHeight="1">
      <c r="A428" s="18">
        <v>429</v>
      </c>
      <c r="B428" s="19">
        <v>375</v>
      </c>
      <c r="C428" s="44" t="s">
        <v>719</v>
      </c>
      <c r="D428" s="115" t="s">
        <v>556</v>
      </c>
      <c r="E428" s="1" t="s">
        <v>719</v>
      </c>
      <c r="F428" s="65" t="s">
        <v>518</v>
      </c>
      <c r="G428" s="116">
        <v>1</v>
      </c>
      <c r="H428" s="73">
        <v>26553600</v>
      </c>
      <c r="I428" s="26" t="s">
        <v>709</v>
      </c>
      <c r="J428" s="61" t="s">
        <v>25</v>
      </c>
      <c r="K428" s="73">
        <f t="shared" si="12"/>
        <v>26553600</v>
      </c>
      <c r="L428" s="22">
        <f t="shared" si="11"/>
        <v>29740032.000000004</v>
      </c>
      <c r="M428" s="23"/>
      <c r="N428" s="23"/>
      <c r="O428" s="37"/>
      <c r="P428" s="4"/>
      <c r="Q428" s="4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  <c r="FE428" s="37"/>
      <c r="FF428" s="37"/>
      <c r="FG428" s="37"/>
      <c r="FH428" s="37"/>
      <c r="FI428" s="37"/>
      <c r="FJ428" s="37"/>
      <c r="FK428" s="37"/>
      <c r="FL428" s="37"/>
      <c r="FM428" s="37"/>
      <c r="FN428" s="37"/>
      <c r="FO428" s="37"/>
      <c r="FP428" s="37"/>
      <c r="FQ428" s="37"/>
      <c r="FR428" s="37"/>
      <c r="FS428" s="37"/>
      <c r="FT428" s="37"/>
      <c r="FU428" s="37"/>
      <c r="FV428" s="37"/>
      <c r="FW428" s="37"/>
      <c r="FX428" s="37"/>
      <c r="FY428" s="37"/>
      <c r="FZ428" s="37"/>
      <c r="GA428" s="37"/>
      <c r="GB428" s="37"/>
      <c r="GC428" s="37"/>
      <c r="GD428" s="37"/>
      <c r="GE428" s="37"/>
      <c r="GF428" s="37"/>
      <c r="GG428" s="37"/>
      <c r="GH428" s="37"/>
      <c r="GI428" s="37"/>
      <c r="GJ428" s="37"/>
      <c r="GK428" s="37"/>
      <c r="GL428" s="37"/>
      <c r="GM428" s="37"/>
      <c r="GN428" s="37"/>
      <c r="GO428" s="37"/>
      <c r="GP428" s="37"/>
      <c r="GQ428" s="37"/>
      <c r="GR428" s="37"/>
      <c r="GS428" s="37"/>
      <c r="GT428" s="37"/>
      <c r="GU428" s="37"/>
      <c r="GV428" s="37"/>
      <c r="GW428" s="37"/>
      <c r="GX428" s="37"/>
      <c r="GY428" s="37"/>
      <c r="GZ428" s="37"/>
      <c r="HA428" s="37"/>
      <c r="HB428" s="37"/>
      <c r="HC428" s="37"/>
      <c r="HD428" s="37"/>
      <c r="HE428" s="37"/>
      <c r="HF428" s="37"/>
      <c r="HG428" s="37"/>
      <c r="HH428" s="37"/>
      <c r="HI428" s="37"/>
      <c r="HJ428" s="37"/>
      <c r="HK428" s="37"/>
      <c r="HL428" s="37"/>
      <c r="HM428" s="37"/>
      <c r="HN428" s="37"/>
      <c r="HO428" s="37"/>
      <c r="HP428" s="37"/>
      <c r="HQ428" s="37"/>
      <c r="HR428" s="37"/>
      <c r="HS428" s="37"/>
      <c r="HT428" s="37"/>
      <c r="HU428" s="37"/>
      <c r="HV428" s="37"/>
      <c r="HW428" s="37"/>
      <c r="HX428" s="37"/>
    </row>
    <row r="429" spans="1:232" s="55" customFormat="1" ht="180.75" customHeight="1">
      <c r="A429" s="18">
        <v>430</v>
      </c>
      <c r="B429" s="19">
        <v>376</v>
      </c>
      <c r="C429" s="44" t="s">
        <v>720</v>
      </c>
      <c r="D429" s="26" t="s">
        <v>556</v>
      </c>
      <c r="E429" s="21" t="s">
        <v>720</v>
      </c>
      <c r="F429" s="26" t="s">
        <v>518</v>
      </c>
      <c r="G429" s="23">
        <v>1</v>
      </c>
      <c r="H429" s="22">
        <v>19139900</v>
      </c>
      <c r="I429" s="26" t="s">
        <v>717</v>
      </c>
      <c r="J429" s="21" t="s">
        <v>25</v>
      </c>
      <c r="K429" s="35">
        <f t="shared" si="12"/>
        <v>19139900</v>
      </c>
      <c r="L429" s="22">
        <f t="shared" si="11"/>
        <v>21436688.000000004</v>
      </c>
      <c r="M429" s="23"/>
      <c r="N429" s="23"/>
      <c r="O429" s="37"/>
      <c r="P429" s="4"/>
      <c r="Q429" s="4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  <c r="FT429" s="37"/>
      <c r="FU429" s="37"/>
      <c r="FV429" s="37"/>
      <c r="FW429" s="37"/>
      <c r="FX429" s="37"/>
      <c r="FY429" s="37"/>
      <c r="FZ429" s="37"/>
      <c r="GA429" s="37"/>
      <c r="GB429" s="37"/>
      <c r="GC429" s="37"/>
      <c r="GD429" s="37"/>
      <c r="GE429" s="37"/>
      <c r="GF429" s="37"/>
      <c r="GG429" s="37"/>
      <c r="GH429" s="37"/>
      <c r="GI429" s="37"/>
      <c r="GJ429" s="37"/>
      <c r="GK429" s="37"/>
      <c r="GL429" s="37"/>
      <c r="GM429" s="37"/>
      <c r="GN429" s="37"/>
      <c r="GO429" s="37"/>
      <c r="GP429" s="37"/>
      <c r="GQ429" s="37"/>
      <c r="GR429" s="37"/>
      <c r="GS429" s="37"/>
      <c r="GT429" s="37"/>
      <c r="GU429" s="37"/>
      <c r="GV429" s="37"/>
      <c r="GW429" s="37"/>
      <c r="GX429" s="37"/>
      <c r="GY429" s="37"/>
      <c r="GZ429" s="37"/>
      <c r="HA429" s="37"/>
      <c r="HB429" s="37"/>
      <c r="HC429" s="37"/>
      <c r="HD429" s="37"/>
      <c r="HE429" s="37"/>
      <c r="HF429" s="37"/>
      <c r="HG429" s="37"/>
      <c r="HH429" s="37"/>
      <c r="HI429" s="37"/>
      <c r="HJ429" s="37"/>
      <c r="HK429" s="37"/>
      <c r="HL429" s="37"/>
      <c r="HM429" s="37"/>
      <c r="HN429" s="37"/>
      <c r="HO429" s="37"/>
      <c r="HP429" s="37"/>
      <c r="HQ429" s="37"/>
      <c r="HR429" s="37"/>
      <c r="HS429" s="37"/>
      <c r="HT429" s="37"/>
      <c r="HU429" s="37"/>
      <c r="HV429" s="37"/>
      <c r="HW429" s="37"/>
      <c r="HX429" s="37"/>
    </row>
    <row r="430" spans="1:232" s="55" customFormat="1" ht="181.5" customHeight="1">
      <c r="A430" s="18">
        <v>431</v>
      </c>
      <c r="B430" s="19">
        <v>377</v>
      </c>
      <c r="C430" s="44" t="s">
        <v>721</v>
      </c>
      <c r="D430" s="26" t="s">
        <v>556</v>
      </c>
      <c r="E430" s="21" t="s">
        <v>721</v>
      </c>
      <c r="F430" s="26" t="s">
        <v>518</v>
      </c>
      <c r="G430" s="23">
        <v>1</v>
      </c>
      <c r="H430" s="22">
        <v>27357660</v>
      </c>
      <c r="I430" s="26" t="s">
        <v>717</v>
      </c>
      <c r="J430" s="21" t="s">
        <v>25</v>
      </c>
      <c r="K430" s="35">
        <f t="shared" si="12"/>
        <v>27357660</v>
      </c>
      <c r="L430" s="22">
        <f t="shared" si="11"/>
        <v>30640579.200000003</v>
      </c>
      <c r="M430" s="23"/>
      <c r="N430" s="23" t="s">
        <v>722</v>
      </c>
      <c r="O430" s="37"/>
      <c r="P430" s="4"/>
      <c r="Q430" s="4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  <c r="EY430" s="37"/>
      <c r="EZ430" s="37"/>
      <c r="FA430" s="37"/>
      <c r="FB430" s="37"/>
      <c r="FC430" s="37"/>
      <c r="FD430" s="37"/>
      <c r="FE430" s="37"/>
      <c r="FF430" s="37"/>
      <c r="FG430" s="37"/>
      <c r="FH430" s="37"/>
      <c r="FI430" s="37"/>
      <c r="FJ430" s="37"/>
      <c r="FK430" s="37"/>
      <c r="FL430" s="37"/>
      <c r="FM430" s="37"/>
      <c r="FN430" s="37"/>
      <c r="FO430" s="37"/>
      <c r="FP430" s="37"/>
      <c r="FQ430" s="37"/>
      <c r="FR430" s="37"/>
      <c r="FS430" s="37"/>
      <c r="FT430" s="37"/>
      <c r="FU430" s="37"/>
      <c r="FV430" s="37"/>
      <c r="FW430" s="37"/>
      <c r="FX430" s="37"/>
      <c r="FY430" s="37"/>
      <c r="FZ430" s="37"/>
      <c r="GA430" s="37"/>
      <c r="GB430" s="37"/>
      <c r="GC430" s="37"/>
      <c r="GD430" s="37"/>
      <c r="GE430" s="37"/>
      <c r="GF430" s="37"/>
      <c r="GG430" s="37"/>
      <c r="GH430" s="37"/>
      <c r="GI430" s="37"/>
      <c r="GJ430" s="37"/>
      <c r="GK430" s="37"/>
      <c r="GL430" s="37"/>
      <c r="GM430" s="37"/>
      <c r="GN430" s="37"/>
      <c r="GO430" s="37"/>
      <c r="GP430" s="37"/>
      <c r="GQ430" s="37"/>
      <c r="GR430" s="37"/>
      <c r="GS430" s="37"/>
      <c r="GT430" s="37"/>
      <c r="GU430" s="37"/>
      <c r="GV430" s="37"/>
      <c r="GW430" s="37"/>
      <c r="GX430" s="37"/>
      <c r="GY430" s="37"/>
      <c r="GZ430" s="37"/>
      <c r="HA430" s="37"/>
      <c r="HB430" s="37"/>
      <c r="HC430" s="37"/>
      <c r="HD430" s="37"/>
      <c r="HE430" s="37"/>
      <c r="HF430" s="37"/>
      <c r="HG430" s="37"/>
      <c r="HH430" s="37"/>
      <c r="HI430" s="37"/>
      <c r="HJ430" s="37"/>
      <c r="HK430" s="37"/>
      <c r="HL430" s="37"/>
      <c r="HM430" s="37"/>
      <c r="HN430" s="37"/>
      <c r="HO430" s="37"/>
      <c r="HP430" s="37"/>
      <c r="HQ430" s="37"/>
      <c r="HR430" s="37"/>
      <c r="HS430" s="37"/>
      <c r="HT430" s="37"/>
      <c r="HU430" s="37"/>
      <c r="HV430" s="37"/>
      <c r="HW430" s="37"/>
      <c r="HX430" s="37"/>
    </row>
    <row r="431" spans="1:232" s="55" customFormat="1" ht="205.5" customHeight="1">
      <c r="A431" s="18">
        <v>432</v>
      </c>
      <c r="B431" s="19">
        <v>378</v>
      </c>
      <c r="C431" s="44" t="s">
        <v>723</v>
      </c>
      <c r="D431" s="26" t="s">
        <v>556</v>
      </c>
      <c r="E431" s="21" t="s">
        <v>724</v>
      </c>
      <c r="F431" s="26" t="s">
        <v>518</v>
      </c>
      <c r="G431" s="23">
        <v>1</v>
      </c>
      <c r="H431" s="22">
        <v>24292950</v>
      </c>
      <c r="I431" s="26" t="s">
        <v>709</v>
      </c>
      <c r="J431" s="21" t="s">
        <v>25</v>
      </c>
      <c r="K431" s="35">
        <f t="shared" si="12"/>
        <v>24292950</v>
      </c>
      <c r="L431" s="22">
        <f t="shared" si="11"/>
        <v>27208104.000000004</v>
      </c>
      <c r="M431" s="23"/>
      <c r="N431" s="23" t="s">
        <v>725</v>
      </c>
      <c r="O431" s="37"/>
      <c r="P431" s="4"/>
      <c r="Q431" s="4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  <c r="FT431" s="37"/>
      <c r="FU431" s="37"/>
      <c r="FV431" s="37"/>
      <c r="FW431" s="37"/>
      <c r="FX431" s="37"/>
      <c r="FY431" s="37"/>
      <c r="FZ431" s="37"/>
      <c r="GA431" s="37"/>
      <c r="GB431" s="37"/>
      <c r="GC431" s="37"/>
      <c r="GD431" s="37"/>
      <c r="GE431" s="37"/>
      <c r="GF431" s="37"/>
      <c r="GG431" s="37"/>
      <c r="GH431" s="37"/>
      <c r="GI431" s="37"/>
      <c r="GJ431" s="37"/>
      <c r="GK431" s="37"/>
      <c r="GL431" s="37"/>
      <c r="GM431" s="37"/>
      <c r="GN431" s="37"/>
      <c r="GO431" s="37"/>
      <c r="GP431" s="37"/>
      <c r="GQ431" s="37"/>
      <c r="GR431" s="37"/>
      <c r="GS431" s="37"/>
      <c r="GT431" s="37"/>
      <c r="GU431" s="37"/>
      <c r="GV431" s="37"/>
      <c r="GW431" s="37"/>
      <c r="GX431" s="37"/>
      <c r="GY431" s="37"/>
      <c r="GZ431" s="37"/>
      <c r="HA431" s="37"/>
      <c r="HB431" s="37"/>
      <c r="HC431" s="37"/>
      <c r="HD431" s="37"/>
      <c r="HE431" s="37"/>
      <c r="HF431" s="37"/>
      <c r="HG431" s="37"/>
      <c r="HH431" s="37"/>
      <c r="HI431" s="37"/>
      <c r="HJ431" s="37"/>
      <c r="HK431" s="37"/>
      <c r="HL431" s="37"/>
      <c r="HM431" s="37"/>
      <c r="HN431" s="37"/>
      <c r="HO431" s="37"/>
      <c r="HP431" s="37"/>
      <c r="HQ431" s="37"/>
      <c r="HR431" s="37"/>
      <c r="HS431" s="37"/>
      <c r="HT431" s="37"/>
      <c r="HU431" s="37"/>
      <c r="HV431" s="37"/>
      <c r="HW431" s="37"/>
      <c r="HX431" s="37"/>
    </row>
    <row r="432" spans="1:232" s="55" customFormat="1" ht="192" customHeight="1">
      <c r="A432" s="18">
        <v>433</v>
      </c>
      <c r="B432" s="19">
        <v>379</v>
      </c>
      <c r="C432" s="44" t="s">
        <v>726</v>
      </c>
      <c r="D432" s="26" t="s">
        <v>556</v>
      </c>
      <c r="E432" s="21" t="s">
        <v>726</v>
      </c>
      <c r="F432" s="26" t="s">
        <v>518</v>
      </c>
      <c r="G432" s="23">
        <v>1</v>
      </c>
      <c r="H432" s="22">
        <v>20533800</v>
      </c>
      <c r="I432" s="26" t="s">
        <v>717</v>
      </c>
      <c r="J432" s="21" t="s">
        <v>25</v>
      </c>
      <c r="K432" s="35">
        <f t="shared" si="12"/>
        <v>20533800</v>
      </c>
      <c r="L432" s="22">
        <f t="shared" si="11"/>
        <v>22997856.000000004</v>
      </c>
      <c r="M432" s="23"/>
      <c r="N432" s="23" t="s">
        <v>727</v>
      </c>
      <c r="O432" s="37"/>
      <c r="P432" s="4"/>
      <c r="Q432" s="4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  <c r="FT432" s="37"/>
      <c r="FU432" s="37"/>
      <c r="FV432" s="37"/>
      <c r="FW432" s="37"/>
      <c r="FX432" s="37"/>
      <c r="FY432" s="37"/>
      <c r="FZ432" s="37"/>
      <c r="GA432" s="37"/>
      <c r="GB432" s="37"/>
      <c r="GC432" s="37"/>
      <c r="GD432" s="37"/>
      <c r="GE432" s="37"/>
      <c r="GF432" s="37"/>
      <c r="GG432" s="37"/>
      <c r="GH432" s="37"/>
      <c r="GI432" s="37"/>
      <c r="GJ432" s="37"/>
      <c r="GK432" s="37"/>
      <c r="GL432" s="37"/>
      <c r="GM432" s="37"/>
      <c r="GN432" s="37"/>
      <c r="GO432" s="37"/>
      <c r="GP432" s="37"/>
      <c r="GQ432" s="37"/>
      <c r="GR432" s="37"/>
      <c r="GS432" s="37"/>
      <c r="GT432" s="37"/>
      <c r="GU432" s="37"/>
      <c r="GV432" s="37"/>
      <c r="GW432" s="37"/>
      <c r="GX432" s="37"/>
      <c r="GY432" s="37"/>
      <c r="GZ432" s="37"/>
      <c r="HA432" s="37"/>
      <c r="HB432" s="37"/>
      <c r="HC432" s="37"/>
      <c r="HD432" s="37"/>
      <c r="HE432" s="37"/>
      <c r="HF432" s="37"/>
      <c r="HG432" s="37"/>
      <c r="HH432" s="37"/>
      <c r="HI432" s="37"/>
      <c r="HJ432" s="37"/>
      <c r="HK432" s="37"/>
      <c r="HL432" s="37"/>
      <c r="HM432" s="37"/>
      <c r="HN432" s="37"/>
      <c r="HO432" s="37"/>
      <c r="HP432" s="37"/>
      <c r="HQ432" s="37"/>
      <c r="HR432" s="37"/>
      <c r="HS432" s="37"/>
      <c r="HT432" s="37"/>
      <c r="HU432" s="37"/>
      <c r="HV432" s="37"/>
      <c r="HW432" s="37"/>
      <c r="HX432" s="37"/>
    </row>
    <row r="433" spans="1:232" s="55" customFormat="1" ht="177" customHeight="1">
      <c r="A433" s="18">
        <v>434</v>
      </c>
      <c r="B433" s="19">
        <v>380</v>
      </c>
      <c r="C433" s="44" t="s">
        <v>728</v>
      </c>
      <c r="D433" s="26" t="s">
        <v>556</v>
      </c>
      <c r="E433" s="21" t="s">
        <v>728</v>
      </c>
      <c r="F433" s="26" t="s">
        <v>518</v>
      </c>
      <c r="G433" s="23">
        <v>1</v>
      </c>
      <c r="H433" s="22">
        <v>19365720</v>
      </c>
      <c r="I433" s="26" t="s">
        <v>729</v>
      </c>
      <c r="J433" s="21" t="s">
        <v>25</v>
      </c>
      <c r="K433" s="35">
        <f t="shared" si="12"/>
        <v>19365720</v>
      </c>
      <c r="L433" s="22">
        <f t="shared" si="11"/>
        <v>21689606.400000002</v>
      </c>
      <c r="M433" s="23"/>
      <c r="N433" s="23" t="s">
        <v>730</v>
      </c>
      <c r="O433" s="37"/>
      <c r="P433" s="4"/>
      <c r="Q433" s="4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  <c r="FE433" s="37"/>
      <c r="FF433" s="37"/>
      <c r="FG433" s="37"/>
      <c r="FH433" s="37"/>
      <c r="FI433" s="37"/>
      <c r="FJ433" s="37"/>
      <c r="FK433" s="37"/>
      <c r="FL433" s="37"/>
      <c r="FM433" s="37"/>
      <c r="FN433" s="37"/>
      <c r="FO433" s="37"/>
      <c r="FP433" s="37"/>
      <c r="FQ433" s="37"/>
      <c r="FR433" s="37"/>
      <c r="FS433" s="37"/>
      <c r="FT433" s="37"/>
      <c r="FU433" s="37"/>
      <c r="FV433" s="37"/>
      <c r="FW433" s="37"/>
      <c r="FX433" s="37"/>
      <c r="FY433" s="37"/>
      <c r="FZ433" s="37"/>
      <c r="GA433" s="37"/>
      <c r="GB433" s="37"/>
      <c r="GC433" s="37"/>
      <c r="GD433" s="37"/>
      <c r="GE433" s="37"/>
      <c r="GF433" s="37"/>
      <c r="GG433" s="37"/>
      <c r="GH433" s="37"/>
      <c r="GI433" s="37"/>
      <c r="GJ433" s="37"/>
      <c r="GK433" s="37"/>
      <c r="GL433" s="37"/>
      <c r="GM433" s="37"/>
      <c r="GN433" s="37"/>
      <c r="GO433" s="37"/>
      <c r="GP433" s="37"/>
      <c r="GQ433" s="37"/>
      <c r="GR433" s="37"/>
      <c r="GS433" s="37"/>
      <c r="GT433" s="37"/>
      <c r="GU433" s="37"/>
      <c r="GV433" s="37"/>
      <c r="GW433" s="37"/>
      <c r="GX433" s="37"/>
      <c r="GY433" s="37"/>
      <c r="GZ433" s="37"/>
      <c r="HA433" s="37"/>
      <c r="HB433" s="37"/>
      <c r="HC433" s="37"/>
      <c r="HD433" s="37"/>
      <c r="HE433" s="37"/>
      <c r="HF433" s="37"/>
      <c r="HG433" s="37"/>
      <c r="HH433" s="37"/>
      <c r="HI433" s="37"/>
      <c r="HJ433" s="37"/>
      <c r="HK433" s="37"/>
      <c r="HL433" s="37"/>
      <c r="HM433" s="37"/>
      <c r="HN433" s="37"/>
      <c r="HO433" s="37"/>
      <c r="HP433" s="37"/>
      <c r="HQ433" s="37"/>
      <c r="HR433" s="37"/>
      <c r="HS433" s="37"/>
      <c r="HT433" s="37"/>
      <c r="HU433" s="37"/>
      <c r="HV433" s="37"/>
      <c r="HW433" s="37"/>
      <c r="HX433" s="37"/>
    </row>
    <row r="434" spans="1:232" s="55" customFormat="1" ht="121.5" customHeight="1">
      <c r="A434" s="18">
        <v>436</v>
      </c>
      <c r="B434" s="19">
        <v>381</v>
      </c>
      <c r="C434" s="42" t="s">
        <v>731</v>
      </c>
      <c r="D434" s="26" t="s">
        <v>21</v>
      </c>
      <c r="E434" s="43" t="s">
        <v>732</v>
      </c>
      <c r="F434" s="26" t="s">
        <v>518</v>
      </c>
      <c r="G434" s="23">
        <v>1</v>
      </c>
      <c r="H434" s="22">
        <v>4400000</v>
      </c>
      <c r="I434" s="26" t="s">
        <v>379</v>
      </c>
      <c r="J434" s="21" t="s">
        <v>25</v>
      </c>
      <c r="K434" s="35">
        <f>G434*H434</f>
        <v>4400000</v>
      </c>
      <c r="L434" s="22">
        <f t="shared" si="11"/>
        <v>4928000.0000000009</v>
      </c>
      <c r="M434" s="23"/>
      <c r="N434" s="23" t="s">
        <v>733</v>
      </c>
      <c r="O434" s="37"/>
      <c r="P434" s="4"/>
      <c r="Q434" s="4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  <c r="FT434" s="37"/>
      <c r="FU434" s="37"/>
      <c r="FV434" s="37"/>
      <c r="FW434" s="37"/>
      <c r="FX434" s="37"/>
      <c r="FY434" s="37"/>
      <c r="FZ434" s="37"/>
      <c r="GA434" s="37"/>
      <c r="GB434" s="37"/>
      <c r="GC434" s="37"/>
      <c r="GD434" s="37"/>
      <c r="GE434" s="37"/>
      <c r="GF434" s="37"/>
      <c r="GG434" s="37"/>
      <c r="GH434" s="37"/>
      <c r="GI434" s="37"/>
      <c r="GJ434" s="37"/>
      <c r="GK434" s="37"/>
      <c r="GL434" s="37"/>
      <c r="GM434" s="37"/>
      <c r="GN434" s="37"/>
      <c r="GO434" s="37"/>
      <c r="GP434" s="37"/>
      <c r="GQ434" s="37"/>
      <c r="GR434" s="37"/>
      <c r="GS434" s="37"/>
      <c r="GT434" s="37"/>
      <c r="GU434" s="37"/>
      <c r="GV434" s="37"/>
      <c r="GW434" s="37"/>
      <c r="GX434" s="37"/>
      <c r="GY434" s="37"/>
      <c r="GZ434" s="37"/>
      <c r="HA434" s="37"/>
      <c r="HB434" s="37"/>
      <c r="HC434" s="37"/>
      <c r="HD434" s="37"/>
      <c r="HE434" s="37"/>
      <c r="HF434" s="37"/>
      <c r="HG434" s="37"/>
      <c r="HH434" s="37"/>
      <c r="HI434" s="37"/>
      <c r="HJ434" s="37"/>
      <c r="HK434" s="37"/>
      <c r="HL434" s="37"/>
      <c r="HM434" s="37"/>
      <c r="HN434" s="37"/>
      <c r="HO434" s="37"/>
      <c r="HP434" s="37"/>
      <c r="HQ434" s="37"/>
      <c r="HR434" s="37"/>
      <c r="HS434" s="37"/>
      <c r="HT434" s="37"/>
      <c r="HU434" s="37"/>
      <c r="HV434" s="37"/>
      <c r="HW434" s="37"/>
      <c r="HX434" s="37"/>
    </row>
    <row r="435" spans="1:232" s="55" customFormat="1" ht="209.25" customHeight="1">
      <c r="A435" s="18">
        <v>438</v>
      </c>
      <c r="B435" s="19">
        <v>382</v>
      </c>
      <c r="C435" s="54" t="s">
        <v>734</v>
      </c>
      <c r="D435" s="26" t="s">
        <v>556</v>
      </c>
      <c r="E435" s="54" t="s">
        <v>734</v>
      </c>
      <c r="F435" s="26" t="s">
        <v>518</v>
      </c>
      <c r="G435" s="23">
        <v>1</v>
      </c>
      <c r="H435" s="22">
        <v>22113000</v>
      </c>
      <c r="I435" s="26" t="s">
        <v>379</v>
      </c>
      <c r="J435" s="21" t="s">
        <v>25</v>
      </c>
      <c r="K435" s="35">
        <f t="shared" si="12"/>
        <v>22113000</v>
      </c>
      <c r="L435" s="22">
        <f t="shared" si="11"/>
        <v>24766560.000000004</v>
      </c>
      <c r="M435" s="23"/>
      <c r="N435" s="23" t="s">
        <v>735</v>
      </c>
      <c r="O435" s="37"/>
      <c r="P435" s="4"/>
      <c r="Q435" s="4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  <c r="FE435" s="37"/>
      <c r="FF435" s="37"/>
      <c r="FG435" s="37"/>
      <c r="FH435" s="37"/>
      <c r="FI435" s="37"/>
      <c r="FJ435" s="37"/>
      <c r="FK435" s="37"/>
      <c r="FL435" s="37"/>
      <c r="FM435" s="37"/>
      <c r="FN435" s="37"/>
      <c r="FO435" s="37"/>
      <c r="FP435" s="37"/>
      <c r="FQ435" s="37"/>
      <c r="FR435" s="37"/>
      <c r="FS435" s="37"/>
      <c r="FT435" s="37"/>
      <c r="FU435" s="37"/>
      <c r="FV435" s="37"/>
      <c r="FW435" s="37"/>
      <c r="FX435" s="37"/>
      <c r="FY435" s="37"/>
      <c r="FZ435" s="37"/>
      <c r="GA435" s="37"/>
      <c r="GB435" s="37"/>
      <c r="GC435" s="37"/>
      <c r="GD435" s="37"/>
      <c r="GE435" s="37"/>
      <c r="GF435" s="37"/>
      <c r="GG435" s="37"/>
      <c r="GH435" s="37"/>
      <c r="GI435" s="37"/>
      <c r="GJ435" s="37"/>
      <c r="GK435" s="37"/>
      <c r="GL435" s="37"/>
      <c r="GM435" s="37"/>
      <c r="GN435" s="37"/>
      <c r="GO435" s="37"/>
      <c r="GP435" s="37"/>
      <c r="GQ435" s="37"/>
      <c r="GR435" s="37"/>
      <c r="GS435" s="37"/>
      <c r="GT435" s="37"/>
      <c r="GU435" s="37"/>
      <c r="GV435" s="37"/>
      <c r="GW435" s="37"/>
      <c r="GX435" s="37"/>
      <c r="GY435" s="37"/>
      <c r="GZ435" s="37"/>
      <c r="HA435" s="37"/>
      <c r="HB435" s="37"/>
      <c r="HC435" s="37"/>
      <c r="HD435" s="37"/>
      <c r="HE435" s="37"/>
      <c r="HF435" s="37"/>
      <c r="HG435" s="37"/>
      <c r="HH435" s="37"/>
      <c r="HI435" s="37"/>
      <c r="HJ435" s="37"/>
      <c r="HK435" s="37"/>
      <c r="HL435" s="37"/>
      <c r="HM435" s="37"/>
      <c r="HN435" s="37"/>
      <c r="HO435" s="37"/>
      <c r="HP435" s="37"/>
      <c r="HQ435" s="37"/>
      <c r="HR435" s="37"/>
      <c r="HS435" s="37"/>
      <c r="HT435" s="37"/>
      <c r="HU435" s="37"/>
      <c r="HV435" s="37"/>
      <c r="HW435" s="37"/>
      <c r="HX435" s="37"/>
    </row>
    <row r="436" spans="1:232" s="55" customFormat="1" ht="133.5" customHeight="1">
      <c r="A436" s="18">
        <v>440</v>
      </c>
      <c r="B436" s="19">
        <v>383</v>
      </c>
      <c r="C436" s="42" t="s">
        <v>736</v>
      </c>
      <c r="D436" s="26" t="s">
        <v>39</v>
      </c>
      <c r="E436" s="43" t="s">
        <v>736</v>
      </c>
      <c r="F436" s="26" t="s">
        <v>518</v>
      </c>
      <c r="G436" s="23">
        <v>1</v>
      </c>
      <c r="H436" s="22">
        <v>7500000</v>
      </c>
      <c r="I436" s="26" t="s">
        <v>379</v>
      </c>
      <c r="J436" s="21" t="s">
        <v>25</v>
      </c>
      <c r="K436" s="35">
        <f t="shared" si="12"/>
        <v>7500000</v>
      </c>
      <c r="L436" s="22">
        <f t="shared" si="11"/>
        <v>8400000</v>
      </c>
      <c r="M436" s="23"/>
      <c r="N436" s="23"/>
      <c r="O436" s="37"/>
      <c r="P436" s="4"/>
      <c r="Q436" s="4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  <c r="FT436" s="37"/>
      <c r="FU436" s="37"/>
      <c r="FV436" s="37"/>
      <c r="FW436" s="37"/>
      <c r="FX436" s="37"/>
      <c r="FY436" s="37"/>
      <c r="FZ436" s="37"/>
      <c r="GA436" s="37"/>
      <c r="GB436" s="37"/>
      <c r="GC436" s="37"/>
      <c r="GD436" s="37"/>
      <c r="GE436" s="37"/>
      <c r="GF436" s="37"/>
      <c r="GG436" s="37"/>
      <c r="GH436" s="37"/>
      <c r="GI436" s="37"/>
      <c r="GJ436" s="37"/>
      <c r="GK436" s="37"/>
      <c r="GL436" s="37"/>
      <c r="GM436" s="37"/>
      <c r="GN436" s="37"/>
      <c r="GO436" s="37"/>
      <c r="GP436" s="37"/>
      <c r="GQ436" s="37"/>
      <c r="GR436" s="37"/>
      <c r="GS436" s="37"/>
      <c r="GT436" s="37"/>
      <c r="GU436" s="37"/>
      <c r="GV436" s="37"/>
      <c r="GW436" s="37"/>
      <c r="GX436" s="37"/>
      <c r="GY436" s="37"/>
      <c r="GZ436" s="37"/>
      <c r="HA436" s="37"/>
      <c r="HB436" s="37"/>
      <c r="HC436" s="37"/>
      <c r="HD436" s="37"/>
      <c r="HE436" s="37"/>
      <c r="HF436" s="37"/>
      <c r="HG436" s="37"/>
      <c r="HH436" s="37"/>
      <c r="HI436" s="37"/>
      <c r="HJ436" s="37"/>
      <c r="HK436" s="37"/>
      <c r="HL436" s="37"/>
      <c r="HM436" s="37"/>
      <c r="HN436" s="37"/>
      <c r="HO436" s="37"/>
      <c r="HP436" s="37"/>
      <c r="HQ436" s="37"/>
      <c r="HR436" s="37"/>
      <c r="HS436" s="37"/>
      <c r="HT436" s="37"/>
      <c r="HU436" s="37"/>
      <c r="HV436" s="37"/>
      <c r="HW436" s="37"/>
      <c r="HX436" s="37"/>
    </row>
    <row r="437" spans="1:232" s="55" customFormat="1" ht="84" customHeight="1">
      <c r="A437" s="18"/>
      <c r="B437" s="19">
        <v>384</v>
      </c>
      <c r="C437" s="33" t="s">
        <v>737</v>
      </c>
      <c r="D437" s="26" t="s">
        <v>39</v>
      </c>
      <c r="E437" s="34" t="s">
        <v>737</v>
      </c>
      <c r="F437" s="26" t="s">
        <v>518</v>
      </c>
      <c r="G437" s="23">
        <v>1</v>
      </c>
      <c r="H437" s="22">
        <v>26640000</v>
      </c>
      <c r="I437" s="26" t="s">
        <v>379</v>
      </c>
      <c r="J437" s="21" t="s">
        <v>25</v>
      </c>
      <c r="K437" s="35">
        <f t="shared" si="12"/>
        <v>26640000</v>
      </c>
      <c r="L437" s="22">
        <f t="shared" si="11"/>
        <v>29836800.000000004</v>
      </c>
      <c r="M437" s="23"/>
      <c r="N437" s="23"/>
      <c r="O437" s="37"/>
      <c r="P437" s="4"/>
      <c r="Q437" s="4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  <c r="FE437" s="37"/>
      <c r="FF437" s="37"/>
      <c r="FG437" s="37"/>
      <c r="FH437" s="37"/>
      <c r="FI437" s="37"/>
      <c r="FJ437" s="37"/>
      <c r="FK437" s="37"/>
      <c r="FL437" s="37"/>
      <c r="FM437" s="37"/>
      <c r="FN437" s="37"/>
      <c r="FO437" s="37"/>
      <c r="FP437" s="37"/>
      <c r="FQ437" s="37"/>
      <c r="FR437" s="37"/>
      <c r="FS437" s="37"/>
      <c r="FT437" s="37"/>
      <c r="FU437" s="37"/>
      <c r="FV437" s="37"/>
      <c r="FW437" s="37"/>
      <c r="FX437" s="37"/>
      <c r="FY437" s="37"/>
      <c r="FZ437" s="37"/>
      <c r="GA437" s="37"/>
      <c r="GB437" s="37"/>
      <c r="GC437" s="37"/>
      <c r="GD437" s="37"/>
      <c r="GE437" s="37"/>
      <c r="GF437" s="37"/>
      <c r="GG437" s="37"/>
      <c r="GH437" s="37"/>
      <c r="GI437" s="37"/>
      <c r="GJ437" s="37"/>
      <c r="GK437" s="37"/>
      <c r="GL437" s="37"/>
      <c r="GM437" s="37"/>
      <c r="GN437" s="37"/>
      <c r="GO437" s="37"/>
      <c r="GP437" s="37"/>
      <c r="GQ437" s="37"/>
      <c r="GR437" s="37"/>
      <c r="GS437" s="37"/>
      <c r="GT437" s="37"/>
      <c r="GU437" s="37"/>
      <c r="GV437" s="37"/>
      <c r="GW437" s="37"/>
      <c r="GX437" s="37"/>
      <c r="GY437" s="37"/>
      <c r="GZ437" s="37"/>
      <c r="HA437" s="37"/>
      <c r="HB437" s="37"/>
      <c r="HC437" s="37"/>
      <c r="HD437" s="37"/>
      <c r="HE437" s="37"/>
      <c r="HF437" s="37"/>
      <c r="HG437" s="37"/>
      <c r="HH437" s="37"/>
      <c r="HI437" s="37"/>
      <c r="HJ437" s="37"/>
      <c r="HK437" s="37"/>
      <c r="HL437" s="37"/>
      <c r="HM437" s="37"/>
      <c r="HN437" s="37"/>
      <c r="HO437" s="37"/>
      <c r="HP437" s="37"/>
      <c r="HQ437" s="37"/>
      <c r="HR437" s="37"/>
      <c r="HS437" s="37"/>
      <c r="HT437" s="37"/>
      <c r="HU437" s="37"/>
      <c r="HV437" s="37"/>
      <c r="HW437" s="37"/>
      <c r="HX437" s="37"/>
    </row>
    <row r="438" spans="1:232" s="55" customFormat="1" ht="90.75" customHeight="1">
      <c r="A438" s="18">
        <v>441</v>
      </c>
      <c r="B438" s="19">
        <v>385</v>
      </c>
      <c r="C438" s="42" t="s">
        <v>738</v>
      </c>
      <c r="D438" s="26" t="s">
        <v>39</v>
      </c>
      <c r="E438" s="43" t="s">
        <v>738</v>
      </c>
      <c r="F438" s="26" t="s">
        <v>518</v>
      </c>
      <c r="G438" s="23">
        <v>1</v>
      </c>
      <c r="H438" s="22">
        <v>15000000</v>
      </c>
      <c r="I438" s="26" t="s">
        <v>379</v>
      </c>
      <c r="J438" s="21" t="s">
        <v>25</v>
      </c>
      <c r="K438" s="35">
        <f t="shared" si="12"/>
        <v>15000000</v>
      </c>
      <c r="L438" s="22">
        <f t="shared" si="11"/>
        <v>16800000</v>
      </c>
      <c r="M438" s="23"/>
      <c r="N438" s="23"/>
      <c r="O438" s="37"/>
      <c r="P438" s="4"/>
      <c r="Q438" s="4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  <c r="FE438" s="37"/>
      <c r="FF438" s="37"/>
      <c r="FG438" s="37"/>
      <c r="FH438" s="37"/>
      <c r="FI438" s="37"/>
      <c r="FJ438" s="37"/>
      <c r="FK438" s="37"/>
      <c r="FL438" s="37"/>
      <c r="FM438" s="37"/>
      <c r="FN438" s="37"/>
      <c r="FO438" s="37"/>
      <c r="FP438" s="37"/>
      <c r="FQ438" s="37"/>
      <c r="FR438" s="37"/>
      <c r="FS438" s="37"/>
      <c r="FT438" s="37"/>
      <c r="FU438" s="37"/>
      <c r="FV438" s="37"/>
      <c r="FW438" s="37"/>
      <c r="FX438" s="37"/>
      <c r="FY438" s="37"/>
      <c r="FZ438" s="37"/>
      <c r="GA438" s="37"/>
      <c r="GB438" s="37"/>
      <c r="GC438" s="37"/>
      <c r="GD438" s="37"/>
      <c r="GE438" s="37"/>
      <c r="GF438" s="37"/>
      <c r="GG438" s="37"/>
      <c r="GH438" s="37"/>
      <c r="GI438" s="37"/>
      <c r="GJ438" s="37"/>
      <c r="GK438" s="37"/>
      <c r="GL438" s="37"/>
      <c r="GM438" s="37"/>
      <c r="GN438" s="37"/>
      <c r="GO438" s="37"/>
      <c r="GP438" s="37"/>
      <c r="GQ438" s="37"/>
      <c r="GR438" s="37"/>
      <c r="GS438" s="37"/>
      <c r="GT438" s="37"/>
      <c r="GU438" s="37"/>
      <c r="GV438" s="37"/>
      <c r="GW438" s="37"/>
      <c r="GX438" s="37"/>
      <c r="GY438" s="37"/>
      <c r="GZ438" s="37"/>
      <c r="HA438" s="37"/>
      <c r="HB438" s="37"/>
      <c r="HC438" s="37"/>
      <c r="HD438" s="37"/>
      <c r="HE438" s="37"/>
      <c r="HF438" s="37"/>
      <c r="HG438" s="37"/>
      <c r="HH438" s="37"/>
      <c r="HI438" s="37"/>
      <c r="HJ438" s="37"/>
      <c r="HK438" s="37"/>
      <c r="HL438" s="37"/>
      <c r="HM438" s="37"/>
      <c r="HN438" s="37"/>
      <c r="HO438" s="37"/>
      <c r="HP438" s="37"/>
      <c r="HQ438" s="37"/>
      <c r="HR438" s="37"/>
      <c r="HS438" s="37"/>
      <c r="HT438" s="37"/>
      <c r="HU438" s="37"/>
      <c r="HV438" s="37"/>
      <c r="HW438" s="37"/>
      <c r="HX438" s="37"/>
    </row>
    <row r="439" spans="1:232" s="55" customFormat="1" ht="90.75" customHeight="1">
      <c r="A439" s="18"/>
      <c r="B439" s="19">
        <v>386</v>
      </c>
      <c r="C439" s="33" t="s">
        <v>739</v>
      </c>
      <c r="D439" s="26" t="s">
        <v>39</v>
      </c>
      <c r="E439" s="34" t="s">
        <v>739</v>
      </c>
      <c r="F439" s="26" t="s">
        <v>518</v>
      </c>
      <c r="G439" s="117">
        <v>1</v>
      </c>
      <c r="H439" s="98">
        <v>9700000</v>
      </c>
      <c r="I439" s="26" t="s">
        <v>379</v>
      </c>
      <c r="J439" s="21" t="s">
        <v>25</v>
      </c>
      <c r="K439" s="35">
        <f t="shared" si="12"/>
        <v>9700000</v>
      </c>
      <c r="L439" s="22">
        <f t="shared" si="11"/>
        <v>10864000.000000002</v>
      </c>
      <c r="M439" s="23"/>
      <c r="N439" s="23"/>
      <c r="O439" s="37"/>
      <c r="P439" s="4"/>
      <c r="Q439" s="4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  <c r="FT439" s="37"/>
      <c r="FU439" s="37"/>
      <c r="FV439" s="37"/>
      <c r="FW439" s="37"/>
      <c r="FX439" s="37"/>
      <c r="FY439" s="37"/>
      <c r="FZ439" s="37"/>
      <c r="GA439" s="37"/>
      <c r="GB439" s="37"/>
      <c r="GC439" s="37"/>
      <c r="GD439" s="37"/>
      <c r="GE439" s="37"/>
      <c r="GF439" s="37"/>
      <c r="GG439" s="37"/>
      <c r="GH439" s="37"/>
      <c r="GI439" s="37"/>
      <c r="GJ439" s="37"/>
      <c r="GK439" s="37"/>
      <c r="GL439" s="37"/>
      <c r="GM439" s="37"/>
      <c r="GN439" s="37"/>
      <c r="GO439" s="37"/>
      <c r="GP439" s="37"/>
      <c r="GQ439" s="37"/>
      <c r="GR439" s="37"/>
      <c r="GS439" s="37"/>
      <c r="GT439" s="37"/>
      <c r="GU439" s="37"/>
      <c r="GV439" s="37"/>
      <c r="GW439" s="37"/>
      <c r="GX439" s="37"/>
      <c r="GY439" s="37"/>
      <c r="GZ439" s="37"/>
      <c r="HA439" s="37"/>
      <c r="HB439" s="37"/>
      <c r="HC439" s="37"/>
      <c r="HD439" s="37"/>
      <c r="HE439" s="37"/>
      <c r="HF439" s="37"/>
      <c r="HG439" s="37"/>
      <c r="HH439" s="37"/>
      <c r="HI439" s="37"/>
      <c r="HJ439" s="37"/>
      <c r="HK439" s="37"/>
      <c r="HL439" s="37"/>
      <c r="HM439" s="37"/>
      <c r="HN439" s="37"/>
      <c r="HO439" s="37"/>
      <c r="HP439" s="37"/>
      <c r="HQ439" s="37"/>
      <c r="HR439" s="37"/>
      <c r="HS439" s="37"/>
      <c r="HT439" s="37"/>
      <c r="HU439" s="37"/>
      <c r="HV439" s="37"/>
      <c r="HW439" s="37"/>
      <c r="HX439" s="37"/>
    </row>
    <row r="440" spans="1:232" s="55" customFormat="1" ht="168" customHeight="1">
      <c r="A440" s="18"/>
      <c r="B440" s="19">
        <v>387</v>
      </c>
      <c r="C440" s="91" t="s">
        <v>845</v>
      </c>
      <c r="D440" s="26" t="s">
        <v>39</v>
      </c>
      <c r="E440" s="91" t="s">
        <v>845</v>
      </c>
      <c r="F440" s="26" t="s">
        <v>518</v>
      </c>
      <c r="G440" s="118">
        <v>1</v>
      </c>
      <c r="H440" s="98">
        <v>44400000</v>
      </c>
      <c r="I440" s="26" t="s">
        <v>677</v>
      </c>
      <c r="J440" s="21" t="s">
        <v>25</v>
      </c>
      <c r="K440" s="35">
        <f t="shared" si="12"/>
        <v>44400000</v>
      </c>
      <c r="L440" s="22">
        <f t="shared" si="11"/>
        <v>49728000.000000007</v>
      </c>
      <c r="M440" s="23"/>
      <c r="N440" s="23"/>
      <c r="O440" s="37"/>
      <c r="P440" s="4"/>
      <c r="Q440" s="4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  <c r="EY440" s="37"/>
      <c r="EZ440" s="37"/>
      <c r="FA440" s="37"/>
      <c r="FB440" s="37"/>
      <c r="FC440" s="37"/>
      <c r="FD440" s="37"/>
      <c r="FE440" s="37"/>
      <c r="FF440" s="37"/>
      <c r="FG440" s="37"/>
      <c r="FH440" s="37"/>
      <c r="FI440" s="37"/>
      <c r="FJ440" s="37"/>
      <c r="FK440" s="37"/>
      <c r="FL440" s="37"/>
      <c r="FM440" s="37"/>
      <c r="FN440" s="37"/>
      <c r="FO440" s="37"/>
      <c r="FP440" s="37"/>
      <c r="FQ440" s="37"/>
      <c r="FR440" s="37"/>
      <c r="FS440" s="37"/>
      <c r="FT440" s="37"/>
      <c r="FU440" s="37"/>
      <c r="FV440" s="37"/>
      <c r="FW440" s="37"/>
      <c r="FX440" s="37"/>
      <c r="FY440" s="37"/>
      <c r="FZ440" s="37"/>
      <c r="GA440" s="37"/>
      <c r="GB440" s="37"/>
      <c r="GC440" s="37"/>
      <c r="GD440" s="37"/>
      <c r="GE440" s="37"/>
      <c r="GF440" s="37"/>
      <c r="GG440" s="37"/>
      <c r="GH440" s="37"/>
      <c r="GI440" s="37"/>
      <c r="GJ440" s="37"/>
      <c r="GK440" s="37"/>
      <c r="GL440" s="37"/>
      <c r="GM440" s="37"/>
      <c r="GN440" s="37"/>
      <c r="GO440" s="37"/>
      <c r="GP440" s="37"/>
      <c r="GQ440" s="37"/>
      <c r="GR440" s="37"/>
      <c r="GS440" s="37"/>
      <c r="GT440" s="37"/>
      <c r="GU440" s="37"/>
      <c r="GV440" s="37"/>
      <c r="GW440" s="37"/>
      <c r="GX440" s="37"/>
      <c r="GY440" s="37"/>
      <c r="GZ440" s="37"/>
      <c r="HA440" s="37"/>
      <c r="HB440" s="37"/>
      <c r="HC440" s="37"/>
      <c r="HD440" s="37"/>
      <c r="HE440" s="37"/>
      <c r="HF440" s="37"/>
      <c r="HG440" s="37"/>
      <c r="HH440" s="37"/>
      <c r="HI440" s="37"/>
      <c r="HJ440" s="37"/>
      <c r="HK440" s="37"/>
      <c r="HL440" s="37"/>
      <c r="HM440" s="37"/>
      <c r="HN440" s="37"/>
      <c r="HO440" s="37"/>
      <c r="HP440" s="37"/>
      <c r="HQ440" s="37"/>
      <c r="HR440" s="37"/>
      <c r="HS440" s="37"/>
      <c r="HT440" s="37"/>
      <c r="HU440" s="37"/>
      <c r="HV440" s="37"/>
      <c r="HW440" s="37"/>
      <c r="HX440" s="37"/>
    </row>
    <row r="441" spans="1:232" s="55" customFormat="1" ht="183.75" customHeight="1">
      <c r="A441" s="18"/>
      <c r="B441" s="19">
        <v>388</v>
      </c>
      <c r="C441" s="33" t="s">
        <v>740</v>
      </c>
      <c r="D441" s="26" t="s">
        <v>556</v>
      </c>
      <c r="E441" s="34" t="s">
        <v>740</v>
      </c>
      <c r="F441" s="26" t="s">
        <v>518</v>
      </c>
      <c r="G441" s="118">
        <v>1</v>
      </c>
      <c r="H441" s="98">
        <v>43500160</v>
      </c>
      <c r="I441" s="26" t="s">
        <v>379</v>
      </c>
      <c r="J441" s="21" t="s">
        <v>25</v>
      </c>
      <c r="K441" s="35">
        <f t="shared" si="12"/>
        <v>43500160</v>
      </c>
      <c r="L441" s="22">
        <f t="shared" si="11"/>
        <v>48720179.200000003</v>
      </c>
      <c r="M441" s="23"/>
      <c r="N441" s="23"/>
      <c r="O441" s="37"/>
      <c r="P441" s="4"/>
      <c r="Q441" s="4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  <c r="FE441" s="37"/>
      <c r="FF441" s="37"/>
      <c r="FG441" s="37"/>
      <c r="FH441" s="37"/>
      <c r="FI441" s="37"/>
      <c r="FJ441" s="37"/>
      <c r="FK441" s="37"/>
      <c r="FL441" s="37"/>
      <c r="FM441" s="37"/>
      <c r="FN441" s="37"/>
      <c r="FO441" s="37"/>
      <c r="FP441" s="37"/>
      <c r="FQ441" s="37"/>
      <c r="FR441" s="37"/>
      <c r="FS441" s="37"/>
      <c r="FT441" s="37"/>
      <c r="FU441" s="37"/>
      <c r="FV441" s="37"/>
      <c r="FW441" s="37"/>
      <c r="FX441" s="37"/>
      <c r="FY441" s="37"/>
      <c r="FZ441" s="37"/>
      <c r="GA441" s="37"/>
      <c r="GB441" s="37"/>
      <c r="GC441" s="37"/>
      <c r="GD441" s="37"/>
      <c r="GE441" s="37"/>
      <c r="GF441" s="37"/>
      <c r="GG441" s="37"/>
      <c r="GH441" s="37"/>
      <c r="GI441" s="37"/>
      <c r="GJ441" s="37"/>
      <c r="GK441" s="37"/>
      <c r="GL441" s="37"/>
      <c r="GM441" s="37"/>
      <c r="GN441" s="37"/>
      <c r="GO441" s="37"/>
      <c r="GP441" s="37"/>
      <c r="GQ441" s="37"/>
      <c r="GR441" s="37"/>
      <c r="GS441" s="37"/>
      <c r="GT441" s="37"/>
      <c r="GU441" s="37"/>
      <c r="GV441" s="37"/>
      <c r="GW441" s="37"/>
      <c r="GX441" s="37"/>
      <c r="GY441" s="37"/>
      <c r="GZ441" s="37"/>
      <c r="HA441" s="37"/>
      <c r="HB441" s="37"/>
      <c r="HC441" s="37"/>
      <c r="HD441" s="37"/>
      <c r="HE441" s="37"/>
      <c r="HF441" s="37"/>
      <c r="HG441" s="37"/>
      <c r="HH441" s="37"/>
      <c r="HI441" s="37"/>
      <c r="HJ441" s="37"/>
      <c r="HK441" s="37"/>
      <c r="HL441" s="37"/>
      <c r="HM441" s="37"/>
      <c r="HN441" s="37"/>
      <c r="HO441" s="37"/>
      <c r="HP441" s="37"/>
      <c r="HQ441" s="37"/>
      <c r="HR441" s="37"/>
      <c r="HS441" s="37"/>
      <c r="HT441" s="37"/>
      <c r="HU441" s="37"/>
      <c r="HV441" s="37"/>
      <c r="HW441" s="37"/>
      <c r="HX441" s="37"/>
    </row>
    <row r="442" spans="1:232" s="55" customFormat="1" ht="177" customHeight="1">
      <c r="A442" s="18"/>
      <c r="B442" s="19">
        <v>389</v>
      </c>
      <c r="C442" s="33" t="s">
        <v>741</v>
      </c>
      <c r="D442" s="26" t="s">
        <v>556</v>
      </c>
      <c r="E442" s="34" t="s">
        <v>741</v>
      </c>
      <c r="F442" s="26" t="s">
        <v>518</v>
      </c>
      <c r="G442" s="118">
        <v>1</v>
      </c>
      <c r="H442" s="98">
        <v>43500160</v>
      </c>
      <c r="I442" s="26" t="s">
        <v>379</v>
      </c>
      <c r="J442" s="21" t="s">
        <v>25</v>
      </c>
      <c r="K442" s="35">
        <f t="shared" si="12"/>
        <v>43500160</v>
      </c>
      <c r="L442" s="22">
        <f t="shared" si="11"/>
        <v>48720179.200000003</v>
      </c>
      <c r="M442" s="23"/>
      <c r="N442" s="23"/>
      <c r="O442" s="37"/>
      <c r="P442" s="4"/>
      <c r="Q442" s="4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  <c r="FT442" s="37"/>
      <c r="FU442" s="37"/>
      <c r="FV442" s="37"/>
      <c r="FW442" s="37"/>
      <c r="FX442" s="37"/>
      <c r="FY442" s="37"/>
      <c r="FZ442" s="37"/>
      <c r="GA442" s="37"/>
      <c r="GB442" s="37"/>
      <c r="GC442" s="37"/>
      <c r="GD442" s="37"/>
      <c r="GE442" s="37"/>
      <c r="GF442" s="37"/>
      <c r="GG442" s="37"/>
      <c r="GH442" s="37"/>
      <c r="GI442" s="37"/>
      <c r="GJ442" s="37"/>
      <c r="GK442" s="37"/>
      <c r="GL442" s="37"/>
      <c r="GM442" s="37"/>
      <c r="GN442" s="37"/>
      <c r="GO442" s="37"/>
      <c r="GP442" s="37"/>
      <c r="GQ442" s="37"/>
      <c r="GR442" s="37"/>
      <c r="GS442" s="37"/>
      <c r="GT442" s="37"/>
      <c r="GU442" s="37"/>
      <c r="GV442" s="37"/>
      <c r="GW442" s="37"/>
      <c r="GX442" s="37"/>
      <c r="GY442" s="37"/>
      <c r="GZ442" s="37"/>
      <c r="HA442" s="37"/>
      <c r="HB442" s="37"/>
      <c r="HC442" s="37"/>
      <c r="HD442" s="37"/>
      <c r="HE442" s="37"/>
      <c r="HF442" s="37"/>
      <c r="HG442" s="37"/>
      <c r="HH442" s="37"/>
      <c r="HI442" s="37"/>
      <c r="HJ442" s="37"/>
      <c r="HK442" s="37"/>
      <c r="HL442" s="37"/>
      <c r="HM442" s="37"/>
      <c r="HN442" s="37"/>
      <c r="HO442" s="37"/>
      <c r="HP442" s="37"/>
      <c r="HQ442" s="37"/>
      <c r="HR442" s="37"/>
      <c r="HS442" s="37"/>
      <c r="HT442" s="37"/>
      <c r="HU442" s="37"/>
      <c r="HV442" s="37"/>
      <c r="HW442" s="37"/>
      <c r="HX442" s="37"/>
    </row>
    <row r="443" spans="1:232" s="55" customFormat="1" ht="229.5" customHeight="1">
      <c r="A443" s="18"/>
      <c r="B443" s="19">
        <v>390</v>
      </c>
      <c r="C443" s="33" t="s">
        <v>742</v>
      </c>
      <c r="D443" s="26" t="s">
        <v>556</v>
      </c>
      <c r="E443" s="33" t="s">
        <v>742</v>
      </c>
      <c r="F443" s="26" t="s">
        <v>518</v>
      </c>
      <c r="G443" s="118">
        <v>1</v>
      </c>
      <c r="H443" s="98">
        <v>76125280</v>
      </c>
      <c r="I443" s="26" t="s">
        <v>743</v>
      </c>
      <c r="J443" s="21" t="s">
        <v>25</v>
      </c>
      <c r="K443" s="35">
        <f t="shared" si="12"/>
        <v>76125280</v>
      </c>
      <c r="L443" s="22">
        <f t="shared" si="11"/>
        <v>85260313.600000009</v>
      </c>
      <c r="M443" s="23"/>
      <c r="N443" s="23"/>
      <c r="O443" s="37"/>
      <c r="P443" s="4"/>
      <c r="Q443" s="4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  <c r="FE443" s="37"/>
      <c r="FF443" s="37"/>
      <c r="FG443" s="37"/>
      <c r="FH443" s="37"/>
      <c r="FI443" s="37"/>
      <c r="FJ443" s="37"/>
      <c r="FK443" s="37"/>
      <c r="FL443" s="37"/>
      <c r="FM443" s="37"/>
      <c r="FN443" s="37"/>
      <c r="FO443" s="37"/>
      <c r="FP443" s="37"/>
      <c r="FQ443" s="37"/>
      <c r="FR443" s="37"/>
      <c r="FS443" s="37"/>
      <c r="FT443" s="37"/>
      <c r="FU443" s="37"/>
      <c r="FV443" s="37"/>
      <c r="FW443" s="37"/>
      <c r="FX443" s="37"/>
      <c r="FY443" s="37"/>
      <c r="FZ443" s="37"/>
      <c r="GA443" s="37"/>
      <c r="GB443" s="37"/>
      <c r="GC443" s="37"/>
      <c r="GD443" s="37"/>
      <c r="GE443" s="37"/>
      <c r="GF443" s="37"/>
      <c r="GG443" s="37"/>
      <c r="GH443" s="37"/>
      <c r="GI443" s="37"/>
      <c r="GJ443" s="37"/>
      <c r="GK443" s="37"/>
      <c r="GL443" s="37"/>
      <c r="GM443" s="37"/>
      <c r="GN443" s="37"/>
      <c r="GO443" s="37"/>
      <c r="GP443" s="37"/>
      <c r="GQ443" s="37"/>
      <c r="GR443" s="37"/>
      <c r="GS443" s="37"/>
      <c r="GT443" s="37"/>
      <c r="GU443" s="37"/>
      <c r="GV443" s="37"/>
      <c r="GW443" s="37"/>
      <c r="GX443" s="37"/>
      <c r="GY443" s="37"/>
      <c r="GZ443" s="37"/>
      <c r="HA443" s="37"/>
      <c r="HB443" s="37"/>
      <c r="HC443" s="37"/>
      <c r="HD443" s="37"/>
      <c r="HE443" s="37"/>
      <c r="HF443" s="37"/>
      <c r="HG443" s="37"/>
      <c r="HH443" s="37"/>
      <c r="HI443" s="37"/>
      <c r="HJ443" s="37"/>
      <c r="HK443" s="37"/>
      <c r="HL443" s="37"/>
      <c r="HM443" s="37"/>
      <c r="HN443" s="37"/>
      <c r="HO443" s="37"/>
      <c r="HP443" s="37"/>
      <c r="HQ443" s="37"/>
      <c r="HR443" s="37"/>
      <c r="HS443" s="37"/>
      <c r="HT443" s="37"/>
      <c r="HU443" s="37"/>
      <c r="HV443" s="37"/>
      <c r="HW443" s="37"/>
      <c r="HX443" s="37"/>
    </row>
    <row r="444" spans="1:232" s="55" customFormat="1" ht="186" customHeight="1">
      <c r="A444" s="18"/>
      <c r="B444" s="19">
        <v>391</v>
      </c>
      <c r="C444" s="34" t="s">
        <v>744</v>
      </c>
      <c r="D444" s="26" t="s">
        <v>556</v>
      </c>
      <c r="E444" s="34" t="s">
        <v>744</v>
      </c>
      <c r="F444" s="26" t="s">
        <v>518</v>
      </c>
      <c r="G444" s="118">
        <v>1</v>
      </c>
      <c r="H444" s="98">
        <v>144600000</v>
      </c>
      <c r="I444" s="26" t="s">
        <v>379</v>
      </c>
      <c r="J444" s="21" t="s">
        <v>25</v>
      </c>
      <c r="K444" s="35">
        <f t="shared" si="12"/>
        <v>144600000</v>
      </c>
      <c r="L444" s="22">
        <f t="shared" si="11"/>
        <v>161952000.00000003</v>
      </c>
      <c r="M444" s="23"/>
      <c r="N444" s="23"/>
      <c r="O444" s="37"/>
      <c r="P444" s="4"/>
      <c r="Q444" s="4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  <c r="FE444" s="37"/>
      <c r="FF444" s="37"/>
      <c r="FG444" s="37"/>
      <c r="FH444" s="37"/>
      <c r="FI444" s="37"/>
      <c r="FJ444" s="37"/>
      <c r="FK444" s="37"/>
      <c r="FL444" s="37"/>
      <c r="FM444" s="37"/>
      <c r="FN444" s="37"/>
      <c r="FO444" s="37"/>
      <c r="FP444" s="37"/>
      <c r="FQ444" s="37"/>
      <c r="FR444" s="37"/>
      <c r="FS444" s="37"/>
      <c r="FT444" s="37"/>
      <c r="FU444" s="37"/>
      <c r="FV444" s="37"/>
      <c r="FW444" s="37"/>
      <c r="FX444" s="37"/>
      <c r="FY444" s="37"/>
      <c r="FZ444" s="37"/>
      <c r="GA444" s="37"/>
      <c r="GB444" s="37"/>
      <c r="GC444" s="37"/>
      <c r="GD444" s="37"/>
      <c r="GE444" s="37"/>
      <c r="GF444" s="37"/>
      <c r="GG444" s="37"/>
      <c r="GH444" s="37"/>
      <c r="GI444" s="37"/>
      <c r="GJ444" s="37"/>
      <c r="GK444" s="37"/>
      <c r="GL444" s="37"/>
      <c r="GM444" s="37"/>
      <c r="GN444" s="37"/>
      <c r="GO444" s="37"/>
      <c r="GP444" s="37"/>
      <c r="GQ444" s="37"/>
      <c r="GR444" s="37"/>
      <c r="GS444" s="37"/>
      <c r="GT444" s="37"/>
      <c r="GU444" s="37"/>
      <c r="GV444" s="37"/>
      <c r="GW444" s="37"/>
      <c r="GX444" s="37"/>
      <c r="GY444" s="37"/>
      <c r="GZ444" s="37"/>
      <c r="HA444" s="37"/>
      <c r="HB444" s="37"/>
      <c r="HC444" s="37"/>
      <c r="HD444" s="37"/>
      <c r="HE444" s="37"/>
      <c r="HF444" s="37"/>
      <c r="HG444" s="37"/>
      <c r="HH444" s="37"/>
      <c r="HI444" s="37"/>
      <c r="HJ444" s="37"/>
      <c r="HK444" s="37"/>
      <c r="HL444" s="37"/>
      <c r="HM444" s="37"/>
      <c r="HN444" s="37"/>
      <c r="HO444" s="37"/>
      <c r="HP444" s="37"/>
      <c r="HQ444" s="37"/>
      <c r="HR444" s="37"/>
      <c r="HS444" s="37"/>
      <c r="HT444" s="37"/>
      <c r="HU444" s="37"/>
      <c r="HV444" s="37"/>
      <c r="HW444" s="37"/>
      <c r="HX444" s="37"/>
    </row>
    <row r="445" spans="1:232" s="55" customFormat="1" ht="89.25" customHeight="1">
      <c r="A445" s="18"/>
      <c r="B445" s="19">
        <v>392</v>
      </c>
      <c r="C445" s="42" t="s">
        <v>745</v>
      </c>
      <c r="D445" s="26" t="s">
        <v>39</v>
      </c>
      <c r="E445" s="42" t="s">
        <v>745</v>
      </c>
      <c r="F445" s="26" t="s">
        <v>518</v>
      </c>
      <c r="G445" s="23">
        <v>1</v>
      </c>
      <c r="H445" s="22">
        <v>8800000</v>
      </c>
      <c r="I445" s="26" t="s">
        <v>379</v>
      </c>
      <c r="J445" s="21" t="s">
        <v>25</v>
      </c>
      <c r="K445" s="35">
        <f>G445*H445</f>
        <v>8800000</v>
      </c>
      <c r="L445" s="22">
        <f t="shared" si="11"/>
        <v>9856000.0000000019</v>
      </c>
      <c r="M445" s="23"/>
      <c r="N445" s="23"/>
      <c r="O445" s="37"/>
      <c r="P445" s="4"/>
      <c r="Q445" s="4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  <c r="FT445" s="37"/>
      <c r="FU445" s="37"/>
      <c r="FV445" s="37"/>
      <c r="FW445" s="37"/>
      <c r="FX445" s="37"/>
      <c r="FY445" s="37"/>
      <c r="FZ445" s="37"/>
      <c r="GA445" s="37"/>
      <c r="GB445" s="37"/>
      <c r="GC445" s="37"/>
      <c r="GD445" s="37"/>
      <c r="GE445" s="37"/>
      <c r="GF445" s="37"/>
      <c r="GG445" s="37"/>
      <c r="GH445" s="37"/>
      <c r="GI445" s="37"/>
      <c r="GJ445" s="37"/>
      <c r="GK445" s="37"/>
      <c r="GL445" s="37"/>
      <c r="GM445" s="37"/>
      <c r="GN445" s="37"/>
      <c r="GO445" s="37"/>
      <c r="GP445" s="37"/>
      <c r="GQ445" s="37"/>
      <c r="GR445" s="37"/>
      <c r="GS445" s="37"/>
      <c r="GT445" s="37"/>
      <c r="GU445" s="37"/>
      <c r="GV445" s="37"/>
      <c r="GW445" s="37"/>
      <c r="GX445" s="37"/>
      <c r="GY445" s="37"/>
      <c r="GZ445" s="37"/>
      <c r="HA445" s="37"/>
      <c r="HB445" s="37"/>
      <c r="HC445" s="37"/>
      <c r="HD445" s="37"/>
      <c r="HE445" s="37"/>
      <c r="HF445" s="37"/>
      <c r="HG445" s="37"/>
      <c r="HH445" s="37"/>
      <c r="HI445" s="37"/>
      <c r="HJ445" s="37"/>
      <c r="HK445" s="37"/>
      <c r="HL445" s="37"/>
      <c r="HM445" s="37"/>
      <c r="HN445" s="37"/>
      <c r="HO445" s="37"/>
      <c r="HP445" s="37"/>
      <c r="HQ445" s="37"/>
      <c r="HR445" s="37"/>
      <c r="HS445" s="37"/>
      <c r="HT445" s="37"/>
      <c r="HU445" s="37"/>
      <c r="HV445" s="37"/>
      <c r="HW445" s="37"/>
      <c r="HX445" s="37"/>
    </row>
    <row r="446" spans="1:232" s="55" customFormat="1" ht="90" customHeight="1">
      <c r="A446" s="18"/>
      <c r="B446" s="19">
        <v>393</v>
      </c>
      <c r="C446" s="42" t="s">
        <v>746</v>
      </c>
      <c r="D446" s="26" t="s">
        <v>39</v>
      </c>
      <c r="E446" s="42" t="s">
        <v>746</v>
      </c>
      <c r="F446" s="26" t="s">
        <v>518</v>
      </c>
      <c r="G446" s="23">
        <v>1</v>
      </c>
      <c r="H446" s="22">
        <v>15388100</v>
      </c>
      <c r="I446" s="26" t="s">
        <v>379</v>
      </c>
      <c r="J446" s="21" t="s">
        <v>25</v>
      </c>
      <c r="K446" s="35">
        <f>G446*H446</f>
        <v>15388100</v>
      </c>
      <c r="L446" s="22">
        <f t="shared" si="11"/>
        <v>17234672</v>
      </c>
      <c r="M446" s="23"/>
      <c r="N446" s="23"/>
      <c r="O446" s="37"/>
      <c r="P446" s="4"/>
      <c r="Q446" s="4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  <c r="FE446" s="37"/>
      <c r="FF446" s="37"/>
      <c r="FG446" s="37"/>
      <c r="FH446" s="37"/>
      <c r="FI446" s="37"/>
      <c r="FJ446" s="37"/>
      <c r="FK446" s="37"/>
      <c r="FL446" s="37"/>
      <c r="FM446" s="37"/>
      <c r="FN446" s="37"/>
      <c r="FO446" s="37"/>
      <c r="FP446" s="37"/>
      <c r="FQ446" s="37"/>
      <c r="FR446" s="37"/>
      <c r="FS446" s="37"/>
      <c r="FT446" s="37"/>
      <c r="FU446" s="37"/>
      <c r="FV446" s="37"/>
      <c r="FW446" s="37"/>
      <c r="FX446" s="37"/>
      <c r="FY446" s="37"/>
      <c r="FZ446" s="37"/>
      <c r="GA446" s="37"/>
      <c r="GB446" s="37"/>
      <c r="GC446" s="37"/>
      <c r="GD446" s="37"/>
      <c r="GE446" s="37"/>
      <c r="GF446" s="37"/>
      <c r="GG446" s="37"/>
      <c r="GH446" s="37"/>
      <c r="GI446" s="37"/>
      <c r="GJ446" s="37"/>
      <c r="GK446" s="37"/>
      <c r="GL446" s="37"/>
      <c r="GM446" s="37"/>
      <c r="GN446" s="37"/>
      <c r="GO446" s="37"/>
      <c r="GP446" s="37"/>
      <c r="GQ446" s="37"/>
      <c r="GR446" s="37"/>
      <c r="GS446" s="37"/>
      <c r="GT446" s="37"/>
      <c r="GU446" s="37"/>
      <c r="GV446" s="37"/>
      <c r="GW446" s="37"/>
      <c r="GX446" s="37"/>
      <c r="GY446" s="37"/>
      <c r="GZ446" s="37"/>
      <c r="HA446" s="37"/>
      <c r="HB446" s="37"/>
      <c r="HC446" s="37"/>
      <c r="HD446" s="37"/>
      <c r="HE446" s="37"/>
      <c r="HF446" s="37"/>
      <c r="HG446" s="37"/>
      <c r="HH446" s="37"/>
      <c r="HI446" s="37"/>
      <c r="HJ446" s="37"/>
      <c r="HK446" s="37"/>
      <c r="HL446" s="37"/>
      <c r="HM446" s="37"/>
      <c r="HN446" s="37"/>
      <c r="HO446" s="37"/>
      <c r="HP446" s="37"/>
      <c r="HQ446" s="37"/>
      <c r="HR446" s="37"/>
      <c r="HS446" s="37"/>
      <c r="HT446" s="37"/>
      <c r="HU446" s="37"/>
      <c r="HV446" s="37"/>
      <c r="HW446" s="37"/>
      <c r="HX446" s="37"/>
    </row>
    <row r="447" spans="1:232" s="55" customFormat="1" ht="227.25" customHeight="1">
      <c r="A447" s="18">
        <v>442</v>
      </c>
      <c r="B447" s="19">
        <v>394</v>
      </c>
      <c r="C447" s="44" t="s">
        <v>747</v>
      </c>
      <c r="D447" s="21" t="s">
        <v>53</v>
      </c>
      <c r="E447" s="21" t="s">
        <v>748</v>
      </c>
      <c r="F447" s="26" t="s">
        <v>518</v>
      </c>
      <c r="G447" s="36">
        <v>1</v>
      </c>
      <c r="H447" s="35">
        <v>88198053</v>
      </c>
      <c r="I447" s="26" t="s">
        <v>749</v>
      </c>
      <c r="J447" s="21" t="s">
        <v>750</v>
      </c>
      <c r="K447" s="35">
        <f t="shared" si="12"/>
        <v>88198053</v>
      </c>
      <c r="L447" s="22">
        <f t="shared" si="11"/>
        <v>98781819.360000014</v>
      </c>
      <c r="M447" s="23"/>
      <c r="N447" s="23"/>
      <c r="O447" s="37"/>
      <c r="P447" s="4"/>
      <c r="Q447" s="4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  <c r="EY447" s="37"/>
      <c r="EZ447" s="37"/>
      <c r="FA447" s="37"/>
      <c r="FB447" s="37"/>
      <c r="FC447" s="37"/>
      <c r="FD447" s="37"/>
      <c r="FE447" s="37"/>
      <c r="FF447" s="37"/>
      <c r="FG447" s="37"/>
      <c r="FH447" s="37"/>
      <c r="FI447" s="37"/>
      <c r="FJ447" s="37"/>
      <c r="FK447" s="37"/>
      <c r="FL447" s="37"/>
      <c r="FM447" s="37"/>
      <c r="FN447" s="37"/>
      <c r="FO447" s="37"/>
      <c r="FP447" s="37"/>
      <c r="FQ447" s="37"/>
      <c r="FR447" s="37"/>
      <c r="FS447" s="37"/>
      <c r="FT447" s="37"/>
      <c r="FU447" s="37"/>
      <c r="FV447" s="37"/>
      <c r="FW447" s="37"/>
      <c r="FX447" s="37"/>
      <c r="FY447" s="37"/>
      <c r="FZ447" s="37"/>
      <c r="GA447" s="37"/>
      <c r="GB447" s="37"/>
      <c r="GC447" s="37"/>
      <c r="GD447" s="37"/>
      <c r="GE447" s="37"/>
      <c r="GF447" s="37"/>
      <c r="GG447" s="37"/>
      <c r="GH447" s="37"/>
      <c r="GI447" s="37"/>
      <c r="GJ447" s="37"/>
      <c r="GK447" s="37"/>
      <c r="GL447" s="37"/>
      <c r="GM447" s="37"/>
      <c r="GN447" s="37"/>
      <c r="GO447" s="37"/>
      <c r="GP447" s="37"/>
      <c r="GQ447" s="37"/>
      <c r="GR447" s="37"/>
      <c r="GS447" s="37"/>
      <c r="GT447" s="37"/>
      <c r="GU447" s="37"/>
      <c r="GV447" s="37"/>
      <c r="GW447" s="37"/>
      <c r="GX447" s="37"/>
      <c r="GY447" s="37"/>
      <c r="GZ447" s="37"/>
      <c r="HA447" s="37"/>
      <c r="HB447" s="37"/>
      <c r="HC447" s="37"/>
      <c r="HD447" s="37"/>
      <c r="HE447" s="37"/>
      <c r="HF447" s="37"/>
      <c r="HG447" s="37"/>
      <c r="HH447" s="37"/>
      <c r="HI447" s="37"/>
      <c r="HJ447" s="37"/>
      <c r="HK447" s="37"/>
      <c r="HL447" s="37"/>
      <c r="HM447" s="37"/>
      <c r="HN447" s="37"/>
      <c r="HO447" s="37"/>
      <c r="HP447" s="37"/>
      <c r="HQ447" s="37"/>
      <c r="HR447" s="37"/>
      <c r="HS447" s="37"/>
      <c r="HT447" s="37"/>
      <c r="HU447" s="37"/>
      <c r="HV447" s="37"/>
      <c r="HW447" s="37"/>
      <c r="HX447" s="37"/>
    </row>
    <row r="448" spans="1:232" s="55" customFormat="1" ht="229.8" customHeight="1">
      <c r="A448" s="18">
        <v>443</v>
      </c>
      <c r="B448" s="19">
        <v>395</v>
      </c>
      <c r="C448" s="44" t="s">
        <v>751</v>
      </c>
      <c r="D448" s="21" t="s">
        <v>53</v>
      </c>
      <c r="E448" s="21" t="s">
        <v>752</v>
      </c>
      <c r="F448" s="26" t="s">
        <v>674</v>
      </c>
      <c r="G448" s="36">
        <v>1</v>
      </c>
      <c r="H448" s="35">
        <v>32465000</v>
      </c>
      <c r="I448" s="21" t="s">
        <v>753</v>
      </c>
      <c r="J448" s="21" t="s">
        <v>25</v>
      </c>
      <c r="K448" s="35">
        <f t="shared" si="12"/>
        <v>32465000</v>
      </c>
      <c r="L448" s="22">
        <f t="shared" si="11"/>
        <v>36360800</v>
      </c>
      <c r="M448" s="23"/>
      <c r="N448" s="23"/>
      <c r="O448" s="37"/>
      <c r="P448" s="4"/>
      <c r="Q448" s="4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  <c r="FT448" s="37"/>
      <c r="FU448" s="37"/>
      <c r="FV448" s="37"/>
      <c r="FW448" s="37"/>
      <c r="FX448" s="37"/>
      <c r="FY448" s="37"/>
      <c r="FZ448" s="37"/>
      <c r="GA448" s="37"/>
      <c r="GB448" s="37"/>
      <c r="GC448" s="37"/>
      <c r="GD448" s="37"/>
      <c r="GE448" s="37"/>
      <c r="GF448" s="37"/>
      <c r="GG448" s="37"/>
      <c r="GH448" s="37"/>
      <c r="GI448" s="37"/>
      <c r="GJ448" s="37"/>
      <c r="GK448" s="37"/>
      <c r="GL448" s="37"/>
      <c r="GM448" s="37"/>
      <c r="GN448" s="37"/>
      <c r="GO448" s="37"/>
      <c r="GP448" s="37"/>
      <c r="GQ448" s="37"/>
      <c r="GR448" s="37"/>
      <c r="GS448" s="37"/>
      <c r="GT448" s="37"/>
      <c r="GU448" s="37"/>
      <c r="GV448" s="37"/>
      <c r="GW448" s="37"/>
      <c r="GX448" s="37"/>
      <c r="GY448" s="37"/>
      <c r="GZ448" s="37"/>
      <c r="HA448" s="37"/>
      <c r="HB448" s="37"/>
      <c r="HC448" s="37"/>
      <c r="HD448" s="37"/>
      <c r="HE448" s="37"/>
      <c r="HF448" s="37"/>
      <c r="HG448" s="37"/>
      <c r="HH448" s="37"/>
      <c r="HI448" s="37"/>
      <c r="HJ448" s="37"/>
      <c r="HK448" s="37"/>
      <c r="HL448" s="37"/>
      <c r="HM448" s="37"/>
      <c r="HN448" s="37"/>
      <c r="HO448" s="37"/>
      <c r="HP448" s="37"/>
      <c r="HQ448" s="37"/>
      <c r="HR448" s="37"/>
      <c r="HS448" s="37"/>
      <c r="HT448" s="37"/>
      <c r="HU448" s="37"/>
      <c r="HV448" s="37"/>
      <c r="HW448" s="37"/>
      <c r="HX448" s="37"/>
    </row>
    <row r="449" spans="1:232" s="55" customFormat="1" ht="90" customHeight="1">
      <c r="A449" s="18"/>
      <c r="B449" s="19">
        <v>396</v>
      </c>
      <c r="C449" s="119" t="s">
        <v>754</v>
      </c>
      <c r="D449" s="26" t="s">
        <v>21</v>
      </c>
      <c r="E449" s="120" t="s">
        <v>755</v>
      </c>
      <c r="F449" s="80" t="s">
        <v>518</v>
      </c>
      <c r="G449" s="121">
        <v>1</v>
      </c>
      <c r="H449" s="122">
        <v>4007000</v>
      </c>
      <c r="I449" s="1" t="s">
        <v>756</v>
      </c>
      <c r="J449" s="21" t="s">
        <v>25</v>
      </c>
      <c r="K449" s="73">
        <f t="shared" si="12"/>
        <v>4007000</v>
      </c>
      <c r="L449" s="66">
        <f>K449*1.12</f>
        <v>4487840</v>
      </c>
      <c r="M449" s="23"/>
      <c r="N449" s="23"/>
      <c r="O449" s="37"/>
      <c r="P449" s="4"/>
      <c r="Q449" s="4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  <c r="EY449" s="37"/>
      <c r="EZ449" s="37"/>
      <c r="FA449" s="37"/>
      <c r="FB449" s="37"/>
      <c r="FC449" s="37"/>
      <c r="FD449" s="37"/>
      <c r="FE449" s="37"/>
      <c r="FF449" s="37"/>
      <c r="FG449" s="37"/>
      <c r="FH449" s="37"/>
      <c r="FI449" s="37"/>
      <c r="FJ449" s="37"/>
      <c r="FK449" s="37"/>
      <c r="FL449" s="37"/>
      <c r="FM449" s="37"/>
      <c r="FN449" s="37"/>
      <c r="FO449" s="37"/>
      <c r="FP449" s="37"/>
      <c r="FQ449" s="37"/>
      <c r="FR449" s="37"/>
      <c r="FS449" s="37"/>
      <c r="FT449" s="37"/>
      <c r="FU449" s="37"/>
      <c r="FV449" s="37"/>
      <c r="FW449" s="37"/>
      <c r="FX449" s="37"/>
      <c r="FY449" s="37"/>
      <c r="FZ449" s="37"/>
      <c r="GA449" s="37"/>
      <c r="GB449" s="37"/>
      <c r="GC449" s="37"/>
      <c r="GD449" s="37"/>
      <c r="GE449" s="37"/>
      <c r="GF449" s="37"/>
      <c r="GG449" s="37"/>
      <c r="GH449" s="37"/>
      <c r="GI449" s="37"/>
      <c r="GJ449" s="37"/>
      <c r="GK449" s="37"/>
      <c r="GL449" s="37"/>
      <c r="GM449" s="37"/>
      <c r="GN449" s="37"/>
      <c r="GO449" s="37"/>
      <c r="GP449" s="37"/>
      <c r="GQ449" s="37"/>
      <c r="GR449" s="37"/>
      <c r="GS449" s="37"/>
      <c r="GT449" s="37"/>
      <c r="GU449" s="37"/>
      <c r="GV449" s="37"/>
      <c r="GW449" s="37"/>
      <c r="GX449" s="37"/>
      <c r="GY449" s="37"/>
      <c r="GZ449" s="37"/>
      <c r="HA449" s="37"/>
      <c r="HB449" s="37"/>
      <c r="HC449" s="37"/>
      <c r="HD449" s="37"/>
      <c r="HE449" s="37"/>
      <c r="HF449" s="37"/>
      <c r="HG449" s="37"/>
      <c r="HH449" s="37"/>
      <c r="HI449" s="37"/>
      <c r="HJ449" s="37"/>
      <c r="HK449" s="37"/>
      <c r="HL449" s="37"/>
      <c r="HM449" s="37"/>
      <c r="HN449" s="37"/>
      <c r="HO449" s="37"/>
      <c r="HP449" s="37"/>
      <c r="HQ449" s="37"/>
      <c r="HR449" s="37"/>
      <c r="HS449" s="37"/>
      <c r="HT449" s="37"/>
      <c r="HU449" s="37"/>
      <c r="HV449" s="37"/>
      <c r="HW449" s="37"/>
      <c r="HX449" s="37"/>
    </row>
    <row r="450" spans="1:232" s="55" customFormat="1" ht="62.4" customHeight="1">
      <c r="A450" s="75"/>
      <c r="B450" s="19">
        <v>397</v>
      </c>
      <c r="C450" s="42" t="s">
        <v>754</v>
      </c>
      <c r="D450" s="26" t="s">
        <v>21</v>
      </c>
      <c r="E450" s="43" t="s">
        <v>757</v>
      </c>
      <c r="F450" s="80" t="s">
        <v>518</v>
      </c>
      <c r="G450" s="36">
        <v>1</v>
      </c>
      <c r="H450" s="117">
        <v>3900000</v>
      </c>
      <c r="I450" s="21" t="s">
        <v>758</v>
      </c>
      <c r="J450" s="108" t="s">
        <v>25</v>
      </c>
      <c r="K450" s="35">
        <f t="shared" si="12"/>
        <v>3900000</v>
      </c>
      <c r="L450" s="22">
        <f>K450*1.12</f>
        <v>4368000</v>
      </c>
      <c r="M450" s="23"/>
      <c r="N450" s="23"/>
      <c r="O450" s="37"/>
      <c r="P450" s="4"/>
      <c r="Q450" s="4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  <c r="EY450" s="37"/>
      <c r="EZ450" s="37"/>
      <c r="FA450" s="37"/>
      <c r="FB450" s="37"/>
      <c r="FC450" s="37"/>
      <c r="FD450" s="37"/>
      <c r="FE450" s="37"/>
      <c r="FF450" s="37"/>
      <c r="FG450" s="37"/>
      <c r="FH450" s="37"/>
      <c r="FI450" s="37"/>
      <c r="FJ450" s="37"/>
      <c r="FK450" s="37"/>
      <c r="FL450" s="37"/>
      <c r="FM450" s="37"/>
      <c r="FN450" s="37"/>
      <c r="FO450" s="37"/>
      <c r="FP450" s="37"/>
      <c r="FQ450" s="37"/>
      <c r="FR450" s="37"/>
      <c r="FS450" s="37"/>
      <c r="FT450" s="37"/>
      <c r="FU450" s="37"/>
      <c r="FV450" s="37"/>
      <c r="FW450" s="37"/>
      <c r="FX450" s="37"/>
      <c r="FY450" s="37"/>
      <c r="FZ450" s="37"/>
      <c r="GA450" s="37"/>
      <c r="GB450" s="37"/>
      <c r="GC450" s="37"/>
      <c r="GD450" s="37"/>
      <c r="GE450" s="37"/>
      <c r="GF450" s="37"/>
      <c r="GG450" s="37"/>
      <c r="GH450" s="37"/>
      <c r="GI450" s="37"/>
      <c r="GJ450" s="37"/>
      <c r="GK450" s="37"/>
      <c r="GL450" s="37"/>
      <c r="GM450" s="37"/>
      <c r="GN450" s="37"/>
      <c r="GO450" s="37"/>
      <c r="GP450" s="37"/>
      <c r="GQ450" s="37"/>
      <c r="GR450" s="37"/>
      <c r="GS450" s="37"/>
      <c r="GT450" s="37"/>
      <c r="GU450" s="37"/>
      <c r="GV450" s="37"/>
      <c r="GW450" s="37"/>
      <c r="GX450" s="37"/>
      <c r="GY450" s="37"/>
      <c r="GZ450" s="37"/>
      <c r="HA450" s="37"/>
      <c r="HB450" s="37"/>
      <c r="HC450" s="37"/>
      <c r="HD450" s="37"/>
      <c r="HE450" s="37"/>
      <c r="HF450" s="37"/>
      <c r="HG450" s="37"/>
      <c r="HH450" s="37"/>
      <c r="HI450" s="37"/>
      <c r="HJ450" s="37"/>
      <c r="HK450" s="37"/>
      <c r="HL450" s="37"/>
      <c r="HM450" s="37"/>
      <c r="HN450" s="37"/>
      <c r="HO450" s="37"/>
      <c r="HP450" s="37"/>
      <c r="HQ450" s="37"/>
      <c r="HR450" s="37"/>
      <c r="HS450" s="37"/>
      <c r="HT450" s="37"/>
      <c r="HU450" s="37"/>
      <c r="HV450" s="37"/>
      <c r="HW450" s="37"/>
      <c r="HX450" s="37"/>
    </row>
    <row r="451" spans="1:232" s="55" customFormat="1" ht="121.5" customHeight="1">
      <c r="A451" s="123"/>
      <c r="B451" s="19">
        <v>398</v>
      </c>
      <c r="C451" s="42" t="s">
        <v>759</v>
      </c>
      <c r="D451" s="26" t="s">
        <v>21</v>
      </c>
      <c r="E451" s="43" t="s">
        <v>760</v>
      </c>
      <c r="F451" s="80" t="s">
        <v>518</v>
      </c>
      <c r="G451" s="105">
        <v>4</v>
      </c>
      <c r="H451" s="124">
        <v>150000</v>
      </c>
      <c r="I451" s="108" t="s">
        <v>761</v>
      </c>
      <c r="J451" s="108" t="s">
        <v>25</v>
      </c>
      <c r="K451" s="35">
        <f t="shared" si="12"/>
        <v>600000</v>
      </c>
      <c r="L451" s="22">
        <f>K451*1.12</f>
        <v>672000.00000000012</v>
      </c>
      <c r="M451" s="23"/>
      <c r="N451" s="23"/>
      <c r="O451" s="37"/>
      <c r="P451" s="4"/>
      <c r="Q451" s="4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  <c r="FT451" s="37"/>
      <c r="FU451" s="37"/>
      <c r="FV451" s="37"/>
      <c r="FW451" s="37"/>
      <c r="FX451" s="37"/>
      <c r="FY451" s="37"/>
      <c r="FZ451" s="37"/>
      <c r="GA451" s="37"/>
      <c r="GB451" s="37"/>
      <c r="GC451" s="37"/>
      <c r="GD451" s="37"/>
      <c r="GE451" s="37"/>
      <c r="GF451" s="37"/>
      <c r="GG451" s="37"/>
      <c r="GH451" s="37"/>
      <c r="GI451" s="37"/>
      <c r="GJ451" s="37"/>
      <c r="GK451" s="37"/>
      <c r="GL451" s="37"/>
      <c r="GM451" s="37"/>
      <c r="GN451" s="37"/>
      <c r="GO451" s="37"/>
      <c r="GP451" s="37"/>
      <c r="GQ451" s="37"/>
      <c r="GR451" s="37"/>
      <c r="GS451" s="37"/>
      <c r="GT451" s="37"/>
      <c r="GU451" s="37"/>
      <c r="GV451" s="37"/>
      <c r="GW451" s="37"/>
      <c r="GX451" s="37"/>
      <c r="GY451" s="37"/>
      <c r="GZ451" s="37"/>
      <c r="HA451" s="37"/>
      <c r="HB451" s="37"/>
      <c r="HC451" s="37"/>
      <c r="HD451" s="37"/>
      <c r="HE451" s="37"/>
      <c r="HF451" s="37"/>
      <c r="HG451" s="37"/>
      <c r="HH451" s="37"/>
      <c r="HI451" s="37"/>
      <c r="HJ451" s="37"/>
      <c r="HK451" s="37"/>
      <c r="HL451" s="37"/>
      <c r="HM451" s="37"/>
      <c r="HN451" s="37"/>
      <c r="HO451" s="37"/>
      <c r="HP451" s="37"/>
      <c r="HQ451" s="37"/>
      <c r="HR451" s="37"/>
      <c r="HS451" s="37"/>
      <c r="HT451" s="37"/>
      <c r="HU451" s="37"/>
      <c r="HV451" s="37"/>
      <c r="HW451" s="37"/>
      <c r="HX451" s="37"/>
    </row>
    <row r="452" spans="1:232" s="55" customFormat="1" ht="123" customHeight="1">
      <c r="A452" s="18">
        <v>444</v>
      </c>
      <c r="B452" s="19">
        <v>399</v>
      </c>
      <c r="C452" s="125" t="s">
        <v>754</v>
      </c>
      <c r="D452" s="108" t="s">
        <v>39</v>
      </c>
      <c r="E452" s="108" t="s">
        <v>762</v>
      </c>
      <c r="F452" s="80" t="s">
        <v>518</v>
      </c>
      <c r="G452" s="105">
        <v>1</v>
      </c>
      <c r="H452" s="106">
        <v>13390500</v>
      </c>
      <c r="I452" s="135" t="s">
        <v>379</v>
      </c>
      <c r="J452" s="108" t="s">
        <v>25</v>
      </c>
      <c r="K452" s="106">
        <f t="shared" si="12"/>
        <v>13390500</v>
      </c>
      <c r="L452" s="85">
        <f t="shared" si="11"/>
        <v>14997360.000000002</v>
      </c>
      <c r="M452" s="23" t="s">
        <v>763</v>
      </c>
      <c r="N452" s="23" t="s">
        <v>764</v>
      </c>
      <c r="O452" s="37"/>
      <c r="P452" s="4"/>
      <c r="Q452" s="4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  <c r="EY452" s="37"/>
      <c r="EZ452" s="37"/>
      <c r="FA452" s="37"/>
      <c r="FB452" s="37"/>
      <c r="FC452" s="37"/>
      <c r="FD452" s="37"/>
      <c r="FE452" s="37"/>
      <c r="FF452" s="37"/>
      <c r="FG452" s="37"/>
      <c r="FH452" s="37"/>
      <c r="FI452" s="37"/>
      <c r="FJ452" s="37"/>
      <c r="FK452" s="37"/>
      <c r="FL452" s="37"/>
      <c r="FM452" s="37"/>
      <c r="FN452" s="37"/>
      <c r="FO452" s="37"/>
      <c r="FP452" s="37"/>
      <c r="FQ452" s="37"/>
      <c r="FR452" s="37"/>
      <c r="FS452" s="37"/>
      <c r="FT452" s="37"/>
      <c r="FU452" s="37"/>
      <c r="FV452" s="37"/>
      <c r="FW452" s="37"/>
      <c r="FX452" s="37"/>
      <c r="FY452" s="37"/>
      <c r="FZ452" s="37"/>
      <c r="GA452" s="37"/>
      <c r="GB452" s="37"/>
      <c r="GC452" s="37"/>
      <c r="GD452" s="37"/>
      <c r="GE452" s="37"/>
      <c r="GF452" s="37"/>
      <c r="GG452" s="37"/>
      <c r="GH452" s="37"/>
      <c r="GI452" s="37"/>
      <c r="GJ452" s="37"/>
      <c r="GK452" s="37"/>
      <c r="GL452" s="37"/>
      <c r="GM452" s="37"/>
      <c r="GN452" s="37"/>
      <c r="GO452" s="37"/>
      <c r="GP452" s="37"/>
      <c r="GQ452" s="37"/>
      <c r="GR452" s="37"/>
      <c r="GS452" s="37"/>
      <c r="GT452" s="37"/>
      <c r="GU452" s="37"/>
      <c r="GV452" s="37"/>
      <c r="GW452" s="37"/>
      <c r="GX452" s="37"/>
      <c r="GY452" s="37"/>
      <c r="GZ452" s="37"/>
      <c r="HA452" s="37"/>
      <c r="HB452" s="37"/>
      <c r="HC452" s="37"/>
      <c r="HD452" s="37"/>
      <c r="HE452" s="37"/>
      <c r="HF452" s="37"/>
      <c r="HG452" s="37"/>
      <c r="HH452" s="37"/>
      <c r="HI452" s="37"/>
      <c r="HJ452" s="37"/>
      <c r="HK452" s="37"/>
      <c r="HL452" s="37"/>
      <c r="HM452" s="37"/>
      <c r="HN452" s="37"/>
      <c r="HO452" s="37"/>
      <c r="HP452" s="37"/>
      <c r="HQ452" s="37"/>
      <c r="HR452" s="37"/>
      <c r="HS452" s="37"/>
      <c r="HT452" s="37"/>
      <c r="HU452" s="37"/>
      <c r="HV452" s="37"/>
      <c r="HW452" s="37"/>
      <c r="HX452" s="37"/>
    </row>
    <row r="453" spans="1:232" s="55" customFormat="1" ht="102.75" customHeight="1">
      <c r="A453" s="18"/>
      <c r="B453" s="19">
        <v>400</v>
      </c>
      <c r="C453" s="42" t="s">
        <v>747</v>
      </c>
      <c r="D453" s="26" t="s">
        <v>21</v>
      </c>
      <c r="E453" s="110" t="s">
        <v>765</v>
      </c>
      <c r="F453" s="80" t="s">
        <v>518</v>
      </c>
      <c r="G453" s="105">
        <v>1</v>
      </c>
      <c r="H453" s="106">
        <v>2800000</v>
      </c>
      <c r="I453" s="80" t="s">
        <v>766</v>
      </c>
      <c r="J453" s="108" t="s">
        <v>25</v>
      </c>
      <c r="K453" s="106">
        <f t="shared" si="12"/>
        <v>2800000</v>
      </c>
      <c r="L453" s="85">
        <f t="shared" si="11"/>
        <v>3136000.0000000005</v>
      </c>
      <c r="M453" s="23"/>
      <c r="N453" s="23"/>
      <c r="O453" s="37"/>
      <c r="P453" s="4"/>
      <c r="Q453" s="4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  <c r="EY453" s="37"/>
      <c r="EZ453" s="37"/>
      <c r="FA453" s="37"/>
      <c r="FB453" s="37"/>
      <c r="FC453" s="37"/>
      <c r="FD453" s="37"/>
      <c r="FE453" s="37"/>
      <c r="FF453" s="37"/>
      <c r="FG453" s="37"/>
      <c r="FH453" s="37"/>
      <c r="FI453" s="37"/>
      <c r="FJ453" s="37"/>
      <c r="FK453" s="37"/>
      <c r="FL453" s="37"/>
      <c r="FM453" s="37"/>
      <c r="FN453" s="37"/>
      <c r="FO453" s="37"/>
      <c r="FP453" s="37"/>
      <c r="FQ453" s="37"/>
      <c r="FR453" s="37"/>
      <c r="FS453" s="37"/>
      <c r="FT453" s="37"/>
      <c r="FU453" s="37"/>
      <c r="FV453" s="37"/>
      <c r="FW453" s="37"/>
      <c r="FX453" s="37"/>
      <c r="FY453" s="37"/>
      <c r="FZ453" s="37"/>
      <c r="GA453" s="37"/>
      <c r="GB453" s="37"/>
      <c r="GC453" s="37"/>
      <c r="GD453" s="37"/>
      <c r="GE453" s="37"/>
      <c r="GF453" s="37"/>
      <c r="GG453" s="37"/>
      <c r="GH453" s="37"/>
      <c r="GI453" s="37"/>
      <c r="GJ453" s="37"/>
      <c r="GK453" s="37"/>
      <c r="GL453" s="37"/>
      <c r="GM453" s="37"/>
      <c r="GN453" s="37"/>
      <c r="GO453" s="37"/>
      <c r="GP453" s="37"/>
      <c r="GQ453" s="37"/>
      <c r="GR453" s="37"/>
      <c r="GS453" s="37"/>
      <c r="GT453" s="37"/>
      <c r="GU453" s="37"/>
      <c r="GV453" s="37"/>
      <c r="GW453" s="37"/>
      <c r="GX453" s="37"/>
      <c r="GY453" s="37"/>
      <c r="GZ453" s="37"/>
      <c r="HA453" s="37"/>
      <c r="HB453" s="37"/>
      <c r="HC453" s="37"/>
      <c r="HD453" s="37"/>
      <c r="HE453" s="37"/>
      <c r="HF453" s="37"/>
      <c r="HG453" s="37"/>
      <c r="HH453" s="37"/>
      <c r="HI453" s="37"/>
      <c r="HJ453" s="37"/>
      <c r="HK453" s="37"/>
      <c r="HL453" s="37"/>
      <c r="HM453" s="37"/>
      <c r="HN453" s="37"/>
      <c r="HO453" s="37"/>
      <c r="HP453" s="37"/>
      <c r="HQ453" s="37"/>
      <c r="HR453" s="37"/>
      <c r="HS453" s="37"/>
      <c r="HT453" s="37"/>
      <c r="HU453" s="37"/>
      <c r="HV453" s="37"/>
      <c r="HW453" s="37"/>
      <c r="HX453" s="37"/>
    </row>
    <row r="454" spans="1:232" s="55" customFormat="1" ht="204.75" customHeight="1">
      <c r="A454" s="18">
        <v>445</v>
      </c>
      <c r="B454" s="19">
        <v>401</v>
      </c>
      <c r="C454" s="44" t="s">
        <v>767</v>
      </c>
      <c r="D454" s="21" t="s">
        <v>39</v>
      </c>
      <c r="E454" s="21" t="s">
        <v>768</v>
      </c>
      <c r="F454" s="26" t="s">
        <v>518</v>
      </c>
      <c r="G454" s="36">
        <v>1</v>
      </c>
      <c r="H454" s="35">
        <v>119977460</v>
      </c>
      <c r="I454" s="26" t="s">
        <v>89</v>
      </c>
      <c r="J454" s="21" t="s">
        <v>25</v>
      </c>
      <c r="K454" s="35">
        <f t="shared" si="12"/>
        <v>119977460</v>
      </c>
      <c r="L454" s="22">
        <f t="shared" si="11"/>
        <v>134374755.20000002</v>
      </c>
      <c r="M454" s="23" t="s">
        <v>769</v>
      </c>
      <c r="N454" s="23" t="s">
        <v>770</v>
      </c>
      <c r="O454" s="37"/>
      <c r="P454" s="4"/>
      <c r="Q454" s="4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  <c r="FT454" s="37"/>
      <c r="FU454" s="37"/>
      <c r="FV454" s="37"/>
      <c r="FW454" s="37"/>
      <c r="FX454" s="37"/>
      <c r="FY454" s="37"/>
      <c r="FZ454" s="37"/>
      <c r="GA454" s="37"/>
      <c r="GB454" s="37"/>
      <c r="GC454" s="37"/>
      <c r="GD454" s="37"/>
      <c r="GE454" s="37"/>
      <c r="GF454" s="37"/>
      <c r="GG454" s="37"/>
      <c r="GH454" s="37"/>
      <c r="GI454" s="37"/>
      <c r="GJ454" s="37"/>
      <c r="GK454" s="37"/>
      <c r="GL454" s="37"/>
      <c r="GM454" s="37"/>
      <c r="GN454" s="37"/>
      <c r="GO454" s="37"/>
      <c r="GP454" s="37"/>
      <c r="GQ454" s="37"/>
      <c r="GR454" s="37"/>
      <c r="GS454" s="37"/>
      <c r="GT454" s="37"/>
      <c r="GU454" s="37"/>
      <c r="GV454" s="37"/>
      <c r="GW454" s="37"/>
      <c r="GX454" s="37"/>
      <c r="GY454" s="37"/>
      <c r="GZ454" s="37"/>
      <c r="HA454" s="37"/>
      <c r="HB454" s="37"/>
      <c r="HC454" s="37"/>
      <c r="HD454" s="37"/>
      <c r="HE454" s="37"/>
      <c r="HF454" s="37"/>
      <c r="HG454" s="37"/>
      <c r="HH454" s="37"/>
      <c r="HI454" s="37"/>
      <c r="HJ454" s="37"/>
      <c r="HK454" s="37"/>
      <c r="HL454" s="37"/>
      <c r="HM454" s="37"/>
      <c r="HN454" s="37"/>
      <c r="HO454" s="37"/>
      <c r="HP454" s="37"/>
      <c r="HQ454" s="37"/>
      <c r="HR454" s="37"/>
      <c r="HS454" s="37"/>
      <c r="HT454" s="37"/>
      <c r="HU454" s="37"/>
      <c r="HV454" s="37"/>
      <c r="HW454" s="37"/>
      <c r="HX454" s="37"/>
    </row>
    <row r="455" spans="1:232" s="55" customFormat="1" ht="129" customHeight="1">
      <c r="A455" s="18">
        <v>446</v>
      </c>
      <c r="B455" s="19">
        <v>402</v>
      </c>
      <c r="C455" s="44" t="s">
        <v>771</v>
      </c>
      <c r="D455" s="26" t="s">
        <v>53</v>
      </c>
      <c r="E455" s="21" t="s">
        <v>772</v>
      </c>
      <c r="F455" s="26" t="s">
        <v>518</v>
      </c>
      <c r="G455" s="36">
        <v>1</v>
      </c>
      <c r="H455" s="35">
        <v>344643</v>
      </c>
      <c r="I455" s="26" t="s">
        <v>629</v>
      </c>
      <c r="J455" s="21" t="s">
        <v>773</v>
      </c>
      <c r="K455" s="35">
        <f t="shared" si="12"/>
        <v>344643</v>
      </c>
      <c r="L455" s="22">
        <f t="shared" si="11"/>
        <v>386000.16000000003</v>
      </c>
      <c r="N455" s="26"/>
      <c r="O455" s="37"/>
      <c r="P455" s="4"/>
      <c r="Q455" s="4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  <c r="EY455" s="37"/>
      <c r="EZ455" s="37"/>
      <c r="FA455" s="37"/>
      <c r="FB455" s="37"/>
      <c r="FC455" s="37"/>
      <c r="FD455" s="37"/>
      <c r="FE455" s="37"/>
      <c r="FF455" s="37"/>
      <c r="FG455" s="37"/>
      <c r="FH455" s="37"/>
      <c r="FI455" s="37"/>
      <c r="FJ455" s="37"/>
      <c r="FK455" s="37"/>
      <c r="FL455" s="37"/>
      <c r="FM455" s="37"/>
      <c r="FN455" s="37"/>
      <c r="FO455" s="37"/>
      <c r="FP455" s="37"/>
      <c r="FQ455" s="37"/>
      <c r="FR455" s="37"/>
      <c r="FS455" s="37"/>
      <c r="FT455" s="37"/>
      <c r="FU455" s="37"/>
      <c r="FV455" s="37"/>
      <c r="FW455" s="37"/>
      <c r="FX455" s="37"/>
      <c r="FY455" s="37"/>
      <c r="FZ455" s="37"/>
      <c r="GA455" s="37"/>
      <c r="GB455" s="37"/>
      <c r="GC455" s="37"/>
      <c r="GD455" s="37"/>
      <c r="GE455" s="37"/>
      <c r="GF455" s="37"/>
      <c r="GG455" s="37"/>
      <c r="GH455" s="37"/>
      <c r="GI455" s="37"/>
      <c r="GJ455" s="37"/>
      <c r="GK455" s="37"/>
      <c r="GL455" s="37"/>
      <c r="GM455" s="37"/>
      <c r="GN455" s="37"/>
      <c r="GO455" s="37"/>
      <c r="GP455" s="37"/>
      <c r="GQ455" s="37"/>
      <c r="GR455" s="37"/>
      <c r="GS455" s="37"/>
      <c r="GT455" s="37"/>
      <c r="GU455" s="37"/>
      <c r="GV455" s="37"/>
      <c r="GW455" s="37"/>
      <c r="GX455" s="37"/>
      <c r="GY455" s="37"/>
      <c r="GZ455" s="37"/>
      <c r="HA455" s="37"/>
      <c r="HB455" s="37"/>
      <c r="HC455" s="37"/>
      <c r="HD455" s="37"/>
      <c r="HE455" s="37"/>
      <c r="HF455" s="37"/>
      <c r="HG455" s="37"/>
      <c r="HH455" s="37"/>
      <c r="HI455" s="37"/>
      <c r="HJ455" s="37"/>
      <c r="HK455" s="37"/>
      <c r="HL455" s="37"/>
      <c r="HM455" s="37"/>
      <c r="HN455" s="37"/>
      <c r="HO455" s="37"/>
      <c r="HP455" s="37"/>
      <c r="HQ455" s="37"/>
      <c r="HR455" s="37"/>
      <c r="HS455" s="37"/>
      <c r="HT455" s="37"/>
      <c r="HU455" s="37"/>
      <c r="HV455" s="37"/>
      <c r="HW455" s="37"/>
      <c r="HX455" s="37"/>
    </row>
    <row r="456" spans="1:232" s="55" customFormat="1" ht="21.75" customHeight="1">
      <c r="A456" s="18">
        <v>447</v>
      </c>
      <c r="B456" s="142">
        <v>403</v>
      </c>
      <c r="C456" s="145" t="s">
        <v>771</v>
      </c>
      <c r="D456" s="148" t="s">
        <v>556</v>
      </c>
      <c r="E456" s="148" t="s">
        <v>774</v>
      </c>
      <c r="F456" s="151" t="s">
        <v>518</v>
      </c>
      <c r="G456" s="121">
        <v>1</v>
      </c>
      <c r="H456" s="154">
        <v>108000</v>
      </c>
      <c r="I456" s="151" t="s">
        <v>775</v>
      </c>
      <c r="J456" s="148" t="s">
        <v>750</v>
      </c>
      <c r="K456" s="35">
        <v>36608</v>
      </c>
      <c r="L456" s="22">
        <f t="shared" si="11"/>
        <v>41000.960000000006</v>
      </c>
      <c r="M456" s="23"/>
      <c r="N456" s="23" t="s">
        <v>776</v>
      </c>
      <c r="O456" s="37"/>
      <c r="P456" s="4"/>
      <c r="Q456" s="4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  <c r="FE456" s="37"/>
      <c r="FF456" s="37"/>
      <c r="FG456" s="37"/>
      <c r="FH456" s="37"/>
      <c r="FI456" s="37"/>
      <c r="FJ456" s="37"/>
      <c r="FK456" s="37"/>
      <c r="FL456" s="37"/>
      <c r="FM456" s="37"/>
      <c r="FN456" s="37"/>
      <c r="FO456" s="37"/>
      <c r="FP456" s="37"/>
      <c r="FQ456" s="37"/>
      <c r="FR456" s="37"/>
      <c r="FS456" s="37"/>
      <c r="FT456" s="37"/>
      <c r="FU456" s="37"/>
      <c r="FV456" s="37"/>
      <c r="FW456" s="37"/>
      <c r="FX456" s="37"/>
      <c r="FY456" s="37"/>
      <c r="FZ456" s="37"/>
      <c r="GA456" s="37"/>
      <c r="GB456" s="37"/>
      <c r="GC456" s="37"/>
      <c r="GD456" s="37"/>
      <c r="GE456" s="37"/>
      <c r="GF456" s="37"/>
      <c r="GG456" s="37"/>
      <c r="GH456" s="37"/>
      <c r="GI456" s="37"/>
      <c r="GJ456" s="37"/>
      <c r="GK456" s="37"/>
      <c r="GL456" s="37"/>
      <c r="GM456" s="37"/>
      <c r="GN456" s="37"/>
      <c r="GO456" s="37"/>
      <c r="GP456" s="37"/>
      <c r="GQ456" s="37"/>
      <c r="GR456" s="37"/>
      <c r="GS456" s="37"/>
      <c r="GT456" s="37"/>
      <c r="GU456" s="37"/>
      <c r="GV456" s="37"/>
      <c r="GW456" s="37"/>
      <c r="GX456" s="37"/>
      <c r="GY456" s="37"/>
      <c r="GZ456" s="37"/>
      <c r="HA456" s="37"/>
      <c r="HB456" s="37"/>
      <c r="HC456" s="37"/>
      <c r="HD456" s="37"/>
      <c r="HE456" s="37"/>
      <c r="HF456" s="37"/>
      <c r="HG456" s="37"/>
      <c r="HH456" s="37"/>
      <c r="HI456" s="37"/>
      <c r="HJ456" s="37"/>
      <c r="HK456" s="37"/>
      <c r="HL456" s="37"/>
      <c r="HM456" s="37"/>
      <c r="HN456" s="37"/>
      <c r="HO456" s="37"/>
      <c r="HP456" s="37"/>
      <c r="HQ456" s="37"/>
      <c r="HR456" s="37"/>
      <c r="HS456" s="37"/>
      <c r="HT456" s="37"/>
      <c r="HU456" s="37"/>
      <c r="HV456" s="37"/>
      <c r="HW456" s="37"/>
      <c r="HX456" s="37"/>
    </row>
    <row r="457" spans="1:232" s="1" customFormat="1" ht="20.25" customHeight="1">
      <c r="A457" s="18">
        <v>448</v>
      </c>
      <c r="B457" s="143"/>
      <c r="C457" s="146"/>
      <c r="D457" s="149"/>
      <c r="E457" s="149"/>
      <c r="F457" s="152"/>
      <c r="G457" s="121">
        <v>1</v>
      </c>
      <c r="H457" s="155"/>
      <c r="I457" s="152"/>
      <c r="J457" s="149"/>
      <c r="K457" s="35">
        <v>108000</v>
      </c>
      <c r="L457" s="22">
        <f t="shared" si="11"/>
        <v>120960.00000000001</v>
      </c>
      <c r="M457" s="23"/>
      <c r="N457" s="23" t="s">
        <v>633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</row>
    <row r="458" spans="1:232" s="1" customFormat="1" ht="21.75" customHeight="1">
      <c r="A458" s="18">
        <v>449</v>
      </c>
      <c r="B458" s="143"/>
      <c r="C458" s="146"/>
      <c r="D458" s="149"/>
      <c r="E458" s="149"/>
      <c r="F458" s="152"/>
      <c r="G458" s="121">
        <v>1</v>
      </c>
      <c r="H458" s="155"/>
      <c r="I458" s="152"/>
      <c r="J458" s="149"/>
      <c r="K458" s="35">
        <v>108000</v>
      </c>
      <c r="L458" s="22">
        <f t="shared" si="11"/>
        <v>120960.00000000001</v>
      </c>
      <c r="M458" s="23"/>
      <c r="N458" s="23" t="s">
        <v>777</v>
      </c>
      <c r="O458" s="4"/>
      <c r="P458" s="136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</row>
    <row r="459" spans="1:232" s="1" customFormat="1" ht="18" customHeight="1">
      <c r="A459" s="18">
        <v>450</v>
      </c>
      <c r="B459" s="143"/>
      <c r="C459" s="146"/>
      <c r="D459" s="149"/>
      <c r="E459" s="149"/>
      <c r="F459" s="152"/>
      <c r="G459" s="121">
        <v>1</v>
      </c>
      <c r="H459" s="155"/>
      <c r="I459" s="152"/>
      <c r="J459" s="149"/>
      <c r="K459" s="35">
        <v>108000</v>
      </c>
      <c r="L459" s="22">
        <f t="shared" si="11"/>
        <v>120960.00000000001</v>
      </c>
      <c r="M459" s="23"/>
      <c r="N459" s="23"/>
      <c r="O459" s="4"/>
      <c r="P459" s="136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</row>
    <row r="460" spans="1:232" s="1" customFormat="1" ht="21" customHeight="1">
      <c r="A460" s="18">
        <v>451</v>
      </c>
      <c r="B460" s="143"/>
      <c r="C460" s="146"/>
      <c r="D460" s="149"/>
      <c r="E460" s="149"/>
      <c r="F460" s="152"/>
      <c r="G460" s="121">
        <v>1</v>
      </c>
      <c r="H460" s="155"/>
      <c r="I460" s="152"/>
      <c r="J460" s="149"/>
      <c r="K460" s="35">
        <v>108000</v>
      </c>
      <c r="L460" s="22">
        <f t="shared" si="11"/>
        <v>120960.00000000001</v>
      </c>
      <c r="M460" s="23"/>
      <c r="N460" s="23"/>
      <c r="O460" s="4"/>
      <c r="P460" s="136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</row>
    <row r="461" spans="1:232" s="1" customFormat="1" ht="18.75" customHeight="1">
      <c r="A461" s="18">
        <v>452</v>
      </c>
      <c r="B461" s="143"/>
      <c r="C461" s="146"/>
      <c r="D461" s="149"/>
      <c r="E461" s="149"/>
      <c r="F461" s="152"/>
      <c r="G461" s="121">
        <v>1</v>
      </c>
      <c r="H461" s="155"/>
      <c r="I461" s="152"/>
      <c r="J461" s="149"/>
      <c r="K461" s="35">
        <v>108000</v>
      </c>
      <c r="L461" s="22">
        <f t="shared" si="11"/>
        <v>120960.00000000001</v>
      </c>
      <c r="M461" s="23"/>
      <c r="N461" s="23"/>
      <c r="O461" s="4"/>
      <c r="P461" s="136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</row>
    <row r="462" spans="1:232" s="1" customFormat="1" ht="21" customHeight="1">
      <c r="A462" s="18">
        <v>453</v>
      </c>
      <c r="B462" s="143"/>
      <c r="C462" s="146"/>
      <c r="D462" s="149"/>
      <c r="E462" s="149"/>
      <c r="F462" s="152"/>
      <c r="G462" s="121">
        <v>1</v>
      </c>
      <c r="H462" s="155"/>
      <c r="I462" s="152"/>
      <c r="J462" s="149"/>
      <c r="K462" s="35">
        <v>108000</v>
      </c>
      <c r="L462" s="22">
        <f t="shared" si="11"/>
        <v>120960.00000000001</v>
      </c>
      <c r="M462" s="23"/>
      <c r="N462" s="23"/>
      <c r="O462" s="4"/>
      <c r="P462" s="136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</row>
    <row r="463" spans="1:232" s="1" customFormat="1" ht="17.25" customHeight="1">
      <c r="A463" s="18">
        <v>454</v>
      </c>
      <c r="B463" s="144"/>
      <c r="C463" s="147"/>
      <c r="D463" s="150"/>
      <c r="E463" s="150"/>
      <c r="F463" s="153"/>
      <c r="G463" s="121">
        <v>1</v>
      </c>
      <c r="H463" s="156"/>
      <c r="I463" s="153"/>
      <c r="J463" s="150"/>
      <c r="K463" s="35">
        <v>108000</v>
      </c>
      <c r="L463" s="22">
        <f t="shared" ref="L463:L503" si="13">K463*1.12</f>
        <v>120960.00000000001</v>
      </c>
      <c r="M463" s="23"/>
      <c r="N463" s="23"/>
      <c r="O463" s="4"/>
      <c r="P463" s="136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</row>
    <row r="464" spans="1:232" s="1" customFormat="1" ht="98.25" customHeight="1">
      <c r="A464" s="18"/>
      <c r="B464" s="19">
        <v>404</v>
      </c>
      <c r="C464" s="44" t="s">
        <v>771</v>
      </c>
      <c r="D464" s="44" t="s">
        <v>556</v>
      </c>
      <c r="E464" s="21" t="s">
        <v>778</v>
      </c>
      <c r="F464" s="26" t="s">
        <v>518</v>
      </c>
      <c r="G464" s="121">
        <v>1</v>
      </c>
      <c r="H464" s="73">
        <v>80357</v>
      </c>
      <c r="I464" s="65" t="s">
        <v>779</v>
      </c>
      <c r="J464" s="61" t="s">
        <v>35</v>
      </c>
      <c r="K464" s="73">
        <f>G464*H464</f>
        <v>80357</v>
      </c>
      <c r="L464" s="22">
        <f t="shared" si="13"/>
        <v>89999.840000000011</v>
      </c>
      <c r="M464" s="2"/>
      <c r="N464" s="23"/>
      <c r="O464" s="4"/>
      <c r="P464" s="136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</row>
    <row r="465" spans="1:232" s="1" customFormat="1" ht="66" customHeight="1">
      <c r="A465" s="18"/>
      <c r="B465" s="19">
        <v>405</v>
      </c>
      <c r="C465" s="44" t="s">
        <v>780</v>
      </c>
      <c r="D465" s="26" t="s">
        <v>21</v>
      </c>
      <c r="E465" s="21" t="s">
        <v>780</v>
      </c>
      <c r="F465" s="26" t="s">
        <v>518</v>
      </c>
      <c r="G465" s="121">
        <v>6</v>
      </c>
      <c r="H465" s="73">
        <v>191100</v>
      </c>
      <c r="I465" s="65" t="s">
        <v>631</v>
      </c>
      <c r="J465" s="21" t="s">
        <v>773</v>
      </c>
      <c r="K465" s="73">
        <f>G465*H465</f>
        <v>1146600</v>
      </c>
      <c r="L465" s="22">
        <f t="shared" si="13"/>
        <v>1284192.0000000002</v>
      </c>
      <c r="M465" s="23"/>
      <c r="N465" s="23"/>
      <c r="O465" s="4"/>
      <c r="P465" s="136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</row>
    <row r="466" spans="1:232" s="1" customFormat="1" ht="101.4" customHeight="1">
      <c r="A466" s="18"/>
      <c r="B466" s="19">
        <v>406</v>
      </c>
      <c r="C466" s="20" t="s">
        <v>781</v>
      </c>
      <c r="D466" s="26" t="s">
        <v>53</v>
      </c>
      <c r="E466" s="15" t="s">
        <v>781</v>
      </c>
      <c r="F466" s="26" t="s">
        <v>518</v>
      </c>
      <c r="G466" s="36">
        <v>1</v>
      </c>
      <c r="H466" s="35">
        <v>379584</v>
      </c>
      <c r="I466" s="26" t="s">
        <v>627</v>
      </c>
      <c r="J466" s="21" t="s">
        <v>25</v>
      </c>
      <c r="K466" s="35">
        <f>G466*H466</f>
        <v>379584</v>
      </c>
      <c r="L466" s="22">
        <f t="shared" si="13"/>
        <v>425134.08000000002</v>
      </c>
      <c r="M466" s="23"/>
      <c r="N466" s="23" t="s">
        <v>782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</row>
    <row r="467" spans="1:232" s="1" customFormat="1" ht="120" customHeight="1">
      <c r="A467" s="18"/>
      <c r="B467" s="19">
        <v>407</v>
      </c>
      <c r="C467" s="20" t="s">
        <v>783</v>
      </c>
      <c r="D467" s="26" t="s">
        <v>556</v>
      </c>
      <c r="E467" s="15" t="s">
        <v>783</v>
      </c>
      <c r="F467" s="26" t="s">
        <v>518</v>
      </c>
      <c r="G467" s="36">
        <v>1</v>
      </c>
      <c r="H467" s="35">
        <v>118504</v>
      </c>
      <c r="I467" s="26" t="s">
        <v>379</v>
      </c>
      <c r="J467" s="21" t="s">
        <v>25</v>
      </c>
      <c r="K467" s="35">
        <f>G467*H467</f>
        <v>118504</v>
      </c>
      <c r="L467" s="22">
        <f t="shared" si="13"/>
        <v>132724.48000000001</v>
      </c>
      <c r="M467" s="23"/>
      <c r="N467" s="23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</row>
    <row r="468" spans="1:232" s="55" customFormat="1" ht="78.75" customHeight="1">
      <c r="A468" s="18"/>
      <c r="B468" s="19">
        <v>408</v>
      </c>
      <c r="C468" s="104" t="s">
        <v>784</v>
      </c>
      <c r="D468" s="26" t="s">
        <v>556</v>
      </c>
      <c r="E468" s="80" t="s">
        <v>784</v>
      </c>
      <c r="F468" s="80" t="s">
        <v>785</v>
      </c>
      <c r="G468" s="105">
        <v>55</v>
      </c>
      <c r="H468" s="106"/>
      <c r="I468" s="26" t="s">
        <v>379</v>
      </c>
      <c r="J468" s="80" t="s">
        <v>786</v>
      </c>
      <c r="K468" s="106">
        <v>161527094</v>
      </c>
      <c r="L468" s="22">
        <f>K468*1.12</f>
        <v>180910345.28000003</v>
      </c>
      <c r="M468" s="23"/>
      <c r="N468" s="23"/>
      <c r="O468" s="37"/>
      <c r="P468" s="4"/>
      <c r="Q468" s="4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  <c r="FT468" s="37"/>
      <c r="FU468" s="37"/>
      <c r="FV468" s="37"/>
      <c r="FW468" s="37"/>
      <c r="FX468" s="37"/>
      <c r="FY468" s="37"/>
      <c r="FZ468" s="37"/>
      <c r="GA468" s="37"/>
      <c r="GB468" s="37"/>
      <c r="GC468" s="37"/>
      <c r="GD468" s="37"/>
      <c r="GE468" s="37"/>
      <c r="GF468" s="37"/>
      <c r="GG468" s="37"/>
      <c r="GH468" s="37"/>
      <c r="GI468" s="37"/>
      <c r="GJ468" s="37"/>
      <c r="GK468" s="37"/>
      <c r="GL468" s="37"/>
      <c r="GM468" s="37"/>
      <c r="GN468" s="37"/>
      <c r="GO468" s="37"/>
      <c r="GP468" s="37"/>
      <c r="GQ468" s="37"/>
      <c r="GR468" s="37"/>
      <c r="GS468" s="37"/>
      <c r="GT468" s="37"/>
      <c r="GU468" s="37"/>
      <c r="GV468" s="37"/>
      <c r="GW468" s="37"/>
      <c r="GX468" s="37"/>
      <c r="GY468" s="37"/>
      <c r="GZ468" s="37"/>
      <c r="HA468" s="37"/>
      <c r="HB468" s="37"/>
      <c r="HC468" s="37"/>
      <c r="HD468" s="37"/>
      <c r="HE468" s="37"/>
      <c r="HF468" s="37"/>
      <c r="HG468" s="37"/>
      <c r="HH468" s="37"/>
      <c r="HI468" s="37"/>
      <c r="HJ468" s="37"/>
      <c r="HK468" s="37"/>
      <c r="HL468" s="37"/>
      <c r="HM468" s="37"/>
      <c r="HN468" s="37"/>
      <c r="HO468" s="37"/>
      <c r="HP468" s="37"/>
      <c r="HQ468" s="37"/>
      <c r="HR468" s="37"/>
      <c r="HS468" s="37"/>
      <c r="HT468" s="37"/>
      <c r="HU468" s="37"/>
      <c r="HV468" s="37"/>
      <c r="HW468" s="37"/>
      <c r="HX468" s="37"/>
    </row>
    <row r="469" spans="1:232" s="1" customFormat="1" ht="43.5" customHeight="1">
      <c r="A469" s="18"/>
      <c r="B469" s="19">
        <v>409</v>
      </c>
      <c r="C469" s="126" t="s">
        <v>787</v>
      </c>
      <c r="D469" s="26" t="s">
        <v>556</v>
      </c>
      <c r="E469" s="127" t="s">
        <v>788</v>
      </c>
      <c r="F469" s="26" t="s">
        <v>626</v>
      </c>
      <c r="G469" s="36">
        <v>1</v>
      </c>
      <c r="H469" s="35">
        <v>151000</v>
      </c>
      <c r="I469" s="26" t="s">
        <v>636</v>
      </c>
      <c r="J469" s="21" t="s">
        <v>35</v>
      </c>
      <c r="K469" s="35">
        <f t="shared" ref="K469:K503" si="14">G469*H469</f>
        <v>151000</v>
      </c>
      <c r="L469" s="22">
        <f t="shared" si="13"/>
        <v>169120.00000000003</v>
      </c>
      <c r="M469" s="23"/>
      <c r="N469" s="23"/>
      <c r="O469" s="102"/>
      <c r="P469" s="4"/>
      <c r="Q469" s="4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  <c r="CW469" s="102"/>
      <c r="CX469" s="102"/>
      <c r="CY469" s="102"/>
      <c r="CZ469" s="102"/>
      <c r="DA469" s="102"/>
      <c r="DB469" s="102"/>
      <c r="DC469" s="102"/>
      <c r="DD469" s="102"/>
      <c r="DE469" s="102"/>
      <c r="DF469" s="102"/>
      <c r="DG469" s="102"/>
      <c r="DH469" s="102"/>
      <c r="DI469" s="102"/>
      <c r="DJ469" s="102"/>
      <c r="DK469" s="102"/>
      <c r="DL469" s="102"/>
      <c r="DM469" s="102"/>
      <c r="DN469" s="102"/>
      <c r="DO469" s="102"/>
      <c r="DP469" s="102"/>
      <c r="DQ469" s="102"/>
      <c r="DR469" s="102"/>
      <c r="DS469" s="102"/>
      <c r="DT469" s="102"/>
      <c r="DU469" s="102"/>
      <c r="DV469" s="102"/>
      <c r="DW469" s="102"/>
      <c r="DX469" s="102"/>
      <c r="DY469" s="102"/>
      <c r="DZ469" s="102"/>
      <c r="EA469" s="102"/>
      <c r="EB469" s="102"/>
      <c r="EC469" s="102"/>
      <c r="ED469" s="102"/>
      <c r="EE469" s="102"/>
      <c r="EF469" s="102"/>
      <c r="EG469" s="102"/>
      <c r="EH469" s="102"/>
      <c r="EI469" s="102"/>
      <c r="EJ469" s="102"/>
      <c r="EK469" s="102"/>
      <c r="EL469" s="102"/>
      <c r="EM469" s="102"/>
      <c r="EN469" s="102"/>
      <c r="EO469" s="102"/>
      <c r="EP469" s="102"/>
      <c r="EQ469" s="102"/>
      <c r="ER469" s="102"/>
      <c r="ES469" s="102"/>
      <c r="ET469" s="102"/>
      <c r="EU469" s="102"/>
      <c r="EV469" s="102"/>
      <c r="EW469" s="102"/>
      <c r="EX469" s="102"/>
      <c r="EY469" s="102"/>
      <c r="EZ469" s="102"/>
      <c r="FA469" s="102"/>
      <c r="FB469" s="102"/>
      <c r="FC469" s="102"/>
      <c r="FD469" s="102"/>
      <c r="FE469" s="102"/>
      <c r="FF469" s="102"/>
      <c r="FG469" s="102"/>
      <c r="FH469" s="102"/>
      <c r="FI469" s="102"/>
      <c r="FJ469" s="102"/>
      <c r="FK469" s="102"/>
      <c r="FL469" s="102"/>
      <c r="FM469" s="102"/>
      <c r="FN469" s="102"/>
      <c r="FO469" s="102"/>
      <c r="FP469" s="102"/>
      <c r="FQ469" s="102"/>
      <c r="FR469" s="102"/>
      <c r="FS469" s="102"/>
      <c r="FT469" s="102"/>
      <c r="FU469" s="102"/>
      <c r="FV469" s="102"/>
      <c r="FW469" s="102"/>
      <c r="FX469" s="102"/>
      <c r="FY469" s="102"/>
      <c r="FZ469" s="102"/>
      <c r="GA469" s="102"/>
      <c r="GB469" s="102"/>
      <c r="GC469" s="102"/>
      <c r="GD469" s="102"/>
      <c r="GE469" s="102"/>
      <c r="GF469" s="102"/>
      <c r="GG469" s="102"/>
      <c r="GH469" s="102"/>
      <c r="GI469" s="102"/>
      <c r="GJ469" s="102"/>
      <c r="GK469" s="102"/>
      <c r="GL469" s="102"/>
      <c r="GM469" s="102"/>
      <c r="GN469" s="102"/>
      <c r="GO469" s="102"/>
      <c r="GP469" s="102"/>
      <c r="GQ469" s="102"/>
      <c r="GR469" s="102"/>
      <c r="GS469" s="102"/>
      <c r="GT469" s="102"/>
      <c r="GU469" s="102"/>
      <c r="GV469" s="102"/>
      <c r="GW469" s="102"/>
      <c r="GX469" s="102"/>
      <c r="GY469" s="102"/>
      <c r="GZ469" s="102"/>
      <c r="HA469" s="102"/>
      <c r="HB469" s="102"/>
      <c r="HC469" s="102"/>
      <c r="HD469" s="102"/>
      <c r="HE469" s="102"/>
      <c r="HF469" s="102"/>
      <c r="HG469" s="102"/>
      <c r="HH469" s="102"/>
      <c r="HI469" s="102"/>
      <c r="HJ469" s="102"/>
      <c r="HK469" s="102"/>
      <c r="HL469" s="102"/>
      <c r="HM469" s="102"/>
      <c r="HN469" s="102"/>
      <c r="HO469" s="102"/>
      <c r="HP469" s="102"/>
      <c r="HQ469" s="102"/>
      <c r="HR469" s="102"/>
      <c r="HS469" s="102"/>
      <c r="HT469" s="4"/>
      <c r="HU469" s="4"/>
      <c r="HV469" s="4"/>
      <c r="HW469" s="4"/>
      <c r="HX469" s="4"/>
    </row>
    <row r="470" spans="1:232" s="1" customFormat="1" ht="48" customHeight="1">
      <c r="A470" s="18"/>
      <c r="B470" s="19">
        <v>410</v>
      </c>
      <c r="C470" s="126" t="s">
        <v>787</v>
      </c>
      <c r="D470" s="26" t="s">
        <v>556</v>
      </c>
      <c r="E470" s="127" t="s">
        <v>789</v>
      </c>
      <c r="F470" s="26" t="s">
        <v>626</v>
      </c>
      <c r="G470" s="36">
        <v>1</v>
      </c>
      <c r="H470" s="35">
        <v>60000</v>
      </c>
      <c r="I470" s="26" t="s">
        <v>790</v>
      </c>
      <c r="J470" s="21" t="s">
        <v>35</v>
      </c>
      <c r="K470" s="35">
        <f>G470*H470</f>
        <v>60000</v>
      </c>
      <c r="L470" s="22">
        <f>K470*1.12</f>
        <v>67200</v>
      </c>
      <c r="M470" s="23"/>
      <c r="N470" s="23" t="s">
        <v>791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</row>
    <row r="471" spans="1:232" ht="40.5" customHeight="1">
      <c r="A471" s="18"/>
      <c r="B471" s="19">
        <v>411</v>
      </c>
      <c r="C471" s="54" t="s">
        <v>787</v>
      </c>
      <c r="D471" s="26" t="s">
        <v>556</v>
      </c>
      <c r="E471" s="26" t="s">
        <v>792</v>
      </c>
      <c r="F471" s="26" t="s">
        <v>626</v>
      </c>
      <c r="G471" s="36">
        <v>5</v>
      </c>
      <c r="H471" s="35">
        <v>139900</v>
      </c>
      <c r="I471" s="26" t="s">
        <v>629</v>
      </c>
      <c r="J471" s="26" t="s">
        <v>35</v>
      </c>
      <c r="K471" s="35">
        <f t="shared" si="14"/>
        <v>699500</v>
      </c>
      <c r="L471" s="35">
        <f t="shared" si="13"/>
        <v>783440.00000000012</v>
      </c>
      <c r="M471" s="23"/>
      <c r="N471" s="23"/>
    </row>
    <row r="472" spans="1:232" ht="91.5" customHeight="1">
      <c r="A472" s="18"/>
      <c r="B472" s="19">
        <v>412</v>
      </c>
      <c r="C472" s="54" t="s">
        <v>787</v>
      </c>
      <c r="D472" s="26" t="s">
        <v>53</v>
      </c>
      <c r="E472" s="26" t="s">
        <v>793</v>
      </c>
      <c r="F472" s="26" t="s">
        <v>626</v>
      </c>
      <c r="G472" s="36">
        <v>9</v>
      </c>
      <c r="H472" s="35">
        <v>822280</v>
      </c>
      <c r="I472" s="26" t="s">
        <v>794</v>
      </c>
      <c r="J472" s="26" t="s">
        <v>795</v>
      </c>
      <c r="K472" s="35">
        <f t="shared" si="14"/>
        <v>7400520</v>
      </c>
      <c r="L472" s="35">
        <f t="shared" si="13"/>
        <v>8288582.4000000004</v>
      </c>
      <c r="M472" s="23"/>
      <c r="N472" s="23"/>
    </row>
    <row r="473" spans="1:232" s="37" customFormat="1" ht="66" customHeight="1">
      <c r="A473" s="18"/>
      <c r="B473" s="19">
        <v>413</v>
      </c>
      <c r="C473" s="54" t="s">
        <v>787</v>
      </c>
      <c r="D473" s="26" t="s">
        <v>556</v>
      </c>
      <c r="E473" s="26" t="s">
        <v>796</v>
      </c>
      <c r="F473" s="26" t="s">
        <v>626</v>
      </c>
      <c r="G473" s="36">
        <v>2</v>
      </c>
      <c r="H473" s="35">
        <v>226500</v>
      </c>
      <c r="I473" s="26" t="s">
        <v>797</v>
      </c>
      <c r="J473" s="26" t="s">
        <v>35</v>
      </c>
      <c r="K473" s="35">
        <f t="shared" si="14"/>
        <v>453000</v>
      </c>
      <c r="L473" s="35">
        <f t="shared" si="13"/>
        <v>507360.00000000006</v>
      </c>
      <c r="M473" s="36"/>
      <c r="N473" s="36"/>
      <c r="P473" s="4"/>
      <c r="Q473" s="4"/>
    </row>
    <row r="474" spans="1:232" s="37" customFormat="1" ht="94.8" customHeight="1">
      <c r="A474" s="18"/>
      <c r="B474" s="19">
        <v>414</v>
      </c>
      <c r="C474" s="54" t="s">
        <v>787</v>
      </c>
      <c r="D474" s="26" t="s">
        <v>556</v>
      </c>
      <c r="E474" s="26" t="s">
        <v>798</v>
      </c>
      <c r="F474" s="26" t="s">
        <v>626</v>
      </c>
      <c r="G474" s="36">
        <v>2</v>
      </c>
      <c r="H474" s="35">
        <v>1480000</v>
      </c>
      <c r="I474" s="26" t="s">
        <v>799</v>
      </c>
      <c r="J474" s="26" t="s">
        <v>800</v>
      </c>
      <c r="K474" s="35">
        <f t="shared" si="14"/>
        <v>2960000</v>
      </c>
      <c r="L474" s="35">
        <f t="shared" si="13"/>
        <v>3315200.0000000005</v>
      </c>
      <c r="M474" s="36"/>
      <c r="N474" s="36" t="s">
        <v>633</v>
      </c>
      <c r="P474" s="4"/>
      <c r="Q474" s="4"/>
    </row>
    <row r="475" spans="1:232" s="37" customFormat="1" ht="60" customHeight="1">
      <c r="A475" s="18"/>
      <c r="B475" s="19">
        <v>415</v>
      </c>
      <c r="C475" s="54" t="s">
        <v>801</v>
      </c>
      <c r="D475" s="26" t="s">
        <v>556</v>
      </c>
      <c r="E475" s="26" t="s">
        <v>802</v>
      </c>
      <c r="F475" s="26" t="s">
        <v>626</v>
      </c>
      <c r="G475" s="36">
        <v>1</v>
      </c>
      <c r="H475" s="35">
        <v>200000</v>
      </c>
      <c r="I475" s="26" t="s">
        <v>79</v>
      </c>
      <c r="J475" s="26" t="s">
        <v>803</v>
      </c>
      <c r="K475" s="35">
        <f t="shared" si="14"/>
        <v>200000</v>
      </c>
      <c r="L475" s="35">
        <f t="shared" si="13"/>
        <v>224000.00000000003</v>
      </c>
      <c r="M475" s="36"/>
      <c r="N475" s="36"/>
      <c r="P475" s="4"/>
      <c r="Q475" s="4"/>
    </row>
    <row r="476" spans="1:232" s="128" customFormat="1" ht="58.5" customHeight="1">
      <c r="A476" s="18"/>
      <c r="B476" s="19">
        <v>416</v>
      </c>
      <c r="C476" s="54" t="s">
        <v>787</v>
      </c>
      <c r="D476" s="26" t="s">
        <v>556</v>
      </c>
      <c r="E476" s="26" t="s">
        <v>804</v>
      </c>
      <c r="F476" s="26" t="s">
        <v>626</v>
      </c>
      <c r="G476" s="36">
        <v>1</v>
      </c>
      <c r="H476" s="35">
        <v>367500</v>
      </c>
      <c r="I476" s="26" t="s">
        <v>641</v>
      </c>
      <c r="J476" s="26" t="s">
        <v>805</v>
      </c>
      <c r="K476" s="35">
        <f t="shared" si="14"/>
        <v>367500</v>
      </c>
      <c r="L476" s="35">
        <f t="shared" si="13"/>
        <v>411600.00000000006</v>
      </c>
      <c r="M476" s="36"/>
      <c r="N476" s="36"/>
      <c r="P476" s="4"/>
      <c r="Q476" s="4"/>
    </row>
    <row r="477" spans="1:232" ht="84.75" customHeight="1">
      <c r="A477" s="18"/>
      <c r="B477" s="19">
        <v>417</v>
      </c>
      <c r="C477" s="54" t="s">
        <v>801</v>
      </c>
      <c r="D477" s="26" t="s">
        <v>556</v>
      </c>
      <c r="E477" s="26" t="s">
        <v>806</v>
      </c>
      <c r="F477" s="26" t="s">
        <v>626</v>
      </c>
      <c r="G477" s="36">
        <v>1</v>
      </c>
      <c r="H477" s="35">
        <v>223036</v>
      </c>
      <c r="I477" s="26" t="s">
        <v>807</v>
      </c>
      <c r="J477" s="26" t="s">
        <v>25</v>
      </c>
      <c r="K477" s="35">
        <f t="shared" si="14"/>
        <v>223036</v>
      </c>
      <c r="L477" s="35">
        <f t="shared" si="13"/>
        <v>249800.32000000004</v>
      </c>
      <c r="M477" s="23"/>
      <c r="N477" s="23"/>
    </row>
    <row r="478" spans="1:232" s="37" customFormat="1" ht="75" customHeight="1">
      <c r="A478" s="32"/>
      <c r="B478" s="19">
        <v>418</v>
      </c>
      <c r="C478" s="54" t="s">
        <v>801</v>
      </c>
      <c r="D478" s="26" t="s">
        <v>556</v>
      </c>
      <c r="E478" s="43" t="s">
        <v>808</v>
      </c>
      <c r="F478" s="26" t="s">
        <v>626</v>
      </c>
      <c r="G478" s="36">
        <v>2</v>
      </c>
      <c r="H478" s="35">
        <v>35000</v>
      </c>
      <c r="I478" s="26" t="s">
        <v>636</v>
      </c>
      <c r="J478" s="26" t="s">
        <v>25</v>
      </c>
      <c r="K478" s="35">
        <f t="shared" si="14"/>
        <v>70000</v>
      </c>
      <c r="L478" s="35">
        <f t="shared" si="13"/>
        <v>78400.000000000015</v>
      </c>
      <c r="M478" s="36"/>
      <c r="N478" s="36"/>
    </row>
    <row r="479" spans="1:232" s="37" customFormat="1" ht="85.5" customHeight="1">
      <c r="A479" s="32"/>
      <c r="B479" s="19">
        <v>419</v>
      </c>
      <c r="C479" s="54" t="s">
        <v>801</v>
      </c>
      <c r="D479" s="26" t="s">
        <v>556</v>
      </c>
      <c r="E479" s="43" t="s">
        <v>809</v>
      </c>
      <c r="F479" s="26" t="s">
        <v>626</v>
      </c>
      <c r="G479" s="36">
        <v>5</v>
      </c>
      <c r="H479" s="35">
        <v>35000</v>
      </c>
      <c r="I479" s="26" t="s">
        <v>636</v>
      </c>
      <c r="J479" s="26" t="s">
        <v>25</v>
      </c>
      <c r="K479" s="35">
        <f t="shared" si="14"/>
        <v>175000</v>
      </c>
      <c r="L479" s="35">
        <f t="shared" si="13"/>
        <v>196000.00000000003</v>
      </c>
      <c r="M479" s="36"/>
      <c r="N479" s="36" t="s">
        <v>810</v>
      </c>
    </row>
    <row r="480" spans="1:232" ht="39" customHeight="1">
      <c r="A480" s="18"/>
      <c r="B480" s="19">
        <v>420</v>
      </c>
      <c r="C480" s="54" t="s">
        <v>801</v>
      </c>
      <c r="D480" s="26" t="s">
        <v>556</v>
      </c>
      <c r="E480" s="35" t="s">
        <v>811</v>
      </c>
      <c r="F480" s="26" t="s">
        <v>626</v>
      </c>
      <c r="G480" s="36">
        <v>5</v>
      </c>
      <c r="H480" s="35">
        <v>60000</v>
      </c>
      <c r="I480" s="26" t="s">
        <v>812</v>
      </c>
      <c r="J480" s="26" t="s">
        <v>25</v>
      </c>
      <c r="K480" s="35">
        <f t="shared" si="14"/>
        <v>300000</v>
      </c>
      <c r="L480" s="35">
        <f t="shared" si="13"/>
        <v>336000.00000000006</v>
      </c>
      <c r="M480" s="129"/>
      <c r="N480" s="129"/>
    </row>
    <row r="481" spans="1:17" ht="68.25" customHeight="1">
      <c r="A481" s="18"/>
      <c r="B481" s="19">
        <v>421</v>
      </c>
      <c r="C481" s="54" t="s">
        <v>801</v>
      </c>
      <c r="D481" s="26" t="s">
        <v>556</v>
      </c>
      <c r="E481" s="35" t="s">
        <v>813</v>
      </c>
      <c r="F481" s="26" t="s">
        <v>626</v>
      </c>
      <c r="G481" s="36">
        <v>2</v>
      </c>
      <c r="H481" s="35">
        <v>139900</v>
      </c>
      <c r="I481" s="26" t="s">
        <v>629</v>
      </c>
      <c r="J481" s="26" t="s">
        <v>35</v>
      </c>
      <c r="K481" s="35">
        <f t="shared" si="14"/>
        <v>279800</v>
      </c>
      <c r="L481" s="35">
        <f t="shared" si="13"/>
        <v>313376.00000000006</v>
      </c>
      <c r="M481" s="129"/>
      <c r="N481" s="129"/>
    </row>
    <row r="482" spans="1:17" ht="62.25" customHeight="1">
      <c r="A482" s="18"/>
      <c r="B482" s="19">
        <v>422</v>
      </c>
      <c r="C482" s="54" t="s">
        <v>801</v>
      </c>
      <c r="D482" s="26" t="s">
        <v>556</v>
      </c>
      <c r="E482" s="35" t="s">
        <v>814</v>
      </c>
      <c r="F482" s="26" t="s">
        <v>626</v>
      </c>
      <c r="G482" s="36">
        <v>1</v>
      </c>
      <c r="H482" s="35">
        <v>58661</v>
      </c>
      <c r="I482" s="26" t="s">
        <v>636</v>
      </c>
      <c r="J482" s="26" t="s">
        <v>35</v>
      </c>
      <c r="K482" s="35">
        <f t="shared" si="14"/>
        <v>58661</v>
      </c>
      <c r="L482" s="35">
        <f t="shared" si="13"/>
        <v>65700.320000000007</v>
      </c>
      <c r="M482" s="23"/>
      <c r="N482" s="23"/>
    </row>
    <row r="483" spans="1:17" ht="99.75" customHeight="1">
      <c r="A483" s="18"/>
      <c r="B483" s="19">
        <v>423</v>
      </c>
      <c r="C483" s="42" t="s">
        <v>787</v>
      </c>
      <c r="D483" s="26" t="s">
        <v>53</v>
      </c>
      <c r="E483" s="43" t="s">
        <v>815</v>
      </c>
      <c r="F483" s="26" t="s">
        <v>626</v>
      </c>
      <c r="G483" s="36">
        <v>2</v>
      </c>
      <c r="H483" s="35">
        <v>156429</v>
      </c>
      <c r="I483" s="26" t="s">
        <v>641</v>
      </c>
      <c r="J483" s="26" t="s">
        <v>35</v>
      </c>
      <c r="K483" s="35">
        <f t="shared" si="14"/>
        <v>312858</v>
      </c>
      <c r="L483" s="35">
        <f t="shared" si="13"/>
        <v>350400.96</v>
      </c>
      <c r="M483" s="23"/>
      <c r="N483" s="23"/>
    </row>
    <row r="484" spans="1:17" ht="45" customHeight="1">
      <c r="A484" s="18"/>
      <c r="B484" s="19">
        <v>424</v>
      </c>
      <c r="C484" s="42" t="s">
        <v>787</v>
      </c>
      <c r="D484" s="26" t="s">
        <v>556</v>
      </c>
      <c r="E484" s="43" t="s">
        <v>815</v>
      </c>
      <c r="F484" s="26" t="s">
        <v>626</v>
      </c>
      <c r="G484" s="36">
        <v>3</v>
      </c>
      <c r="H484" s="35">
        <v>115714</v>
      </c>
      <c r="I484" s="26" t="s">
        <v>812</v>
      </c>
      <c r="J484" s="26" t="s">
        <v>35</v>
      </c>
      <c r="K484" s="35">
        <f>G484*H484</f>
        <v>347142</v>
      </c>
      <c r="L484" s="35">
        <f t="shared" si="13"/>
        <v>388799.04000000004</v>
      </c>
      <c r="M484" s="23"/>
      <c r="N484" s="23"/>
    </row>
    <row r="485" spans="1:17" s="37" customFormat="1" ht="62.25" customHeight="1">
      <c r="A485" s="18"/>
      <c r="B485" s="19">
        <v>426</v>
      </c>
      <c r="C485" s="42" t="s">
        <v>787</v>
      </c>
      <c r="D485" s="26" t="s">
        <v>556</v>
      </c>
      <c r="E485" s="43" t="s">
        <v>816</v>
      </c>
      <c r="F485" s="26" t="s">
        <v>626</v>
      </c>
      <c r="G485" s="36">
        <v>5</v>
      </c>
      <c r="H485" s="35">
        <v>225000</v>
      </c>
      <c r="I485" s="26" t="s">
        <v>817</v>
      </c>
      <c r="J485" s="26" t="s">
        <v>35</v>
      </c>
      <c r="K485" s="35">
        <f t="shared" si="14"/>
        <v>1125000</v>
      </c>
      <c r="L485" s="35">
        <f t="shared" si="13"/>
        <v>1260000.0000000002</v>
      </c>
      <c r="M485" s="36"/>
      <c r="N485" s="36"/>
      <c r="P485" s="4"/>
      <c r="Q485" s="4"/>
    </row>
    <row r="486" spans="1:17" s="37" customFormat="1" ht="85.5" customHeight="1">
      <c r="A486" s="18"/>
      <c r="B486" s="19">
        <v>427</v>
      </c>
      <c r="C486" s="130" t="s">
        <v>801</v>
      </c>
      <c r="D486" s="26" t="s">
        <v>556</v>
      </c>
      <c r="E486" s="35" t="s">
        <v>818</v>
      </c>
      <c r="F486" s="26" t="s">
        <v>626</v>
      </c>
      <c r="G486" s="36">
        <v>3</v>
      </c>
      <c r="H486" s="35">
        <v>20000</v>
      </c>
      <c r="I486" s="26" t="s">
        <v>629</v>
      </c>
      <c r="J486" s="26" t="s">
        <v>25</v>
      </c>
      <c r="K486" s="35">
        <f t="shared" si="14"/>
        <v>60000</v>
      </c>
      <c r="L486" s="35">
        <f t="shared" si="13"/>
        <v>67200</v>
      </c>
      <c r="M486" s="36"/>
      <c r="N486" s="36"/>
      <c r="P486" s="4"/>
      <c r="Q486" s="4"/>
    </row>
    <row r="487" spans="1:17" s="37" customFormat="1" ht="41.25" customHeight="1">
      <c r="A487" s="18"/>
      <c r="B487" s="19">
        <v>428</v>
      </c>
      <c r="C487" s="130" t="s">
        <v>801</v>
      </c>
      <c r="D487" s="26" t="s">
        <v>556</v>
      </c>
      <c r="E487" s="35" t="s">
        <v>819</v>
      </c>
      <c r="F487" s="26" t="s">
        <v>626</v>
      </c>
      <c r="G487" s="36">
        <v>2</v>
      </c>
      <c r="H487" s="35">
        <v>20000</v>
      </c>
      <c r="I487" s="26" t="s">
        <v>629</v>
      </c>
      <c r="J487" s="26" t="s">
        <v>25</v>
      </c>
      <c r="K487" s="35">
        <f>G487*H487</f>
        <v>40000</v>
      </c>
      <c r="L487" s="35">
        <f>K487*1.12</f>
        <v>44800.000000000007</v>
      </c>
      <c r="M487" s="36"/>
      <c r="N487" s="36"/>
      <c r="P487" s="4"/>
      <c r="Q487" s="4"/>
    </row>
    <row r="488" spans="1:17" s="37" customFormat="1" ht="81" customHeight="1">
      <c r="A488" s="18"/>
      <c r="B488" s="19">
        <v>429</v>
      </c>
      <c r="C488" s="130" t="s">
        <v>787</v>
      </c>
      <c r="D488" s="26" t="s">
        <v>556</v>
      </c>
      <c r="E488" s="35" t="s">
        <v>820</v>
      </c>
      <c r="F488" s="26" t="s">
        <v>626</v>
      </c>
      <c r="G488" s="36">
        <v>1</v>
      </c>
      <c r="H488" s="35">
        <v>100000</v>
      </c>
      <c r="I488" s="26" t="s">
        <v>641</v>
      </c>
      <c r="J488" s="26" t="s">
        <v>35</v>
      </c>
      <c r="K488" s="35">
        <f t="shared" si="14"/>
        <v>100000</v>
      </c>
      <c r="L488" s="35">
        <f t="shared" si="13"/>
        <v>112000.00000000001</v>
      </c>
      <c r="M488" s="36"/>
      <c r="N488" s="36"/>
      <c r="P488" s="4"/>
      <c r="Q488" s="4"/>
    </row>
    <row r="489" spans="1:17" s="37" customFormat="1" ht="45.75" customHeight="1">
      <c r="A489" s="18"/>
      <c r="B489" s="19">
        <v>430</v>
      </c>
      <c r="C489" s="130" t="s">
        <v>801</v>
      </c>
      <c r="D489" s="26" t="s">
        <v>556</v>
      </c>
      <c r="E489" s="35" t="s">
        <v>821</v>
      </c>
      <c r="F489" s="26" t="s">
        <v>626</v>
      </c>
      <c r="G489" s="36">
        <v>2</v>
      </c>
      <c r="H489" s="35">
        <v>68000</v>
      </c>
      <c r="I489" s="26" t="s">
        <v>822</v>
      </c>
      <c r="J489" s="26" t="s">
        <v>35</v>
      </c>
      <c r="K489" s="35">
        <f t="shared" si="14"/>
        <v>136000</v>
      </c>
      <c r="L489" s="35">
        <f t="shared" si="13"/>
        <v>152320</v>
      </c>
      <c r="M489" s="36"/>
      <c r="N489" s="36"/>
      <c r="P489" s="4"/>
      <c r="Q489" s="4"/>
    </row>
    <row r="490" spans="1:17" s="37" customFormat="1" ht="75.75" customHeight="1">
      <c r="A490" s="18"/>
      <c r="B490" s="19">
        <v>431</v>
      </c>
      <c r="C490" s="130" t="s">
        <v>823</v>
      </c>
      <c r="D490" s="26" t="s">
        <v>21</v>
      </c>
      <c r="E490" s="26" t="s">
        <v>824</v>
      </c>
      <c r="F490" s="26" t="s">
        <v>626</v>
      </c>
      <c r="G490" s="36">
        <v>1</v>
      </c>
      <c r="H490" s="35">
        <v>50000</v>
      </c>
      <c r="I490" s="26" t="s">
        <v>812</v>
      </c>
      <c r="J490" s="26" t="s">
        <v>25</v>
      </c>
      <c r="K490" s="35">
        <f>G490*H490</f>
        <v>50000</v>
      </c>
      <c r="L490" s="35">
        <f t="shared" si="13"/>
        <v>56000.000000000007</v>
      </c>
      <c r="M490" s="36"/>
      <c r="N490" s="36"/>
      <c r="P490" s="4"/>
      <c r="Q490" s="4"/>
    </row>
    <row r="491" spans="1:17" s="37" customFormat="1" ht="40.5" customHeight="1">
      <c r="A491" s="18"/>
      <c r="B491" s="19">
        <v>432</v>
      </c>
      <c r="C491" s="130" t="s">
        <v>801</v>
      </c>
      <c r="D491" s="26" t="s">
        <v>556</v>
      </c>
      <c r="E491" s="35" t="s">
        <v>825</v>
      </c>
      <c r="F491" s="26" t="s">
        <v>626</v>
      </c>
      <c r="G491" s="36">
        <v>3</v>
      </c>
      <c r="H491" s="35">
        <v>50000</v>
      </c>
      <c r="I491" s="26" t="s">
        <v>629</v>
      </c>
      <c r="J491" s="26" t="s">
        <v>25</v>
      </c>
      <c r="K491" s="35">
        <f t="shared" si="14"/>
        <v>150000</v>
      </c>
      <c r="L491" s="35">
        <f t="shared" si="13"/>
        <v>168000.00000000003</v>
      </c>
      <c r="M491" s="36"/>
      <c r="N491" s="36"/>
      <c r="P491" s="4"/>
      <c r="Q491" s="4"/>
    </row>
    <row r="492" spans="1:17" s="37" customFormat="1" ht="50.25" customHeight="1">
      <c r="A492" s="18"/>
      <c r="B492" s="19">
        <v>433</v>
      </c>
      <c r="C492" s="130" t="s">
        <v>787</v>
      </c>
      <c r="D492" s="26" t="s">
        <v>556</v>
      </c>
      <c r="E492" s="35" t="s">
        <v>826</v>
      </c>
      <c r="F492" s="26" t="s">
        <v>626</v>
      </c>
      <c r="G492" s="36">
        <v>1</v>
      </c>
      <c r="H492" s="35">
        <v>70000</v>
      </c>
      <c r="I492" s="26" t="s">
        <v>629</v>
      </c>
      <c r="J492" s="26" t="s">
        <v>35</v>
      </c>
      <c r="K492" s="35">
        <f t="shared" si="14"/>
        <v>70000</v>
      </c>
      <c r="L492" s="35">
        <f t="shared" si="13"/>
        <v>78400.000000000015</v>
      </c>
      <c r="M492" s="36"/>
      <c r="N492" s="36"/>
      <c r="P492" s="4"/>
      <c r="Q492" s="4"/>
    </row>
    <row r="493" spans="1:17" s="37" customFormat="1" ht="48.75" customHeight="1">
      <c r="A493" s="18"/>
      <c r="B493" s="19">
        <v>434</v>
      </c>
      <c r="C493" s="130" t="s">
        <v>787</v>
      </c>
      <c r="D493" s="26" t="s">
        <v>556</v>
      </c>
      <c r="E493" s="35" t="s">
        <v>827</v>
      </c>
      <c r="F493" s="26" t="s">
        <v>626</v>
      </c>
      <c r="G493" s="36">
        <v>2</v>
      </c>
      <c r="H493" s="35">
        <v>200000</v>
      </c>
      <c r="I493" s="26" t="s">
        <v>828</v>
      </c>
      <c r="J493" s="26" t="s">
        <v>803</v>
      </c>
      <c r="K493" s="35">
        <f t="shared" si="14"/>
        <v>400000</v>
      </c>
      <c r="L493" s="35">
        <f t="shared" si="13"/>
        <v>448000.00000000006</v>
      </c>
      <c r="M493" s="36"/>
      <c r="N493" s="36"/>
      <c r="P493" s="4"/>
      <c r="Q493" s="4"/>
    </row>
    <row r="494" spans="1:17" s="37" customFormat="1" ht="48.75" customHeight="1">
      <c r="A494" s="18"/>
      <c r="B494" s="19">
        <v>435</v>
      </c>
      <c r="C494" s="130" t="s">
        <v>787</v>
      </c>
      <c r="D494" s="26" t="s">
        <v>556</v>
      </c>
      <c r="E494" s="35" t="s">
        <v>829</v>
      </c>
      <c r="F494" s="26" t="s">
        <v>626</v>
      </c>
      <c r="G494" s="36">
        <v>167</v>
      </c>
      <c r="H494" s="35">
        <v>50000</v>
      </c>
      <c r="I494" s="26" t="s">
        <v>629</v>
      </c>
      <c r="J494" s="26" t="s">
        <v>25</v>
      </c>
      <c r="K494" s="35">
        <f t="shared" si="14"/>
        <v>8350000</v>
      </c>
      <c r="L494" s="35">
        <f t="shared" si="13"/>
        <v>9352000</v>
      </c>
      <c r="M494" s="36"/>
      <c r="N494" s="36"/>
      <c r="P494" s="4"/>
      <c r="Q494" s="4"/>
    </row>
    <row r="495" spans="1:17" s="37" customFormat="1" ht="51" customHeight="1">
      <c r="A495" s="18"/>
      <c r="B495" s="19">
        <v>436</v>
      </c>
      <c r="C495" s="130" t="s">
        <v>787</v>
      </c>
      <c r="D495" s="26" t="s">
        <v>556</v>
      </c>
      <c r="E495" s="35" t="s">
        <v>830</v>
      </c>
      <c r="F495" s="26" t="s">
        <v>626</v>
      </c>
      <c r="G495" s="36">
        <v>30</v>
      </c>
      <c r="H495" s="35">
        <v>50000</v>
      </c>
      <c r="I495" s="26" t="s">
        <v>636</v>
      </c>
      <c r="J495" s="26" t="s">
        <v>25</v>
      </c>
      <c r="K495" s="35">
        <f t="shared" si="14"/>
        <v>1500000</v>
      </c>
      <c r="L495" s="35">
        <f t="shared" si="13"/>
        <v>1680000.0000000002</v>
      </c>
      <c r="M495" s="36"/>
      <c r="N495" s="36"/>
      <c r="P495" s="4"/>
      <c r="Q495" s="4"/>
    </row>
    <row r="496" spans="1:17" s="37" customFormat="1" ht="51.75" customHeight="1">
      <c r="A496" s="18"/>
      <c r="B496" s="19">
        <v>437</v>
      </c>
      <c r="C496" s="130" t="s">
        <v>823</v>
      </c>
      <c r="D496" s="26" t="s">
        <v>21</v>
      </c>
      <c r="E496" s="35" t="s">
        <v>831</v>
      </c>
      <c r="F496" s="26" t="s">
        <v>626</v>
      </c>
      <c r="G496" s="36">
        <v>30</v>
      </c>
      <c r="H496" s="35">
        <v>60000</v>
      </c>
      <c r="I496" s="26" t="s">
        <v>636</v>
      </c>
      <c r="J496" s="26" t="s">
        <v>25</v>
      </c>
      <c r="K496" s="35">
        <f t="shared" si="14"/>
        <v>1800000</v>
      </c>
      <c r="L496" s="35">
        <f t="shared" si="13"/>
        <v>2016000.0000000002</v>
      </c>
      <c r="M496" s="36"/>
      <c r="N496" s="36"/>
      <c r="P496" s="4"/>
      <c r="Q496" s="4"/>
    </row>
    <row r="497" spans="1:232" s="37" customFormat="1" ht="42.75" customHeight="1">
      <c r="A497" s="18"/>
      <c r="B497" s="19">
        <v>438</v>
      </c>
      <c r="C497" s="131" t="s">
        <v>787</v>
      </c>
      <c r="D497" s="26" t="s">
        <v>556</v>
      </c>
      <c r="E497" s="22" t="s">
        <v>832</v>
      </c>
      <c r="F497" s="26" t="s">
        <v>626</v>
      </c>
      <c r="G497" s="36">
        <v>1</v>
      </c>
      <c r="H497" s="35">
        <v>150000</v>
      </c>
      <c r="I497" s="26" t="s">
        <v>641</v>
      </c>
      <c r="J497" s="21" t="s">
        <v>803</v>
      </c>
      <c r="K497" s="35">
        <f t="shared" si="14"/>
        <v>150000</v>
      </c>
      <c r="L497" s="22">
        <f t="shared" si="13"/>
        <v>168000.00000000003</v>
      </c>
      <c r="M497" s="36"/>
      <c r="N497" s="36"/>
      <c r="P497" s="4"/>
      <c r="Q497" s="4"/>
    </row>
    <row r="498" spans="1:232" s="55" customFormat="1" ht="48" customHeight="1">
      <c r="A498" s="18"/>
      <c r="B498" s="19">
        <v>439</v>
      </c>
      <c r="C498" s="131" t="s">
        <v>787</v>
      </c>
      <c r="D498" s="26" t="s">
        <v>556</v>
      </c>
      <c r="E498" s="22" t="s">
        <v>833</v>
      </c>
      <c r="F498" s="26" t="s">
        <v>626</v>
      </c>
      <c r="G498" s="36">
        <v>1</v>
      </c>
      <c r="H498" s="35">
        <v>20000</v>
      </c>
      <c r="I498" s="26" t="s">
        <v>794</v>
      </c>
      <c r="J498" s="21" t="s">
        <v>803</v>
      </c>
      <c r="K498" s="35">
        <f t="shared" si="14"/>
        <v>20000</v>
      </c>
      <c r="L498" s="22">
        <f t="shared" si="13"/>
        <v>22400.000000000004</v>
      </c>
      <c r="M498" s="36"/>
      <c r="N498" s="36"/>
      <c r="O498" s="37"/>
      <c r="P498" s="4"/>
      <c r="Q498" s="4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  <c r="FE498" s="37"/>
      <c r="FF498" s="37"/>
      <c r="FG498" s="37"/>
      <c r="FH498" s="37"/>
      <c r="FI498" s="37"/>
      <c r="FJ498" s="37"/>
      <c r="FK498" s="37"/>
      <c r="FL498" s="37"/>
      <c r="FM498" s="37"/>
      <c r="FN498" s="37"/>
      <c r="FO498" s="37"/>
      <c r="FP498" s="37"/>
      <c r="FQ498" s="37"/>
      <c r="FR498" s="37"/>
      <c r="FS498" s="37"/>
      <c r="FT498" s="37"/>
      <c r="FU498" s="37"/>
      <c r="FV498" s="37"/>
      <c r="FW498" s="37"/>
      <c r="FX498" s="37"/>
      <c r="FY498" s="37"/>
      <c r="FZ498" s="37"/>
      <c r="GA498" s="37"/>
      <c r="GB498" s="37"/>
      <c r="GC498" s="37"/>
      <c r="GD498" s="37"/>
      <c r="GE498" s="37"/>
      <c r="GF498" s="37"/>
      <c r="GG498" s="37"/>
      <c r="GH498" s="37"/>
      <c r="GI498" s="37"/>
      <c r="GJ498" s="37"/>
      <c r="GK498" s="37"/>
      <c r="GL498" s="37"/>
      <c r="GM498" s="37"/>
      <c r="GN498" s="37"/>
      <c r="GO498" s="37"/>
      <c r="GP498" s="37"/>
      <c r="GQ498" s="37"/>
      <c r="GR498" s="37"/>
      <c r="GS498" s="37"/>
      <c r="GT498" s="37"/>
      <c r="GU498" s="37"/>
      <c r="GV498" s="37"/>
      <c r="GW498" s="37"/>
      <c r="GX498" s="37"/>
      <c r="GY498" s="37"/>
      <c r="GZ498" s="37"/>
      <c r="HA498" s="37"/>
      <c r="HB498" s="37"/>
      <c r="HC498" s="37"/>
      <c r="HD498" s="37"/>
      <c r="HE498" s="37"/>
      <c r="HF498" s="37"/>
      <c r="HG498" s="37"/>
      <c r="HH498" s="37"/>
      <c r="HI498" s="37"/>
      <c r="HJ498" s="37"/>
      <c r="HK498" s="37"/>
      <c r="HL498" s="37"/>
      <c r="HM498" s="37"/>
      <c r="HN498" s="37"/>
      <c r="HO498" s="37"/>
      <c r="HP498" s="37"/>
      <c r="HQ498" s="37"/>
      <c r="HR498" s="37"/>
      <c r="HS498" s="37"/>
      <c r="HT498" s="37"/>
      <c r="HU498" s="37"/>
      <c r="HV498" s="37"/>
      <c r="HW498" s="37"/>
      <c r="HX498" s="37"/>
    </row>
    <row r="499" spans="1:232" s="55" customFormat="1" ht="79.5" customHeight="1">
      <c r="A499" s="18"/>
      <c r="B499" s="19">
        <v>440</v>
      </c>
      <c r="C499" s="131" t="s">
        <v>787</v>
      </c>
      <c r="D499" s="26" t="s">
        <v>556</v>
      </c>
      <c r="E499" s="22" t="s">
        <v>834</v>
      </c>
      <c r="F499" s="26" t="s">
        <v>626</v>
      </c>
      <c r="G499" s="36">
        <v>3</v>
      </c>
      <c r="H499" s="35">
        <v>89000</v>
      </c>
      <c r="I499" s="26" t="s">
        <v>835</v>
      </c>
      <c r="J499" s="21" t="s">
        <v>25</v>
      </c>
      <c r="K499" s="35">
        <f t="shared" si="14"/>
        <v>267000</v>
      </c>
      <c r="L499" s="22">
        <f t="shared" si="13"/>
        <v>299040</v>
      </c>
      <c r="M499" s="23"/>
      <c r="N499" s="23"/>
      <c r="O499" s="37"/>
      <c r="P499" s="4"/>
      <c r="Q499" s="4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  <c r="FE499" s="37"/>
      <c r="FF499" s="37"/>
      <c r="FG499" s="37"/>
      <c r="FH499" s="37"/>
      <c r="FI499" s="37"/>
      <c r="FJ499" s="37"/>
      <c r="FK499" s="37"/>
      <c r="FL499" s="37"/>
      <c r="FM499" s="37"/>
      <c r="FN499" s="37"/>
      <c r="FO499" s="37"/>
      <c r="FP499" s="37"/>
      <c r="FQ499" s="37"/>
      <c r="FR499" s="37"/>
      <c r="FS499" s="37"/>
      <c r="FT499" s="37"/>
      <c r="FU499" s="37"/>
      <c r="FV499" s="37"/>
      <c r="FW499" s="37"/>
      <c r="FX499" s="37"/>
      <c r="FY499" s="37"/>
      <c r="FZ499" s="37"/>
      <c r="GA499" s="37"/>
      <c r="GB499" s="37"/>
      <c r="GC499" s="37"/>
      <c r="GD499" s="37"/>
      <c r="GE499" s="37"/>
      <c r="GF499" s="37"/>
      <c r="GG499" s="37"/>
      <c r="GH499" s="37"/>
      <c r="GI499" s="37"/>
      <c r="GJ499" s="37"/>
      <c r="GK499" s="37"/>
      <c r="GL499" s="37"/>
      <c r="GM499" s="37"/>
      <c r="GN499" s="37"/>
      <c r="GO499" s="37"/>
      <c r="GP499" s="37"/>
      <c r="GQ499" s="37"/>
      <c r="GR499" s="37"/>
      <c r="GS499" s="37"/>
      <c r="GT499" s="37"/>
      <c r="GU499" s="37"/>
      <c r="GV499" s="37"/>
      <c r="GW499" s="37"/>
      <c r="GX499" s="37"/>
      <c r="GY499" s="37"/>
      <c r="GZ499" s="37"/>
      <c r="HA499" s="37"/>
      <c r="HB499" s="37"/>
      <c r="HC499" s="37"/>
      <c r="HD499" s="37"/>
      <c r="HE499" s="37"/>
      <c r="HF499" s="37"/>
      <c r="HG499" s="37"/>
      <c r="HH499" s="37"/>
      <c r="HI499" s="37"/>
      <c r="HJ499" s="37"/>
      <c r="HK499" s="37"/>
      <c r="HL499" s="37"/>
      <c r="HM499" s="37"/>
      <c r="HN499" s="37"/>
      <c r="HO499" s="37"/>
      <c r="HP499" s="37"/>
      <c r="HQ499" s="37"/>
      <c r="HR499" s="37"/>
      <c r="HS499" s="37"/>
      <c r="HT499" s="37"/>
      <c r="HU499" s="37"/>
      <c r="HV499" s="37"/>
      <c r="HW499" s="37"/>
      <c r="HX499" s="37"/>
    </row>
    <row r="500" spans="1:232" s="55" customFormat="1" ht="60.75" customHeight="1">
      <c r="A500" s="18"/>
      <c r="B500" s="19">
        <v>441</v>
      </c>
      <c r="C500" s="54" t="s">
        <v>836</v>
      </c>
      <c r="D500" s="26" t="s">
        <v>21</v>
      </c>
      <c r="E500" s="26" t="s">
        <v>837</v>
      </c>
      <c r="F500" s="26" t="s">
        <v>626</v>
      </c>
      <c r="G500" s="36">
        <v>2</v>
      </c>
      <c r="H500" s="35">
        <v>182500</v>
      </c>
      <c r="I500" s="26" t="s">
        <v>838</v>
      </c>
      <c r="J500" s="26" t="s">
        <v>35</v>
      </c>
      <c r="K500" s="35">
        <f t="shared" si="14"/>
        <v>365000</v>
      </c>
      <c r="L500" s="22">
        <f t="shared" si="13"/>
        <v>408800.00000000006</v>
      </c>
      <c r="M500" s="23"/>
      <c r="N500" s="23"/>
      <c r="O500" s="37"/>
      <c r="P500" s="4"/>
      <c r="Q500" s="4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  <c r="EY500" s="37"/>
      <c r="EZ500" s="37"/>
      <c r="FA500" s="37"/>
      <c r="FB500" s="37"/>
      <c r="FC500" s="37"/>
      <c r="FD500" s="37"/>
      <c r="FE500" s="37"/>
      <c r="FF500" s="37"/>
      <c r="FG500" s="37"/>
      <c r="FH500" s="37"/>
      <c r="FI500" s="37"/>
      <c r="FJ500" s="37"/>
      <c r="FK500" s="37"/>
      <c r="FL500" s="37"/>
      <c r="FM500" s="37"/>
      <c r="FN500" s="37"/>
      <c r="FO500" s="37"/>
      <c r="FP500" s="37"/>
      <c r="FQ500" s="37"/>
      <c r="FR500" s="37"/>
      <c r="FS500" s="37"/>
      <c r="FT500" s="37"/>
      <c r="FU500" s="37"/>
      <c r="FV500" s="37"/>
      <c r="FW500" s="37"/>
      <c r="FX500" s="37"/>
      <c r="FY500" s="37"/>
      <c r="FZ500" s="37"/>
      <c r="GA500" s="37"/>
      <c r="GB500" s="37"/>
      <c r="GC500" s="37"/>
      <c r="GD500" s="37"/>
      <c r="GE500" s="37"/>
      <c r="GF500" s="37"/>
      <c r="GG500" s="37"/>
      <c r="GH500" s="37"/>
      <c r="GI500" s="37"/>
      <c r="GJ500" s="37"/>
      <c r="GK500" s="37"/>
      <c r="GL500" s="37"/>
      <c r="GM500" s="37"/>
      <c r="GN500" s="37"/>
      <c r="GO500" s="37"/>
      <c r="GP500" s="37"/>
      <c r="GQ500" s="37"/>
      <c r="GR500" s="37"/>
      <c r="GS500" s="37"/>
      <c r="GT500" s="37"/>
      <c r="GU500" s="37"/>
      <c r="GV500" s="37"/>
      <c r="GW500" s="37"/>
      <c r="GX500" s="37"/>
      <c r="GY500" s="37"/>
      <c r="GZ500" s="37"/>
      <c r="HA500" s="37"/>
      <c r="HB500" s="37"/>
      <c r="HC500" s="37"/>
      <c r="HD500" s="37"/>
      <c r="HE500" s="37"/>
      <c r="HF500" s="37"/>
      <c r="HG500" s="37"/>
      <c r="HH500" s="37"/>
      <c r="HI500" s="37"/>
      <c r="HJ500" s="37"/>
      <c r="HK500" s="37"/>
      <c r="HL500" s="37"/>
      <c r="HM500" s="37"/>
      <c r="HN500" s="37"/>
      <c r="HO500" s="37"/>
      <c r="HP500" s="37"/>
      <c r="HQ500" s="37"/>
      <c r="HR500" s="37"/>
      <c r="HS500" s="37"/>
      <c r="HT500" s="37"/>
      <c r="HU500" s="37"/>
      <c r="HV500" s="37"/>
      <c r="HW500" s="37"/>
      <c r="HX500" s="37"/>
    </row>
    <row r="501" spans="1:232" s="55" customFormat="1" ht="43.5" customHeight="1">
      <c r="A501" s="18"/>
      <c r="B501" s="19">
        <v>442</v>
      </c>
      <c r="C501" s="54" t="s">
        <v>801</v>
      </c>
      <c r="D501" s="26" t="s">
        <v>556</v>
      </c>
      <c r="E501" s="43" t="s">
        <v>839</v>
      </c>
      <c r="F501" s="26" t="s">
        <v>626</v>
      </c>
      <c r="G501" s="36">
        <v>2</v>
      </c>
      <c r="H501" s="35">
        <v>360950</v>
      </c>
      <c r="I501" s="26" t="s">
        <v>797</v>
      </c>
      <c r="J501" s="26" t="s">
        <v>840</v>
      </c>
      <c r="K501" s="35">
        <f t="shared" si="14"/>
        <v>721900</v>
      </c>
      <c r="L501" s="22">
        <f t="shared" si="13"/>
        <v>808528.00000000012</v>
      </c>
      <c r="M501" s="23"/>
      <c r="N501" s="23"/>
      <c r="O501" s="37"/>
      <c r="P501" s="4"/>
      <c r="Q501" s="4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7"/>
      <c r="DF501" s="37"/>
      <c r="DG501" s="37"/>
      <c r="DH501" s="37"/>
      <c r="DI501" s="37"/>
      <c r="DJ501" s="37"/>
      <c r="DK501" s="37"/>
      <c r="DL501" s="37"/>
      <c r="DM501" s="37"/>
      <c r="DN501" s="37"/>
      <c r="DO501" s="37"/>
      <c r="DP501" s="37"/>
      <c r="DQ501" s="37"/>
      <c r="DR501" s="37"/>
      <c r="DS501" s="37"/>
      <c r="DT501" s="37"/>
      <c r="DU501" s="37"/>
      <c r="DV501" s="37"/>
      <c r="DW501" s="37"/>
      <c r="DX501" s="37"/>
      <c r="DY501" s="37"/>
      <c r="DZ501" s="37"/>
      <c r="EA501" s="37"/>
      <c r="EB501" s="37"/>
      <c r="EC501" s="37"/>
      <c r="ED501" s="37"/>
      <c r="EE501" s="37"/>
      <c r="EF501" s="37"/>
      <c r="EG501" s="37"/>
      <c r="EH501" s="37"/>
      <c r="EI501" s="37"/>
      <c r="EJ501" s="37"/>
      <c r="EK501" s="37"/>
      <c r="EL501" s="37"/>
      <c r="EM501" s="37"/>
      <c r="EN501" s="37"/>
      <c r="EO501" s="37"/>
      <c r="EP501" s="37"/>
      <c r="EQ501" s="37"/>
      <c r="ER501" s="37"/>
      <c r="ES501" s="37"/>
      <c r="ET501" s="37"/>
      <c r="EU501" s="37"/>
      <c r="EV501" s="37"/>
      <c r="EW501" s="37"/>
      <c r="EX501" s="37"/>
      <c r="EY501" s="37"/>
      <c r="EZ501" s="37"/>
      <c r="FA501" s="37"/>
      <c r="FB501" s="37"/>
      <c r="FC501" s="37"/>
      <c r="FD501" s="37"/>
      <c r="FE501" s="37"/>
      <c r="FF501" s="37"/>
      <c r="FG501" s="37"/>
      <c r="FH501" s="37"/>
      <c r="FI501" s="37"/>
      <c r="FJ501" s="37"/>
      <c r="FK501" s="37"/>
      <c r="FL501" s="37"/>
      <c r="FM501" s="37"/>
      <c r="FN501" s="37"/>
      <c r="FO501" s="37"/>
      <c r="FP501" s="37"/>
      <c r="FQ501" s="37"/>
      <c r="FR501" s="37"/>
      <c r="FS501" s="37"/>
      <c r="FT501" s="37"/>
      <c r="FU501" s="37"/>
      <c r="FV501" s="37"/>
      <c r="FW501" s="37"/>
      <c r="FX501" s="37"/>
      <c r="FY501" s="37"/>
      <c r="FZ501" s="37"/>
      <c r="GA501" s="37"/>
      <c r="GB501" s="37"/>
      <c r="GC501" s="37"/>
      <c r="GD501" s="37"/>
      <c r="GE501" s="37"/>
      <c r="GF501" s="37"/>
      <c r="GG501" s="37"/>
      <c r="GH501" s="37"/>
      <c r="GI501" s="37"/>
      <c r="GJ501" s="37"/>
      <c r="GK501" s="37"/>
      <c r="GL501" s="37"/>
      <c r="GM501" s="37"/>
      <c r="GN501" s="37"/>
      <c r="GO501" s="37"/>
      <c r="GP501" s="37"/>
      <c r="GQ501" s="37"/>
      <c r="GR501" s="37"/>
      <c r="GS501" s="37"/>
      <c r="GT501" s="37"/>
      <c r="GU501" s="37"/>
      <c r="GV501" s="37"/>
      <c r="GW501" s="37"/>
      <c r="GX501" s="37"/>
      <c r="GY501" s="37"/>
      <c r="GZ501" s="37"/>
      <c r="HA501" s="37"/>
      <c r="HB501" s="37"/>
      <c r="HC501" s="37"/>
      <c r="HD501" s="37"/>
      <c r="HE501" s="37"/>
      <c r="HF501" s="37"/>
      <c r="HG501" s="37"/>
      <c r="HH501" s="37"/>
      <c r="HI501" s="37"/>
      <c r="HJ501" s="37"/>
      <c r="HK501" s="37"/>
      <c r="HL501" s="37"/>
      <c r="HM501" s="37"/>
      <c r="HN501" s="37"/>
      <c r="HO501" s="37"/>
      <c r="HP501" s="37"/>
      <c r="HQ501" s="37"/>
      <c r="HR501" s="37"/>
      <c r="HS501" s="37"/>
      <c r="HT501" s="37"/>
      <c r="HU501" s="37"/>
      <c r="HV501" s="37"/>
      <c r="HW501" s="37"/>
      <c r="HX501" s="37"/>
    </row>
    <row r="502" spans="1:232" s="55" customFormat="1" ht="48" customHeight="1">
      <c r="A502" s="18"/>
      <c r="B502" s="19">
        <v>443</v>
      </c>
      <c r="C502" s="54" t="s">
        <v>801</v>
      </c>
      <c r="D502" s="26" t="s">
        <v>556</v>
      </c>
      <c r="E502" s="43" t="s">
        <v>841</v>
      </c>
      <c r="F502" s="26" t="s">
        <v>626</v>
      </c>
      <c r="G502" s="36">
        <v>2</v>
      </c>
      <c r="H502" s="35">
        <v>288750</v>
      </c>
      <c r="I502" s="26" t="s">
        <v>797</v>
      </c>
      <c r="J502" s="26" t="s">
        <v>840</v>
      </c>
      <c r="K502" s="35">
        <f t="shared" si="14"/>
        <v>577500</v>
      </c>
      <c r="L502" s="22">
        <f t="shared" si="13"/>
        <v>646800.00000000012</v>
      </c>
      <c r="M502" s="23"/>
      <c r="N502" s="23"/>
      <c r="O502" s="37"/>
      <c r="P502" s="4"/>
      <c r="Q502" s="4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  <c r="EW502" s="37"/>
      <c r="EX502" s="37"/>
      <c r="EY502" s="37"/>
      <c r="EZ502" s="37"/>
      <c r="FA502" s="37"/>
      <c r="FB502" s="37"/>
      <c r="FC502" s="37"/>
      <c r="FD502" s="37"/>
      <c r="FE502" s="37"/>
      <c r="FF502" s="37"/>
      <c r="FG502" s="37"/>
      <c r="FH502" s="37"/>
      <c r="FI502" s="37"/>
      <c r="FJ502" s="37"/>
      <c r="FK502" s="37"/>
      <c r="FL502" s="37"/>
      <c r="FM502" s="37"/>
      <c r="FN502" s="37"/>
      <c r="FO502" s="37"/>
      <c r="FP502" s="37"/>
      <c r="FQ502" s="37"/>
      <c r="FR502" s="37"/>
      <c r="FS502" s="37"/>
      <c r="FT502" s="37"/>
      <c r="FU502" s="37"/>
      <c r="FV502" s="37"/>
      <c r="FW502" s="37"/>
      <c r="FX502" s="37"/>
      <c r="FY502" s="37"/>
      <c r="FZ502" s="37"/>
      <c r="GA502" s="37"/>
      <c r="GB502" s="37"/>
      <c r="GC502" s="37"/>
      <c r="GD502" s="37"/>
      <c r="GE502" s="37"/>
      <c r="GF502" s="37"/>
      <c r="GG502" s="37"/>
      <c r="GH502" s="37"/>
      <c r="GI502" s="37"/>
      <c r="GJ502" s="37"/>
      <c r="GK502" s="37"/>
      <c r="GL502" s="37"/>
      <c r="GM502" s="37"/>
      <c r="GN502" s="37"/>
      <c r="GO502" s="37"/>
      <c r="GP502" s="37"/>
      <c r="GQ502" s="37"/>
      <c r="GR502" s="37"/>
      <c r="GS502" s="37"/>
      <c r="GT502" s="37"/>
      <c r="GU502" s="37"/>
      <c r="GV502" s="37"/>
      <c r="GW502" s="37"/>
      <c r="GX502" s="37"/>
      <c r="GY502" s="37"/>
      <c r="GZ502" s="37"/>
      <c r="HA502" s="37"/>
      <c r="HB502" s="37"/>
      <c r="HC502" s="37"/>
      <c r="HD502" s="37"/>
      <c r="HE502" s="37"/>
      <c r="HF502" s="37"/>
      <c r="HG502" s="37"/>
      <c r="HH502" s="37"/>
      <c r="HI502" s="37"/>
      <c r="HJ502" s="37"/>
      <c r="HK502" s="37"/>
      <c r="HL502" s="37"/>
      <c r="HM502" s="37"/>
      <c r="HN502" s="37"/>
      <c r="HO502" s="37"/>
      <c r="HP502" s="37"/>
      <c r="HQ502" s="37"/>
      <c r="HR502" s="37"/>
      <c r="HS502" s="37"/>
      <c r="HT502" s="37"/>
      <c r="HU502" s="37"/>
      <c r="HV502" s="37"/>
      <c r="HW502" s="37"/>
      <c r="HX502" s="37"/>
    </row>
    <row r="503" spans="1:232" s="55" customFormat="1" ht="48.75" customHeight="1">
      <c r="A503" s="18"/>
      <c r="B503" s="19">
        <v>444</v>
      </c>
      <c r="C503" s="54" t="s">
        <v>801</v>
      </c>
      <c r="D503" s="26" t="s">
        <v>556</v>
      </c>
      <c r="E503" s="43" t="s">
        <v>842</v>
      </c>
      <c r="F503" s="26" t="s">
        <v>626</v>
      </c>
      <c r="G503" s="36">
        <v>2</v>
      </c>
      <c r="H503" s="35">
        <v>221250</v>
      </c>
      <c r="I503" s="26" t="s">
        <v>797</v>
      </c>
      <c r="J503" s="26" t="s">
        <v>840</v>
      </c>
      <c r="K503" s="35">
        <f t="shared" si="14"/>
        <v>442500</v>
      </c>
      <c r="L503" s="22">
        <f t="shared" si="13"/>
        <v>495600.00000000006</v>
      </c>
      <c r="M503" s="23"/>
      <c r="N503" s="23"/>
      <c r="O503" s="37"/>
      <c r="P503" s="4"/>
      <c r="Q503" s="4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  <c r="FT503" s="37"/>
      <c r="FU503" s="37"/>
      <c r="FV503" s="37"/>
      <c r="FW503" s="37"/>
      <c r="FX503" s="37"/>
      <c r="FY503" s="37"/>
      <c r="FZ503" s="37"/>
      <c r="GA503" s="37"/>
      <c r="GB503" s="37"/>
      <c r="GC503" s="37"/>
      <c r="GD503" s="37"/>
      <c r="GE503" s="37"/>
      <c r="GF503" s="37"/>
      <c r="GG503" s="37"/>
      <c r="GH503" s="37"/>
      <c r="GI503" s="37"/>
      <c r="GJ503" s="37"/>
      <c r="GK503" s="37"/>
      <c r="GL503" s="37"/>
      <c r="GM503" s="37"/>
      <c r="GN503" s="37"/>
      <c r="GO503" s="37"/>
      <c r="GP503" s="37"/>
      <c r="GQ503" s="37"/>
      <c r="GR503" s="37"/>
      <c r="GS503" s="37"/>
      <c r="GT503" s="37"/>
      <c r="GU503" s="37"/>
      <c r="GV503" s="37"/>
      <c r="GW503" s="37"/>
      <c r="GX503" s="37"/>
      <c r="GY503" s="37"/>
      <c r="GZ503" s="37"/>
      <c r="HA503" s="37"/>
      <c r="HB503" s="37"/>
      <c r="HC503" s="37"/>
      <c r="HD503" s="37"/>
      <c r="HE503" s="37"/>
      <c r="HF503" s="37"/>
      <c r="HG503" s="37"/>
      <c r="HH503" s="37"/>
      <c r="HI503" s="37"/>
      <c r="HJ503" s="37"/>
      <c r="HK503" s="37"/>
      <c r="HL503" s="37"/>
      <c r="HM503" s="37"/>
      <c r="HN503" s="37"/>
      <c r="HO503" s="37"/>
      <c r="HP503" s="37"/>
      <c r="HQ503" s="37"/>
      <c r="HR503" s="37"/>
      <c r="HS503" s="37"/>
      <c r="HT503" s="37"/>
      <c r="HU503" s="37"/>
      <c r="HV503" s="37"/>
      <c r="HW503" s="37"/>
      <c r="HX503" s="37"/>
    </row>
    <row r="504" spans="1:232" s="55" customFormat="1" ht="33.6" customHeight="1">
      <c r="A504" s="137" t="s">
        <v>843</v>
      </c>
      <c r="B504" s="137"/>
      <c r="C504" s="137"/>
      <c r="D504" s="137"/>
      <c r="E504" s="137"/>
      <c r="F504" s="137"/>
      <c r="G504" s="137"/>
      <c r="H504" s="137"/>
      <c r="I504" s="137"/>
      <c r="J504" s="138"/>
      <c r="K504" s="22">
        <f>SUM(K29:K503)</f>
        <v>6948333794.1145496</v>
      </c>
      <c r="L504" s="22">
        <f>SUM(L29:L503)</f>
        <v>7782133849.4082937</v>
      </c>
      <c r="M504" s="23"/>
      <c r="N504" s="23"/>
      <c r="O504" s="37"/>
      <c r="P504" s="4"/>
      <c r="Q504" s="4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M504" s="37"/>
      <c r="DN504" s="37"/>
      <c r="DO504" s="37"/>
      <c r="DP504" s="37"/>
      <c r="DQ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  <c r="EW504" s="37"/>
      <c r="EX504" s="37"/>
      <c r="EY504" s="37"/>
      <c r="EZ504" s="37"/>
      <c r="FA504" s="37"/>
      <c r="FB504" s="37"/>
      <c r="FC504" s="37"/>
      <c r="FD504" s="37"/>
      <c r="FE504" s="37"/>
      <c r="FF504" s="37"/>
      <c r="FG504" s="37"/>
      <c r="FH504" s="37"/>
      <c r="FI504" s="37"/>
      <c r="FJ504" s="37"/>
      <c r="FK504" s="37"/>
      <c r="FL504" s="37"/>
      <c r="FM504" s="37"/>
      <c r="FN504" s="37"/>
      <c r="FO504" s="37"/>
      <c r="FP504" s="37"/>
      <c r="FQ504" s="37"/>
      <c r="FR504" s="37"/>
      <c r="FS504" s="37"/>
      <c r="FT504" s="37"/>
      <c r="FU504" s="37"/>
      <c r="FV504" s="37"/>
      <c r="FW504" s="37"/>
      <c r="FX504" s="37"/>
      <c r="FY504" s="37"/>
      <c r="FZ504" s="37"/>
      <c r="GA504" s="37"/>
      <c r="GB504" s="37"/>
      <c r="GC504" s="37"/>
      <c r="GD504" s="37"/>
      <c r="GE504" s="37"/>
      <c r="GF504" s="37"/>
      <c r="GG504" s="37"/>
      <c r="GH504" s="37"/>
      <c r="GI504" s="37"/>
      <c r="GJ504" s="37"/>
      <c r="GK504" s="37"/>
      <c r="GL504" s="37"/>
      <c r="GM504" s="37"/>
      <c r="GN504" s="37"/>
      <c r="GO504" s="37"/>
      <c r="GP504" s="37"/>
      <c r="GQ504" s="37"/>
      <c r="GR504" s="37"/>
      <c r="GS504" s="37"/>
      <c r="GT504" s="37"/>
      <c r="GU504" s="37"/>
      <c r="GV504" s="37"/>
      <c r="GW504" s="37"/>
      <c r="GX504" s="37"/>
      <c r="GY504" s="37"/>
      <c r="GZ504" s="37"/>
      <c r="HA504" s="37"/>
      <c r="HB504" s="37"/>
      <c r="HC504" s="37"/>
      <c r="HD504" s="37"/>
      <c r="HE504" s="37"/>
      <c r="HF504" s="37"/>
      <c r="HG504" s="37"/>
      <c r="HH504" s="37"/>
      <c r="HI504" s="37"/>
      <c r="HJ504" s="37"/>
      <c r="HK504" s="37"/>
      <c r="HL504" s="37"/>
      <c r="HM504" s="37"/>
      <c r="HN504" s="37"/>
      <c r="HO504" s="37"/>
      <c r="HP504" s="37"/>
      <c r="HQ504" s="37"/>
      <c r="HR504" s="37"/>
      <c r="HS504" s="37"/>
      <c r="HT504" s="37"/>
      <c r="HU504" s="37"/>
      <c r="HV504" s="37"/>
      <c r="HW504" s="37"/>
      <c r="HX504" s="37"/>
    </row>
    <row r="505" spans="1:232" s="55" customFormat="1" ht="63" customHeight="1">
      <c r="A505" s="1"/>
      <c r="B505" s="139" t="s">
        <v>844</v>
      </c>
      <c r="C505" s="139"/>
      <c r="D505" s="139"/>
      <c r="E505" s="139"/>
      <c r="F505" s="139"/>
      <c r="G505" s="139"/>
      <c r="H505" s="139"/>
      <c r="I505" s="139"/>
      <c r="J505" s="139"/>
      <c r="K505" s="132"/>
      <c r="L505" s="132"/>
      <c r="M505" s="23"/>
      <c r="N505" s="23"/>
      <c r="O505" s="37"/>
      <c r="P505" s="4"/>
      <c r="Q505" s="4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7"/>
      <c r="DF505" s="37"/>
      <c r="DG505" s="37"/>
      <c r="DH505" s="37"/>
      <c r="DI505" s="37"/>
      <c r="DJ505" s="37"/>
      <c r="DK505" s="37"/>
      <c r="DL505" s="37"/>
      <c r="DM505" s="37"/>
      <c r="DN505" s="37"/>
      <c r="DO505" s="37"/>
      <c r="DP505" s="37"/>
      <c r="DQ505" s="37"/>
      <c r="DR505" s="37"/>
      <c r="DS505" s="37"/>
      <c r="DT505" s="37"/>
      <c r="DU505" s="37"/>
      <c r="DV505" s="37"/>
      <c r="DW505" s="37"/>
      <c r="DX505" s="37"/>
      <c r="DY505" s="37"/>
      <c r="DZ505" s="37"/>
      <c r="EA505" s="37"/>
      <c r="EB505" s="37"/>
      <c r="EC505" s="37"/>
      <c r="ED505" s="37"/>
      <c r="EE505" s="37"/>
      <c r="EF505" s="37"/>
      <c r="EG505" s="37"/>
      <c r="EH505" s="37"/>
      <c r="EI505" s="37"/>
      <c r="EJ505" s="37"/>
      <c r="EK505" s="37"/>
      <c r="EL505" s="37"/>
      <c r="EM505" s="37"/>
      <c r="EN505" s="37"/>
      <c r="EO505" s="37"/>
      <c r="EP505" s="37"/>
      <c r="EQ505" s="37"/>
      <c r="ER505" s="37"/>
      <c r="ES505" s="37"/>
      <c r="ET505" s="37"/>
      <c r="EU505" s="37"/>
      <c r="EV505" s="37"/>
      <c r="EW505" s="37"/>
      <c r="EX505" s="37"/>
      <c r="EY505" s="37"/>
      <c r="EZ505" s="37"/>
      <c r="FA505" s="37"/>
      <c r="FB505" s="37"/>
      <c r="FC505" s="37"/>
      <c r="FD505" s="37"/>
      <c r="FE505" s="37"/>
      <c r="FF505" s="37"/>
      <c r="FG505" s="37"/>
      <c r="FH505" s="37"/>
      <c r="FI505" s="37"/>
      <c r="FJ505" s="37"/>
      <c r="FK505" s="37"/>
      <c r="FL505" s="37"/>
      <c r="FM505" s="37"/>
      <c r="FN505" s="37"/>
      <c r="FO505" s="37"/>
      <c r="FP505" s="37"/>
      <c r="FQ505" s="37"/>
      <c r="FR505" s="37"/>
      <c r="FS505" s="37"/>
      <c r="FT505" s="37"/>
      <c r="FU505" s="37"/>
      <c r="FV505" s="37"/>
      <c r="FW505" s="37"/>
      <c r="FX505" s="37"/>
      <c r="FY505" s="37"/>
      <c r="FZ505" s="37"/>
      <c r="GA505" s="37"/>
      <c r="GB505" s="37"/>
      <c r="GC505" s="37"/>
      <c r="GD505" s="37"/>
      <c r="GE505" s="37"/>
      <c r="GF505" s="37"/>
      <c r="GG505" s="37"/>
      <c r="GH505" s="37"/>
      <c r="GI505" s="37"/>
      <c r="GJ505" s="37"/>
      <c r="GK505" s="37"/>
      <c r="GL505" s="37"/>
      <c r="GM505" s="37"/>
      <c r="GN505" s="37"/>
      <c r="GO505" s="37"/>
      <c r="GP505" s="37"/>
      <c r="GQ505" s="37"/>
      <c r="GR505" s="37"/>
      <c r="GS505" s="37"/>
      <c r="GT505" s="37"/>
      <c r="GU505" s="37"/>
      <c r="GV505" s="37"/>
      <c r="GW505" s="37"/>
      <c r="GX505" s="37"/>
      <c r="GY505" s="37"/>
      <c r="GZ505" s="37"/>
      <c r="HA505" s="37"/>
      <c r="HB505" s="37"/>
      <c r="HC505" s="37"/>
      <c r="HD505" s="37"/>
      <c r="HE505" s="37"/>
      <c r="HF505" s="37"/>
      <c r="HG505" s="37"/>
      <c r="HH505" s="37"/>
      <c r="HI505" s="37"/>
      <c r="HJ505" s="37"/>
      <c r="HK505" s="37"/>
      <c r="HL505" s="37"/>
      <c r="HM505" s="37"/>
      <c r="HN505" s="37"/>
      <c r="HO505" s="37"/>
      <c r="HP505" s="37"/>
      <c r="HQ505" s="37"/>
      <c r="HR505" s="37"/>
      <c r="HS505" s="37"/>
      <c r="HT505" s="37"/>
      <c r="HU505" s="37"/>
      <c r="HV505" s="37"/>
      <c r="HW505" s="37"/>
      <c r="HX505" s="37"/>
    </row>
    <row r="507" spans="1:23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23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23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23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23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23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</sheetData>
  <mergeCells count="16">
    <mergeCell ref="P458:P465"/>
    <mergeCell ref="A504:J504"/>
    <mergeCell ref="B505:J505"/>
    <mergeCell ref="J1:M2"/>
    <mergeCell ref="J4:L4"/>
    <mergeCell ref="J5:L5"/>
    <mergeCell ref="K10:M10"/>
    <mergeCell ref="K11:M11"/>
    <mergeCell ref="B456:B463"/>
    <mergeCell ref="C456:C463"/>
    <mergeCell ref="D456:D463"/>
    <mergeCell ref="E456:E463"/>
    <mergeCell ref="F456:F463"/>
    <mergeCell ref="H456:H463"/>
    <mergeCell ref="I456:I463"/>
    <mergeCell ref="J456:J463"/>
  </mergeCells>
  <dataValidations count="2">
    <dataValidation allowBlank="1" showInputMessage="1" showErrorMessage="1" prompt="Введите наименование на рус.языке" sqref="C417"/>
    <dataValidation allowBlank="1" showInputMessage="1" showErrorMessage="1" prompt="Введите краткую хар-ку на рус.языке" sqref="E417"/>
  </dataValidations>
  <pageMargins left="0.55118110236220474" right="0.55118110236220474" top="0.59055118110236227" bottom="0.27559055118110237" header="0.39370078740157483" footer="0.19685039370078741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12,11</vt:lpstr>
      <vt:lpstr>'12,11'!Область_печати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2010-11-22T12:00:33Z</dcterms:created>
  <dcterms:modified xsi:type="dcterms:W3CDTF">2010-11-29T06:35:53Z</dcterms:modified>
</cp:coreProperties>
</file>