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8952"/>
  </bookViews>
  <sheets>
    <sheet name="12,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'12,11'!$A$28:$O$503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апр" localSheetId="0" hidden="1">{#N/A,#N/A,FALSE,"Лист15"}</definedName>
    <definedName name="апр" hidden="1">{#N/A,#N/A,FALSE,"Лист15"}</definedName>
    <definedName name="апрель" localSheetId="0" hidden="1">{#N/A,#N/A,FALSE,"Лист15"}</definedName>
    <definedName name="апрель" hidden="1">{#N/A,#N/A,FALSE,"Лист15"}</definedName>
    <definedName name="ара" localSheetId="0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localSheetId="0" hidden="1">{#N/A,#N/A,FALSE,"Лист15"}</definedName>
    <definedName name="движение" hidden="1">{#N/A,#N/A,FALSE,"Лист15"}</definedName>
    <definedName name="кал" localSheetId="0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localSheetId="0" hidden="1">{#N/A,#N/A,FALSE,"Лист15"}</definedName>
    <definedName name="материалы" hidden="1">{#N/A,#N/A,FALSE,"Лист15"}</definedName>
    <definedName name="МКС" localSheetId="0" hidden="1">{#N/A,#N/A,FALSE,"Лист15"}</definedName>
    <definedName name="МКС" hidden="1">{#N/A,#N/A,FALSE,"Лист15"}</definedName>
    <definedName name="_xlnm.Print_Area" localSheetId="0">'12,11'!$A$9:$HU$503</definedName>
    <definedName name="Область_печати_ИМ" localSheetId="0">#REF!</definedName>
    <definedName name="Область_печати_ИМ">#REF!</definedName>
    <definedName name="пз">#REF!</definedName>
    <definedName name="ПЗ12">#REF!</definedName>
    <definedName name="пре" localSheetId="0" hidden="1">{#N/A,#N/A,FALSE,"Лист15"}</definedName>
    <definedName name="пре" hidden="1">{#N/A,#N/A,FALSE,"Лист15"}</definedName>
    <definedName name="про" localSheetId="0">#REF!</definedName>
    <definedName name="про">#REF!</definedName>
    <definedName name="пролграаммм" localSheetId="0" hidden="1">{#N/A,#N/A,FALSE,"Лист15"}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localSheetId="0" hidden="1">{#N/A,#N/A,FALSE,"Лист15"}</definedName>
    <definedName name="связ" hidden="1">{#N/A,#N/A,FALSE,"Лист15"}</definedName>
    <definedName name="связи" localSheetId="0" hidden="1">{#N/A,#N/A,FALSE,"Лист15"}</definedName>
    <definedName name="связи" hidden="1">{#N/A,#N/A,FALSE,"Лист15"}</definedName>
    <definedName name="связь1" localSheetId="0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 refMode="R1C1"/>
</workbook>
</file>

<file path=xl/calcChain.xml><?xml version="1.0" encoding="utf-8"?>
<calcChain xmlns="http://schemas.openxmlformats.org/spreadsheetml/2006/main">
  <c r="L501" i="1"/>
  <c r="K501"/>
  <c r="L500"/>
  <c r="K500"/>
  <c r="L499"/>
  <c r="K499"/>
  <c r="L498"/>
  <c r="K498"/>
  <c r="L497"/>
  <c r="K497"/>
  <c r="L496"/>
  <c r="K496"/>
  <c r="L495"/>
  <c r="K495"/>
  <c r="L494"/>
  <c r="K494"/>
  <c r="L493"/>
  <c r="K493"/>
  <c r="L492"/>
  <c r="K492"/>
  <c r="L491"/>
  <c r="K491"/>
  <c r="L490"/>
  <c r="K490"/>
  <c r="L489"/>
  <c r="K489"/>
  <c r="L488"/>
  <c r="K488"/>
  <c r="L487"/>
  <c r="K487"/>
  <c r="K486"/>
  <c r="L486" s="1"/>
  <c r="K485"/>
  <c r="L485" s="1"/>
  <c r="K484"/>
  <c r="L484" s="1"/>
  <c r="K483"/>
  <c r="L483" s="1"/>
  <c r="K482"/>
  <c r="L482" s="1"/>
  <c r="K481"/>
  <c r="L481" s="1"/>
  <c r="K480"/>
  <c r="L480" s="1"/>
  <c r="K479"/>
  <c r="L479" s="1"/>
  <c r="K478"/>
  <c r="L478" s="1"/>
  <c r="K477"/>
  <c r="L477" s="1"/>
  <c r="K476"/>
  <c r="L476" s="1"/>
  <c r="K475"/>
  <c r="L475" s="1"/>
  <c r="K474"/>
  <c r="L474" s="1"/>
  <c r="K473"/>
  <c r="L473" s="1"/>
  <c r="K472"/>
  <c r="L472" s="1"/>
  <c r="K471"/>
  <c r="L471" s="1"/>
  <c r="K470"/>
  <c r="L470" s="1"/>
  <c r="K469"/>
  <c r="L469" s="1"/>
  <c r="K468"/>
  <c r="L468" s="1"/>
  <c r="K467"/>
  <c r="L467" s="1"/>
  <c r="L466"/>
  <c r="K465"/>
  <c r="L465" s="1"/>
  <c r="K464"/>
  <c r="L464" s="1"/>
  <c r="K463"/>
  <c r="L463" s="1"/>
  <c r="K462"/>
  <c r="L462" s="1"/>
  <c r="L461"/>
  <c r="L460"/>
  <c r="L459"/>
  <c r="L458"/>
  <c r="L457"/>
  <c r="L456"/>
  <c r="L455"/>
  <c r="L454"/>
  <c r="K453"/>
  <c r="L453" s="1"/>
  <c r="K452"/>
  <c r="L452" s="1"/>
  <c r="K451"/>
  <c r="L451" s="1"/>
  <c r="K450"/>
  <c r="L450" s="1"/>
  <c r="K449"/>
  <c r="L449" s="1"/>
  <c r="K448"/>
  <c r="L448" s="1"/>
  <c r="K447"/>
  <c r="L447" s="1"/>
  <c r="K446"/>
  <c r="L446" s="1"/>
  <c r="K445"/>
  <c r="L445" s="1"/>
  <c r="K444"/>
  <c r="L444" s="1"/>
  <c r="K443"/>
  <c r="L443" s="1"/>
  <c r="K442"/>
  <c r="L442" s="1"/>
  <c r="K441"/>
  <c r="L441" s="1"/>
  <c r="K440"/>
  <c r="L440" s="1"/>
  <c r="K439"/>
  <c r="L439" s="1"/>
  <c r="K438"/>
  <c r="L438" s="1"/>
  <c r="K437"/>
  <c r="L437" s="1"/>
  <c r="K436"/>
  <c r="L436" s="1"/>
  <c r="K435"/>
  <c r="L435" s="1"/>
  <c r="K434"/>
  <c r="L434" s="1"/>
  <c r="K433"/>
  <c r="L433" s="1"/>
  <c r="K432"/>
  <c r="L432" s="1"/>
  <c r="K431"/>
  <c r="L431" s="1"/>
  <c r="K430"/>
  <c r="L430" s="1"/>
  <c r="K429"/>
  <c r="L429" s="1"/>
  <c r="K428"/>
  <c r="L428" s="1"/>
  <c r="K427"/>
  <c r="L427" s="1"/>
  <c r="K426"/>
  <c r="L426" s="1"/>
  <c r="K425"/>
  <c r="L425" s="1"/>
  <c r="K424"/>
  <c r="L424" s="1"/>
  <c r="K423"/>
  <c r="L423" s="1"/>
  <c r="K422"/>
  <c r="L422" s="1"/>
  <c r="K421"/>
  <c r="L421" s="1"/>
  <c r="K420"/>
  <c r="L420" s="1"/>
  <c r="K419"/>
  <c r="L419" s="1"/>
  <c r="K418"/>
  <c r="L418" s="1"/>
  <c r="K417"/>
  <c r="L417" s="1"/>
  <c r="K416"/>
  <c r="L416" s="1"/>
  <c r="K415"/>
  <c r="L415" s="1"/>
  <c r="K414"/>
  <c r="L414" s="1"/>
  <c r="K413"/>
  <c r="L413" s="1"/>
  <c r="K412"/>
  <c r="L412" s="1"/>
  <c r="K411"/>
  <c r="L411" s="1"/>
  <c r="K410"/>
  <c r="L410" s="1"/>
  <c r="K409"/>
  <c r="L409" s="1"/>
  <c r="K408"/>
  <c r="L408" s="1"/>
  <c r="K407"/>
  <c r="L407" s="1"/>
  <c r="K406"/>
  <c r="L406" s="1"/>
  <c r="K405"/>
  <c r="L405" s="1"/>
  <c r="K404"/>
  <c r="L404" s="1"/>
  <c r="K403"/>
  <c r="L403" s="1"/>
  <c r="K402"/>
  <c r="L402" s="1"/>
  <c r="K401"/>
  <c r="L401" s="1"/>
  <c r="K400"/>
  <c r="L400" s="1"/>
  <c r="K399"/>
  <c r="L399" s="1"/>
  <c r="K398"/>
  <c r="L398" s="1"/>
  <c r="K397"/>
  <c r="L397" s="1"/>
  <c r="K396"/>
  <c r="L396" s="1"/>
  <c r="K395"/>
  <c r="L395" s="1"/>
  <c r="K394"/>
  <c r="L394" s="1"/>
  <c r="L393"/>
  <c r="L392"/>
  <c r="L391"/>
  <c r="K390"/>
  <c r="L390" s="1"/>
  <c r="K389"/>
  <c r="L389" s="1"/>
  <c r="K388"/>
  <c r="L388" s="1"/>
  <c r="K387"/>
  <c r="L387" s="1"/>
  <c r="K386"/>
  <c r="L386" s="1"/>
  <c r="K385"/>
  <c r="L385" s="1"/>
  <c r="K384"/>
  <c r="L384" s="1"/>
  <c r="K383"/>
  <c r="L383" s="1"/>
  <c r="K382"/>
  <c r="L382" s="1"/>
  <c r="K381"/>
  <c r="L381" s="1"/>
  <c r="K380"/>
  <c r="L380" s="1"/>
  <c r="K379"/>
  <c r="L379" s="1"/>
  <c r="K378"/>
  <c r="L378" s="1"/>
  <c r="K377"/>
  <c r="L377" s="1"/>
  <c r="K376"/>
  <c r="L376" s="1"/>
  <c r="K375"/>
  <c r="L375" s="1"/>
  <c r="K374"/>
  <c r="L374" s="1"/>
  <c r="K373"/>
  <c r="L373" s="1"/>
  <c r="K372"/>
  <c r="L372" s="1"/>
  <c r="K371"/>
  <c r="L371" s="1"/>
  <c r="K370"/>
  <c r="L370" s="1"/>
  <c r="K369"/>
  <c r="L369" s="1"/>
  <c r="K368"/>
  <c r="L368" s="1"/>
  <c r="K367"/>
  <c r="L367" s="1"/>
  <c r="K366"/>
  <c r="L366" s="1"/>
  <c r="K365"/>
  <c r="L365" s="1"/>
  <c r="H364"/>
  <c r="K364" s="1"/>
  <c r="L364" s="1"/>
  <c r="K363"/>
  <c r="L363" s="1"/>
  <c r="K362"/>
  <c r="L362" s="1"/>
  <c r="K361"/>
  <c r="L361" s="1"/>
  <c r="K360"/>
  <c r="L360" s="1"/>
  <c r="K359"/>
  <c r="L359" s="1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1"/>
  <c r="L351" s="1"/>
  <c r="K350"/>
  <c r="L350" s="1"/>
  <c r="H349"/>
  <c r="K349" s="1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L329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L168"/>
  <c r="K168"/>
  <c r="L167"/>
  <c r="K167"/>
  <c r="L166"/>
  <c r="K166"/>
  <c r="L165"/>
  <c r="K165"/>
  <c r="L164"/>
  <c r="K164"/>
  <c r="L163"/>
  <c r="K163"/>
  <c r="L162"/>
  <c r="K162"/>
  <c r="L161"/>
  <c r="K161"/>
  <c r="L160"/>
  <c r="K160"/>
  <c r="L159"/>
  <c r="K159"/>
  <c r="L158"/>
  <c r="K158"/>
  <c r="L157"/>
  <c r="K157"/>
  <c r="L156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L57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L38"/>
  <c r="H38"/>
  <c r="L37"/>
  <c r="H37"/>
  <c r="L36"/>
  <c r="H36"/>
  <c r="L35"/>
  <c r="H35"/>
  <c r="K34"/>
  <c r="L34" s="1"/>
  <c r="L33"/>
  <c r="L32"/>
  <c r="K32"/>
  <c r="L31"/>
  <c r="K31"/>
  <c r="L30"/>
  <c r="K30"/>
  <c r="L29"/>
  <c r="K29"/>
  <c r="L502" l="1"/>
  <c r="K502"/>
</calcChain>
</file>

<file path=xl/comments1.xml><?xml version="1.0" encoding="utf-8"?>
<comments xmlns="http://schemas.openxmlformats.org/spreadsheetml/2006/main">
  <authors>
    <author>Автор</author>
  </authors>
  <commentList>
    <comment ref="K5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,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6"/>
            <color indexed="81"/>
            <rFont val="Tahoma"/>
            <family val="2"/>
            <charset val="204"/>
          </rPr>
          <t>в том числе 2010 г. 179100000, в 2011 г.-417900000</t>
        </r>
      </text>
    </comment>
    <comment ref="K156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,</t>
        </r>
        <r>
          <rPr>
            <sz val="16"/>
            <color indexed="81"/>
            <rFont val="Tahoma"/>
            <family val="2"/>
            <charset val="204"/>
          </rPr>
          <t xml:space="preserve"> в том числе 2010 г. -14652000, в 2011 г.-34188000</t>
        </r>
      </text>
    </comment>
    <comment ref="K404" authorId="0">
      <text>
        <r>
          <rPr>
            <b/>
            <sz val="16"/>
            <color indexed="81"/>
            <rFont val="Tahoma"/>
            <family val="2"/>
            <charset val="204"/>
          </rPr>
          <t>Автор:</t>
        </r>
        <r>
          <rPr>
            <sz val="16"/>
            <color indexed="81"/>
            <rFont val="Tahoma"/>
            <family val="2"/>
            <charset val="204"/>
          </rPr>
          <t xml:space="preserve">
из них на 2010 г.-15271509, на 2011 г.-35633521</t>
        </r>
      </text>
    </comment>
    <comment ref="K438" authorId="0">
      <text>
        <r>
          <rPr>
            <b/>
            <sz val="16"/>
            <color indexed="81"/>
            <rFont val="Tahoma"/>
            <family val="2"/>
            <charset val="204"/>
          </rPr>
          <t>Автор:</t>
        </r>
        <r>
          <rPr>
            <sz val="16"/>
            <color indexed="81"/>
            <rFont val="Tahoma"/>
            <family val="2"/>
            <charset val="204"/>
          </rPr>
          <t xml:space="preserve">
в том числе 2010 г.-37000000, 2011 г.-7400000. </t>
        </r>
      </text>
    </comment>
  </commentList>
</comments>
</file>

<file path=xl/sharedStrings.xml><?xml version="1.0" encoding="utf-8"?>
<sst xmlns="http://schemas.openxmlformats.org/spreadsheetml/2006/main" count="3087" uniqueCount="857">
  <si>
    <t xml:space="preserve">  к Приказу от 12 ноября  2010 г.  № 221</t>
  </si>
  <si>
    <t>Утвержден</t>
  </si>
  <si>
    <t xml:space="preserve">приказом Президента  АО "Назарбаев Университет" </t>
  </si>
  <si>
    <t>от 19 февраля 2010 года № 25</t>
  </si>
  <si>
    <t xml:space="preserve">приказом Президента  АО "Новый университет Астаны" </t>
  </si>
  <si>
    <t xml:space="preserve">  к Приказу от 16 сентября  2010 г.  № 153</t>
  </si>
  <si>
    <t xml:space="preserve">План  закупок товаров, работ и услуг на 2010 год </t>
  </si>
  <si>
    <t>АО "Новый университет Астаны"</t>
  </si>
  <si>
    <t>Сатып алынатын тауарлардың, жұмыстар мен қызметтердің атауы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</si>
  <si>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</si>
  <si>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</si>
  <si>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</si>
  <si>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</si>
  <si>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</si>
  <si>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</si>
  <si>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</si>
  <si>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</si>
  <si>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</si>
  <si>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</si>
  <si>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</si>
  <si>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Дата подведения итогов и № протокола/решения</t>
  </si>
  <si>
    <t xml:space="preserve">Принтер лазерный  А4 </t>
  </si>
  <si>
    <t>запрос ценовых предложений</t>
  </si>
  <si>
    <t>Принтер лазерный  А4, сетевой</t>
  </si>
  <si>
    <t>шт</t>
  </si>
  <si>
    <t xml:space="preserve">15 календарных дней со дня вступления в силу договора </t>
  </si>
  <si>
    <t>г. Астана</t>
  </si>
  <si>
    <t>15.03-25.03</t>
  </si>
  <si>
    <t>26,03,10/3-009</t>
  </si>
  <si>
    <t xml:space="preserve">Принтер лазерный   </t>
  </si>
  <si>
    <t xml:space="preserve">Принтер лазерный  (А4;А3), цветной </t>
  </si>
  <si>
    <t xml:space="preserve">Принтер </t>
  </si>
  <si>
    <t>запрос ценовых предложении</t>
  </si>
  <si>
    <t>МФУ  , принтер/сканер/копир, формата A4</t>
  </si>
  <si>
    <t>шт.</t>
  </si>
  <si>
    <t xml:space="preserve"> 3 рабочих дня со дня вступления в силу договора </t>
  </si>
  <si>
    <t>г. Алматы</t>
  </si>
  <si>
    <t>16,03-26.03</t>
  </si>
  <si>
    <t>26,03,10/3-010</t>
  </si>
  <si>
    <t>Организационная техника</t>
  </si>
  <si>
    <t>открытый тендер</t>
  </si>
  <si>
    <t>Оргтехника: МФУ, принтеры, поточные сканеры</t>
  </si>
  <si>
    <t xml:space="preserve">45 календарных дней со дня вступления в силу договора </t>
  </si>
  <si>
    <t>Принтер</t>
  </si>
  <si>
    <t>Принтер лазерный  А4</t>
  </si>
  <si>
    <t xml:space="preserve">Монитор </t>
  </si>
  <si>
    <t>Жидкокристаллический, 19"</t>
  </si>
  <si>
    <t>11.03-19.03</t>
  </si>
  <si>
    <t>25,03,10/3-003</t>
  </si>
  <si>
    <t>Рабочая станция</t>
  </si>
  <si>
    <t xml:space="preserve">Системный блок Intel Core 2 Duo Quad, монитор 22" </t>
  </si>
  <si>
    <t>19.03-31.03</t>
  </si>
  <si>
    <t>01,04,10/3-020</t>
  </si>
  <si>
    <t xml:space="preserve">Системный блок Intel Core 2 Duo Quad, монитор 26" </t>
  </si>
  <si>
    <t>в соответствии с законодательством о государственных закупках</t>
  </si>
  <si>
    <t xml:space="preserve">Системный блок Intel Core 2 Duo Quad, монитор 19" </t>
  </si>
  <si>
    <t>14.04-21.04</t>
  </si>
  <si>
    <t>05,02,10/38261 (по гос.закуп);  22,04,10/3-029</t>
  </si>
  <si>
    <t>16.03-26.03</t>
  </si>
  <si>
    <t>30,03,10/3-018</t>
  </si>
  <si>
    <t>Персональные компьютеры и ноутбуки</t>
  </si>
  <si>
    <t xml:space="preserve">Персональные компьютеры </t>
  </si>
  <si>
    <t>Сервер</t>
  </si>
  <si>
    <t xml:space="preserve">Сервер 2U, для установки в 19 стойку </t>
  </si>
  <si>
    <t xml:space="preserve">30 календарных дней со дня вступления в силу договора </t>
  </si>
  <si>
    <t>Ноутбуки</t>
  </si>
  <si>
    <t>Ноутбуки (Notebook),Core2Duo2.0GHz/</t>
  </si>
  <si>
    <t>Источники бесперебойного питания</t>
  </si>
  <si>
    <t>Для сервера</t>
  </si>
  <si>
    <t>29,03,10/3-011 (Н.С.); 13,04,10/3-027 (Н.С.)</t>
  </si>
  <si>
    <t>SAC оснащение</t>
  </si>
  <si>
    <t>Мультимедийное  оборудование и программное обеспечение для центра самоподготовки</t>
  </si>
  <si>
    <t>комплект</t>
  </si>
  <si>
    <t xml:space="preserve">90 календарных дней со дня вступления в силу договора </t>
  </si>
  <si>
    <t xml:space="preserve">Микрофон со звуковой аппаратурой </t>
  </si>
  <si>
    <t>Микрофон со звуковой аппаратурой (крепящиеся к одежде)</t>
  </si>
  <si>
    <t xml:space="preserve">10 рабочих дней со дня вступления в силу договора </t>
  </si>
  <si>
    <t>Документ камера</t>
  </si>
  <si>
    <t>Устройство для отображения документов</t>
  </si>
  <si>
    <t>DVD проигрыватель</t>
  </si>
  <si>
    <t xml:space="preserve">5 рабочих дней со дня вступления в силу договора </t>
  </si>
  <si>
    <t xml:space="preserve">Шредер  </t>
  </si>
  <si>
    <t xml:space="preserve">Шредер, уничтожитель документов автоматический  </t>
  </si>
  <si>
    <t xml:space="preserve">Ламинатор </t>
  </si>
  <si>
    <t>Оборудование предназначенное для защиты  документов от механических воздействии</t>
  </si>
  <si>
    <t xml:space="preserve">Переплетная машина </t>
  </si>
  <si>
    <t>Машина для прошивания документов</t>
  </si>
  <si>
    <t>Станок для брошюрования</t>
  </si>
  <si>
    <t>Оснащение компьютерных лабораторий</t>
  </si>
  <si>
    <t xml:space="preserve">Мультимедийное  оборудование и программное обеспечение для компьютерных лабораторий </t>
  </si>
  <si>
    <t xml:space="preserve">60 календарных дней со дня вступления в силу договора </t>
  </si>
  <si>
    <t xml:space="preserve">Лингафонное оборудование и программное обеспечение </t>
  </si>
  <si>
    <t>Сеть беспроводной передачи данных</t>
  </si>
  <si>
    <t>Оборудование  для организации сети беспроводной передачи данных</t>
  </si>
  <si>
    <t xml:space="preserve">80 календарных дней со дня вступления в силу договора </t>
  </si>
  <si>
    <t>Вычислительная инфраструктура</t>
  </si>
  <si>
    <t>Серверное оборудование и соответствующее программное обеспечение для создания вычислительной инфраструктуры Университета</t>
  </si>
  <si>
    <t>Программное обеспечение</t>
  </si>
  <si>
    <t>ПО Adobe Acrobat на 3 лицензии</t>
  </si>
  <si>
    <t>единица</t>
  </si>
  <si>
    <t xml:space="preserve">15 рабочих дней со дня вступления в силу договора </t>
  </si>
  <si>
    <t>Сейф</t>
  </si>
  <si>
    <t>Сейф металлический, огнестойкий, замок электронный+ключ</t>
  </si>
  <si>
    <t>29,03,10/3-017</t>
  </si>
  <si>
    <t>Сейф металлический,огнестойкий,замок электронный+ключ</t>
  </si>
  <si>
    <t>Шкаф картотечный</t>
  </si>
  <si>
    <t xml:space="preserve">Шкаф картотечный, металлический, для  хранения документов </t>
  </si>
  <si>
    <t>04,06,10-11,06,10</t>
  </si>
  <si>
    <t>11,06,10/3-038</t>
  </si>
  <si>
    <t>11,06,10/3-039</t>
  </si>
  <si>
    <t>Шкаф металлический</t>
  </si>
  <si>
    <t xml:space="preserve">Шкаф металлический, для  хранения документов </t>
  </si>
  <si>
    <t>Шкаф металлический, несгораемый</t>
  </si>
  <si>
    <t>Шкаф металлический, несгораемый для хранения чертежей</t>
  </si>
  <si>
    <t>20 календарных дней со дня вступления в силу Договора</t>
  </si>
  <si>
    <t>Стул</t>
  </si>
  <si>
    <t>Стул  офисный, гобеленовая обивка</t>
  </si>
  <si>
    <t>Проектор</t>
  </si>
  <si>
    <t>Комплект проектора с экраном</t>
  </si>
  <si>
    <t>30.03-06.04</t>
  </si>
  <si>
    <t>29,03,10/3-025 (Н.С.);  07,04,10/3-026</t>
  </si>
  <si>
    <t xml:space="preserve">Проектор </t>
  </si>
  <si>
    <t>Экран для проектора</t>
  </si>
  <si>
    <t>Телевизор</t>
  </si>
  <si>
    <t>Телевизор, диагональ не менее 107 см</t>
  </si>
  <si>
    <t>Телевизор жк, диагональ не менее 107 см</t>
  </si>
  <si>
    <t>Телевизор ЖК</t>
  </si>
  <si>
    <t>Цветной, жидкокристаллический экран, диагональ не менее 32 дюйма. Рабочее напряжение 220В</t>
  </si>
  <si>
    <t>г. Астана, по согласованию с заказчиком</t>
  </si>
  <si>
    <t xml:space="preserve">     DVD плеер</t>
  </si>
  <si>
    <t>Размеры не менее 360x35x200 мм, поддерживаемые носители DVD, DVD R, DVD RW, CD, CD-R, CD-RW, микрофонный вход караоке, USB разъем</t>
  </si>
  <si>
    <t>Тумба</t>
  </si>
  <si>
    <t>Тумба под телевизор, деревянная</t>
  </si>
  <si>
    <t>Тумба под телевизор</t>
  </si>
  <si>
    <t>Телефонный аппарат</t>
  </si>
  <si>
    <t>С определителем номера, полифония, спикерфон,  AOH</t>
  </si>
  <si>
    <t>12.03-25.03</t>
  </si>
  <si>
    <t>29,03,10/3-015</t>
  </si>
  <si>
    <t>Холодильник</t>
  </si>
  <si>
    <t>Холодильник однокамерный</t>
  </si>
  <si>
    <t>01,04,10/3-021</t>
  </si>
  <si>
    <t xml:space="preserve">Холодильник </t>
  </si>
  <si>
    <t>Двухкамерный. Класс А. Рабочее напряжение 220В</t>
  </si>
  <si>
    <t>Стиральная машина</t>
  </si>
  <si>
    <t>Класс А. Не менее 800 оборотов в минуту</t>
  </si>
  <si>
    <t>Микроволновая печь</t>
  </si>
  <si>
    <t>Класс А. Рабочее напряжение 220В</t>
  </si>
  <si>
    <t>Тостер</t>
  </si>
  <si>
    <t>Количество отделений не менее двух, термостат ступенчатый с переключателем не менее 5 позиций</t>
  </si>
  <si>
    <t>Пылесос</t>
  </si>
  <si>
    <t>Класс А. Мощность всасывания не менее 450 Вт</t>
  </si>
  <si>
    <t>Электрический чайник</t>
  </si>
  <si>
    <t>Рабочее напряжение 220В. Объем не менее 1.7л</t>
  </si>
  <si>
    <t>Электрический утюг</t>
  </si>
  <si>
    <t>Рабочее напряжение 220В.</t>
  </si>
  <si>
    <t>Обогреватели</t>
  </si>
  <si>
    <t>Обогреватели масляные, количество секций 11</t>
  </si>
  <si>
    <t>Зеркала</t>
  </si>
  <si>
    <t xml:space="preserve">Зеркала классические, настенные </t>
  </si>
  <si>
    <t xml:space="preserve">     Гладильная доска</t>
  </si>
  <si>
    <t>Максимальная высота не более 90см,  ширина доски не менее 38см, длинна не менее 120см</t>
  </si>
  <si>
    <t>Вешалка плечики</t>
  </si>
  <si>
    <t>Стандарт. Материал - пластмасс</t>
  </si>
  <si>
    <t>Ковер</t>
  </si>
  <si>
    <t>Размеры не менее 3х2м, фабричного изготовления,  с орнаментом, состав: не менее 70% шерсти.</t>
  </si>
  <si>
    <t>Коврик</t>
  </si>
  <si>
    <t>Для спальной комнаты, размер не менее 1,5м х 1м,  материал полушерстяной, фабричного изготовления</t>
  </si>
  <si>
    <t>Комплект ковриков</t>
  </si>
  <si>
    <t>Комплект ковриков из 2 шт. для санузлов</t>
  </si>
  <si>
    <t>Ванный набор</t>
  </si>
  <si>
    <t xml:space="preserve">     Набор посуды</t>
  </si>
  <si>
    <t>Набор посуды</t>
  </si>
  <si>
    <t>Постельные принадлежности</t>
  </si>
  <si>
    <t>7 календарных дней со дня вступления в силу Договора</t>
  </si>
  <si>
    <t>Светильник потолочный для гостиной</t>
  </si>
  <si>
    <t>5-ти или 6-ти рожковый (ламповый),рабочее напряжение 220В</t>
  </si>
  <si>
    <t xml:space="preserve">     Светильник потолочный для кухни</t>
  </si>
  <si>
    <t>1 рожковый 3-х ламповый, рабочее напряжение 220В</t>
  </si>
  <si>
    <t>Светильник потолочный для спальни</t>
  </si>
  <si>
    <t>3-х рожковый. Рабочее напряжение 220В</t>
  </si>
  <si>
    <t>Светильник потолочный для коридора (холл)</t>
  </si>
  <si>
    <t>Диаметр не менее 300 мм.,1 рожковый.Рабочее напряжение 220В</t>
  </si>
  <si>
    <t>Комплект мебели для Вице-президента</t>
  </si>
  <si>
    <t>Комплект мебели для Вице-президента из 10 предметов</t>
  </si>
  <si>
    <t>Комплект   мебели для сотрудников</t>
  </si>
  <si>
    <t>Комплект мебели для сотрудников из 6 предметов</t>
  </si>
  <si>
    <t xml:space="preserve"> Комплект мебели для Вице-президента</t>
  </si>
  <si>
    <t>26.01-02.02.10</t>
  </si>
  <si>
    <t>02,02,10/25293</t>
  </si>
  <si>
    <t xml:space="preserve">Комплект мебели </t>
  </si>
  <si>
    <t>Комплект мебели для руководителя из 10 предметов</t>
  </si>
  <si>
    <t>5 рабочих дней со дня вступления в силу договора</t>
  </si>
  <si>
    <t>04.05-12.05</t>
  </si>
  <si>
    <t>12,05,10/3-033</t>
  </si>
  <si>
    <t>Комплект мебели для комнаты переговоров</t>
  </si>
  <si>
    <t>Комплект мебели для приемной</t>
  </si>
  <si>
    <t>Комплект мебели для приемной из 5-и предметов</t>
  </si>
  <si>
    <t>29,03,10/3-012</t>
  </si>
  <si>
    <t>Комплект мебели</t>
  </si>
  <si>
    <t>Мягкая мебель</t>
  </si>
  <si>
    <t>Мягкая мебель из 3 предметов</t>
  </si>
  <si>
    <t>Стол обеденный со стульями</t>
  </si>
  <si>
    <t>Стол раздвижной, цвет орех, стулья со спинками 4 шт.</t>
  </si>
  <si>
    <t>Прихожая</t>
  </si>
  <si>
    <t>Не менее 3-х  предметов, шкаф для одежды, вешалка, тумба для обуви</t>
  </si>
  <si>
    <t>Кровать двухъярусная</t>
  </si>
  <si>
    <t>Кровать металлическая двухъярусная</t>
  </si>
  <si>
    <t>Кресла</t>
  </si>
  <si>
    <t>Кресла для сотрудников с подлокотником,обивка гобелен,на колесиках</t>
  </si>
  <si>
    <t>Аналоговый</t>
  </si>
  <si>
    <t>Факсимильный аппарат</t>
  </si>
  <si>
    <t xml:space="preserve">Тумба </t>
  </si>
  <si>
    <t>Тумба приставная</t>
  </si>
  <si>
    <t>Стол</t>
  </si>
  <si>
    <t xml:space="preserve">Стол  угловой </t>
  </si>
  <si>
    <t>Юрта</t>
  </si>
  <si>
    <t>со дня вступления договора в силу по 15 июня 2010 г.</t>
  </si>
  <si>
    <t>02,02,10-25293</t>
  </si>
  <si>
    <t>Металлические шкафы</t>
  </si>
  <si>
    <t>Металлические шкафы для хранения документов</t>
  </si>
  <si>
    <t>Видеокамера</t>
  </si>
  <si>
    <t>Цифровая видеокамера</t>
  </si>
  <si>
    <t>Фотоаппарат</t>
  </si>
  <si>
    <t>Цифровой фотоаппарат</t>
  </si>
  <si>
    <t>Диктофон</t>
  </si>
  <si>
    <t>Цифровой диктофон</t>
  </si>
  <si>
    <t>Цветы</t>
  </si>
  <si>
    <t>Живые цветы в горшках</t>
  </si>
  <si>
    <t>Мебель и оборудование для учебного лабораторного комплекса</t>
  </si>
  <si>
    <t>Мебель и оборудование для учебных лабораторий биологии,химии  и физики по программе Foundation USL</t>
  </si>
  <si>
    <t>комплекс</t>
  </si>
  <si>
    <t>ПО MS Server EE</t>
  </si>
  <si>
    <t xml:space="preserve">10 календарных дней со дня вступления в силу договора </t>
  </si>
  <si>
    <t>ПО MS Server EE CAL</t>
  </si>
  <si>
    <t>Лицензия</t>
  </si>
  <si>
    <t xml:space="preserve">MS Server EE CAL </t>
  </si>
  <si>
    <t>19.03-01.04</t>
  </si>
  <si>
    <t>25,03,10/3-023 (Н.С.);     05,04,10/3-022</t>
  </si>
  <si>
    <t>ПО MS Office 2007</t>
  </si>
  <si>
    <t>ПО Операционная система Windows 7</t>
  </si>
  <si>
    <t>ПО 1С бухгалтерия 8.0 на 2 лицензии</t>
  </si>
  <si>
    <t xml:space="preserve">ПО 1С бухгалтерия 8.1 </t>
  </si>
  <si>
    <t xml:space="preserve">3 календарных дня со дня вступления в силу договора </t>
  </si>
  <si>
    <t>Программное обеспечение 1 С Предприятие 8.1</t>
  </si>
  <si>
    <t>Дополнительная многопользовательская лицензия на 5 рабочих мест</t>
  </si>
  <si>
    <t>Лицензии</t>
  </si>
  <si>
    <t xml:space="preserve">Лицензии для антивирусного ПО </t>
  </si>
  <si>
    <t>Система электронного документооборота</t>
  </si>
  <si>
    <t>с даты вступления в силу договора  по 31 декабря 2010 г.</t>
  </si>
  <si>
    <t>Англо-русский электронный словарь - ABBY Lingvo</t>
  </si>
  <si>
    <t>25,03,10/3-023 (Н.С.);     05,04,10/3-022 (Н.С.)</t>
  </si>
  <si>
    <t>Русско-казахский словарь</t>
  </si>
  <si>
    <t>Abobe Fine Reader (индивидуальная лицензия)</t>
  </si>
  <si>
    <t>Программное обеспечение Macromedia Dreamweaver инд. Лицензия</t>
  </si>
  <si>
    <t>ПО Primavera P6 PM на 10 лицензии</t>
  </si>
  <si>
    <t>в течении 60 рабочих дней со дня вступления в силу договора</t>
  </si>
  <si>
    <t>ПО Primavera СM на 7 лицензии</t>
  </si>
  <si>
    <t>ПО Corel Draw на 1 лицензию</t>
  </si>
  <si>
    <t>в течении 15 рабочих дней со дня вступления в силу договора</t>
  </si>
  <si>
    <t>ПО Auto Cad на 4 лицензии</t>
  </si>
  <si>
    <t xml:space="preserve">35 календарных дней со дня вступления в силу договора </t>
  </si>
  <si>
    <t>ПО Revit Architecture</t>
  </si>
  <si>
    <t>ПО АБС - 4</t>
  </si>
  <si>
    <t>Создание и информационное наполнение первой очереди научно образовательного портала университета</t>
  </si>
  <si>
    <t xml:space="preserve">90 календарных дней со дня вступления в силу договора( в течении 2010 и 2011 гг.)  </t>
  </si>
  <si>
    <t>Визитки</t>
  </si>
  <si>
    <t>Двухсторонние</t>
  </si>
  <si>
    <t>Вода</t>
  </si>
  <si>
    <t>Вода питьевая, в 19 л. бутылях</t>
  </si>
  <si>
    <t>2 рабочих дня по заявке</t>
  </si>
  <si>
    <t>29,03,10/3-014</t>
  </si>
  <si>
    <t>Диспенсер</t>
  </si>
  <si>
    <t>Диспенсер с функцией нагрева и охлаждения воды</t>
  </si>
  <si>
    <t>02,06,10/3-035 (Н.С.) ; 10,06,10/3-036 (Н.С.)</t>
  </si>
  <si>
    <t>02,02,10/23845</t>
  </si>
  <si>
    <t>Кабель USB</t>
  </si>
  <si>
    <t xml:space="preserve">Кабель USB 2.0 A-mini B 1.8m </t>
  </si>
  <si>
    <t>Кабель для сетей</t>
  </si>
  <si>
    <t>Кабель питания</t>
  </si>
  <si>
    <t>25,03,10/3-004</t>
  </si>
  <si>
    <t>Картридж</t>
  </si>
  <si>
    <t>Картридж для лазерного принтера</t>
  </si>
  <si>
    <t>Картридж для лазерного сетевого принтера</t>
  </si>
  <si>
    <t>Картридж для МФУ</t>
  </si>
  <si>
    <t>Картридж для цветного принтера</t>
  </si>
  <si>
    <t>Картридж для цветного принтера А3</t>
  </si>
  <si>
    <t>Корзина для мусора</t>
  </si>
  <si>
    <t xml:space="preserve">Корзина для мусора,  пластик </t>
  </si>
  <si>
    <t>Личная карточка по учету кадров</t>
  </si>
  <si>
    <t>02,02,10/24679</t>
  </si>
  <si>
    <t>Личный листок по учету кадров</t>
  </si>
  <si>
    <t>19,05,10/3-034 (Н.С.); 11,06,10/3-038</t>
  </si>
  <si>
    <t>Удлинитель</t>
  </si>
  <si>
    <t>Удлинитель 10 м</t>
  </si>
  <si>
    <t>Удлинитель 5 м</t>
  </si>
  <si>
    <t xml:space="preserve"> Коннектор разъем вилка RJ-45 </t>
  </si>
  <si>
    <t xml:space="preserve"> Коннектор разъем вилка RJ-45 под однож UTP кабель Кат 5Е, 50m" gold</t>
  </si>
  <si>
    <t>Чайник</t>
  </si>
  <si>
    <t>Чайник электрический</t>
  </si>
  <si>
    <t>Часы</t>
  </si>
  <si>
    <t>Часы настенные</t>
  </si>
  <si>
    <t>Switch</t>
  </si>
  <si>
    <t>Switch 24 ports</t>
  </si>
  <si>
    <t>Файервол</t>
  </si>
  <si>
    <t>Сетевой экран</t>
  </si>
  <si>
    <t>30 января-5 февраля</t>
  </si>
  <si>
    <t>05,02,10/38224</t>
  </si>
  <si>
    <t>Доска</t>
  </si>
  <si>
    <t>Доска маркерно-магнитная</t>
  </si>
  <si>
    <t>Жалюзи</t>
  </si>
  <si>
    <t>Вертикальные для офисных помещении</t>
  </si>
  <si>
    <t>м2</t>
  </si>
  <si>
    <t>3 рабочих дней со дня вступления в силу договора</t>
  </si>
  <si>
    <t>Жалюзи вертикальные, тканевые</t>
  </si>
  <si>
    <t>кв.м</t>
  </si>
  <si>
    <t>Печати</t>
  </si>
  <si>
    <t>Печать круглая</t>
  </si>
  <si>
    <t>29,03,10/3-013</t>
  </si>
  <si>
    <t>Штампы</t>
  </si>
  <si>
    <t>Штампы прямоугольная</t>
  </si>
  <si>
    <t>Вспомогательные расходные материалы</t>
  </si>
  <si>
    <t xml:space="preserve">Глазная пипетка
наждачная бумага
полистирольные чашки
</t>
  </si>
  <si>
    <t>161-0-1</t>
  </si>
  <si>
    <t>Фильтровальная и индикаторная бумага</t>
  </si>
  <si>
    <t xml:space="preserve">г. Астана,
пр. Кабанбай Батыра, 53.
</t>
  </si>
  <si>
    <t>161-0-2</t>
  </si>
  <si>
    <t>Жидкие и твердые углеводороды</t>
  </si>
  <si>
    <t xml:space="preserve">Алканы
циклоалканы и ароматические соединения
</t>
  </si>
  <si>
    <t>161-0-3</t>
  </si>
  <si>
    <t>Прекурсоры</t>
  </si>
  <si>
    <t>Прекурсоры и оксид марганца</t>
  </si>
  <si>
    <t>161-0-4</t>
  </si>
  <si>
    <t>Соединение йода, брома и графит</t>
  </si>
  <si>
    <t>161-0-5</t>
  </si>
  <si>
    <t>Карбоксильные кислоты, альдегиды, кетоны и спирты</t>
  </si>
  <si>
    <t>161-0-6</t>
  </si>
  <si>
    <t>Оксиды и гидроксиды щелочных и щелочноземельных металлов</t>
  </si>
  <si>
    <t>161-0-7</t>
  </si>
  <si>
    <t>Этанол</t>
  </si>
  <si>
    <t>Этанол (этиловый спирт)</t>
  </si>
  <si>
    <t>161-0-8</t>
  </si>
  <si>
    <t>Галогенсодержащие углеводороды</t>
  </si>
  <si>
    <t>161-0-9</t>
  </si>
  <si>
    <t>Хлорсодержащие соединения</t>
  </si>
  <si>
    <t>161-0-10</t>
  </si>
  <si>
    <t>Цинковая амальгама</t>
  </si>
  <si>
    <t>161-0-11</t>
  </si>
  <si>
    <t>Ядовитые соединения</t>
  </si>
  <si>
    <t xml:space="preserve">Фенол
метанол
трихлорид фосфора
пентахлорид фосфора
</t>
  </si>
  <si>
    <t>161-0-12</t>
  </si>
  <si>
    <t>Индикаторы и реагенты по анализу</t>
  </si>
  <si>
    <t>161-0-13</t>
  </si>
  <si>
    <t>Металлы</t>
  </si>
  <si>
    <t>Образцы металлов</t>
  </si>
  <si>
    <t>161-0-14</t>
  </si>
  <si>
    <t>Фарм препараты</t>
  </si>
  <si>
    <t>161-0-15</t>
  </si>
  <si>
    <t>Органические кислоты</t>
  </si>
  <si>
    <t>Органические кислоты с двумя карбоксильными группами</t>
  </si>
  <si>
    <t>161-0-16</t>
  </si>
  <si>
    <t>Неорганические соли и аммиачные соединения</t>
  </si>
  <si>
    <t>161-0-17</t>
  </si>
  <si>
    <t>Неметаллы и оксиды неметаллов</t>
  </si>
  <si>
    <t>161-0-18</t>
  </si>
  <si>
    <t>Органические соли и эфиры</t>
  </si>
  <si>
    <t>161-0-19</t>
  </si>
  <si>
    <t xml:space="preserve">Диоксид серы </t>
  </si>
  <si>
    <t>Диоксид серы (цилиндр)</t>
  </si>
  <si>
    <t>161-1</t>
  </si>
  <si>
    <t>Базовые препараты по биологии</t>
  </si>
  <si>
    <t>161-1-1</t>
  </si>
  <si>
    <t>Реагенты для тестирования пищи и микроскопии</t>
  </si>
  <si>
    <t>161-1-2</t>
  </si>
  <si>
    <t>Древовидное растение с листьями (buddleia</t>
  </si>
  <si>
    <t>161-2</t>
  </si>
  <si>
    <t xml:space="preserve">Расходные материалы по зоологии и ветеринарии </t>
  </si>
  <si>
    <t>Расходные материалы по зоологии и ветеринарии (образцы крыс в вакуумных упаковках)</t>
  </si>
  <si>
    <t>Баллоны с сжиженным газом</t>
  </si>
  <si>
    <t xml:space="preserve">Специальная  одежда </t>
  </si>
  <si>
    <t xml:space="preserve">Специальная  одежда, лабораторная </t>
  </si>
  <si>
    <t>Нефтепродукты</t>
  </si>
  <si>
    <t>литр</t>
  </si>
  <si>
    <t>со дня вступления договора в силу по 31 декабря 2010 г.</t>
  </si>
  <si>
    <t>Дизельное топливо</t>
  </si>
  <si>
    <t>со дня вступления  в силу договора по 31 декабря 2010 г., по заявкам Заказчика</t>
  </si>
  <si>
    <t>АО "Назарбаев Университет", г. Астана, пр. Кабанбай батыра.</t>
  </si>
  <si>
    <t>Антистеплер</t>
  </si>
  <si>
    <t>Бумага  для записей</t>
  </si>
  <si>
    <t>Бумага для записей в пачке</t>
  </si>
  <si>
    <t>Бумага А3</t>
  </si>
  <si>
    <t>Бумага формата А3, белая, в пачке по 500 листов</t>
  </si>
  <si>
    <t>Бумага А4</t>
  </si>
  <si>
    <t>Бумага формата А4, белая в пачке по 500 листов</t>
  </si>
  <si>
    <t>11.05-18.05</t>
  </si>
  <si>
    <t>19,05,10/3-034</t>
  </si>
  <si>
    <t>пачка</t>
  </si>
  <si>
    <t>Бумага для заметок</t>
  </si>
  <si>
    <t>Бумага для заметок в пачке</t>
  </si>
  <si>
    <t>Бумага  для заметок</t>
  </si>
  <si>
    <t>Бумага для заметок на липкой основе</t>
  </si>
  <si>
    <t>Визитница</t>
  </si>
  <si>
    <t>Визитница кожзаменитель</t>
  </si>
  <si>
    <t>Гвозди</t>
  </si>
  <si>
    <t>Гвозди канцелярские в пачке</t>
  </si>
  <si>
    <t>Гребешки</t>
  </si>
  <si>
    <t>Губка</t>
  </si>
  <si>
    <t>Губка для маркерной доски, магнит</t>
  </si>
  <si>
    <t>Губка для маркерной доски</t>
  </si>
  <si>
    <t>Дырокол</t>
  </si>
  <si>
    <t>Папки для файлов</t>
  </si>
  <si>
    <t>Журнал учета входящих документов</t>
  </si>
  <si>
    <t>Журнал учета входящих документов в твердом переплете</t>
  </si>
  <si>
    <t>Журнал учета исходящих документов</t>
  </si>
  <si>
    <t>Журнал учета исходящих документов в твердом переплете</t>
  </si>
  <si>
    <t>Зажим</t>
  </si>
  <si>
    <t>Упаковка зажимов из 12 шт. на 19 мм.</t>
  </si>
  <si>
    <t>Упаковка зажимов из 12 шт. на 25 мм.</t>
  </si>
  <si>
    <t xml:space="preserve">19,05,10/3-034 </t>
  </si>
  <si>
    <t>Упаковка зажимов из12 шт. на 32 мм.</t>
  </si>
  <si>
    <t>Упаковка зажимов из 12 шт. на 15 мм.</t>
  </si>
  <si>
    <t>Закладка - постик</t>
  </si>
  <si>
    <t>Цветные</t>
  </si>
  <si>
    <t>Канцелярская книга в клетку</t>
  </si>
  <si>
    <t>Канцелярская книга в линейку</t>
  </si>
  <si>
    <t>02,02,10/24679 (Н,С, по гос.закуп);    19,05,10/3-034 (Н.С.); 11,06,10/3-038</t>
  </si>
  <si>
    <t>Карандаш</t>
  </si>
  <si>
    <t xml:space="preserve">Карандаш простой, твердо-мягкий, с ластиком, корпус деревянный </t>
  </si>
  <si>
    <t>02,02,10/24679 (Н,С, по гос.закуп. продлен);   12,02,10/70463 (Н.С. По гос.закуп);    19,05,10/3-034 (Н.С.); 11,06,10/3-038</t>
  </si>
  <si>
    <t>Клей</t>
  </si>
  <si>
    <t>Клей карандаш, быстросохнущий</t>
  </si>
  <si>
    <t>Ластик</t>
  </si>
  <si>
    <t>Ластик белый-стерка</t>
  </si>
  <si>
    <t>Стаканы</t>
  </si>
  <si>
    <t>Стакан канцелярский, прямоугольной формы, полистирол</t>
  </si>
  <si>
    <t>Шило</t>
  </si>
  <si>
    <t>Шило канцелярское</t>
  </si>
  <si>
    <t>Линейка</t>
  </si>
  <si>
    <t>Линейка 30 см.</t>
  </si>
  <si>
    <t>Линейка 50 см.</t>
  </si>
  <si>
    <t>Лоток</t>
  </si>
  <si>
    <t>Лоток  вертикальный</t>
  </si>
  <si>
    <t>Лоток  горизонтальный</t>
  </si>
  <si>
    <t>Магнит</t>
  </si>
  <si>
    <t xml:space="preserve">Набор из 6 магнитов </t>
  </si>
  <si>
    <t xml:space="preserve">Набор из 10 магнитов </t>
  </si>
  <si>
    <t>Увлажнители</t>
  </si>
  <si>
    <t>Увлажнители для пальцев, пластик</t>
  </si>
  <si>
    <t>Маркер</t>
  </si>
  <si>
    <t>Набор маркерный  из 4 цветов</t>
  </si>
  <si>
    <t>Маркер для доски</t>
  </si>
  <si>
    <t>Мастика</t>
  </si>
  <si>
    <t>Мастика синяя</t>
  </si>
  <si>
    <t xml:space="preserve">Папка </t>
  </si>
  <si>
    <t>Подвесная</t>
  </si>
  <si>
    <t>Ежедневник</t>
  </si>
  <si>
    <t>Настольный ежедневник</t>
  </si>
  <si>
    <t>Настольный набор</t>
  </si>
  <si>
    <t xml:space="preserve">Набор настольный </t>
  </si>
  <si>
    <t>Ножницы</t>
  </si>
  <si>
    <t>Ножницы, материал: металл; размер: 21см</t>
  </si>
  <si>
    <t>Большие</t>
  </si>
  <si>
    <t>Папка - бегунок</t>
  </si>
  <si>
    <t>Папка - бегунок ламинированная для документов</t>
  </si>
  <si>
    <t>Папка адресная</t>
  </si>
  <si>
    <t>Папка адресная (на подпись)</t>
  </si>
  <si>
    <t>Папка с зажимом</t>
  </si>
  <si>
    <t>Папка с файлами</t>
  </si>
  <si>
    <t>Папка на 30 файлов</t>
  </si>
  <si>
    <t>Папка на 10 файлов</t>
  </si>
  <si>
    <t>Папка-регистратор</t>
  </si>
  <si>
    <t>Папка-регистратор  7,5 см</t>
  </si>
  <si>
    <t>Папка-регистратор  8 см</t>
  </si>
  <si>
    <t>Папка-регистратор 5 см</t>
  </si>
  <si>
    <t>Пленка для ламинирования</t>
  </si>
  <si>
    <t>Пленка для ламинирования, А4</t>
  </si>
  <si>
    <t>Пленка для ламинирования, А5</t>
  </si>
  <si>
    <t>Пленка для ламинирования, А6</t>
  </si>
  <si>
    <t>Разделитель страниц</t>
  </si>
  <si>
    <t>Разделитель страниц от А до Я</t>
  </si>
  <si>
    <t>Ручка</t>
  </si>
  <si>
    <t>Ручка шариковая</t>
  </si>
  <si>
    <t>Ручка гелиевая</t>
  </si>
  <si>
    <t>Скобы</t>
  </si>
  <si>
    <t>Скобы № 10</t>
  </si>
  <si>
    <t>Скобы №24</t>
  </si>
  <si>
    <t>Скобы №26</t>
  </si>
  <si>
    <t>Скоросшиватели</t>
  </si>
  <si>
    <t>Скоросшиватели пластиковые</t>
  </si>
  <si>
    <t>Скотч большой</t>
  </si>
  <si>
    <t>Скотч большой, 48 ммх100м</t>
  </si>
  <si>
    <t>Скотч маленький</t>
  </si>
  <si>
    <t>Скотч маленький, 15 ммх20м</t>
  </si>
  <si>
    <t>Скотч средний</t>
  </si>
  <si>
    <t>Скрепки большие</t>
  </si>
  <si>
    <t>Упаковка скрепок  больших, металлические</t>
  </si>
  <si>
    <t>Скрепки маленькие</t>
  </si>
  <si>
    <t>Упаковка скрепок маленьких, металлические</t>
  </si>
  <si>
    <t>Скрепки цветные</t>
  </si>
  <si>
    <t>Упаковка скрепок цветных</t>
  </si>
  <si>
    <t xml:space="preserve">шт. </t>
  </si>
  <si>
    <t>Степлер</t>
  </si>
  <si>
    <t>Степлер с металлическим механизмом, сшивает открытым, закрытым и обивочным способом; сшивает до 30 л.</t>
  </si>
  <si>
    <t>Объем скрепления 25-100л, цельнометаллический механизм подачи скоб</t>
  </si>
  <si>
    <t>Степлер средний</t>
  </si>
  <si>
    <t>Стикер</t>
  </si>
  <si>
    <t xml:space="preserve">Упаковка стикеров из  5 цветов, бумажные </t>
  </si>
  <si>
    <t xml:space="preserve">Упаковка стикеров из 5 цветов, прозрачные </t>
  </si>
  <si>
    <t>Точилка</t>
  </si>
  <si>
    <t>Файл</t>
  </si>
  <si>
    <t>Файл прозрачный</t>
  </si>
  <si>
    <t>Портрет Президента РК</t>
  </si>
  <si>
    <t xml:space="preserve">Ящик д/ключей </t>
  </si>
  <si>
    <t>Ящик д/ключей не менее 320 шт</t>
  </si>
  <si>
    <t xml:space="preserve">20 рабочих дней со дня вступления в силу договора </t>
  </si>
  <si>
    <t>Ящик д/ключей не менее 160 шт</t>
  </si>
  <si>
    <t>Соль поваренная пищевая</t>
  </si>
  <si>
    <t>кг</t>
  </si>
  <si>
    <t>в течение 7 рабочих дней со дня вступления в силу договора</t>
  </si>
  <si>
    <t>г.Астана, по согласованию с заказчиком</t>
  </si>
  <si>
    <t>Аренда помещения</t>
  </si>
  <si>
    <t>Аренда служебного помещения</t>
  </si>
  <si>
    <t>услуга</t>
  </si>
  <si>
    <t xml:space="preserve">В течении 8 месяцев со дня вступления в силу договора </t>
  </si>
  <si>
    <t>со дня вступления договора в силу до подведения итогов конкурса</t>
  </si>
  <si>
    <t>Аренда автотранспорта</t>
  </si>
  <si>
    <t>Аренда автотранспорта  для руководителей</t>
  </si>
  <si>
    <t>4 месяца</t>
  </si>
  <si>
    <t>20.01-02.19</t>
  </si>
  <si>
    <t>03,03,10/2-010 по итогам конкурса</t>
  </si>
  <si>
    <t xml:space="preserve">Аренда автотранспорта для сотрудников </t>
  </si>
  <si>
    <t>2 месяца</t>
  </si>
  <si>
    <t>03,02,10/2-001</t>
  </si>
  <si>
    <t>Автотранспортных услуг по перевозке преподавателей</t>
  </si>
  <si>
    <t>со дня вступления договора в силу и  по 31 декабря 2010 г.</t>
  </si>
  <si>
    <t>25,03,10/3-006</t>
  </si>
  <si>
    <t>Автотранспортных услуг по перевозке обучающихся</t>
  </si>
  <si>
    <t>Аренда квартиры</t>
  </si>
  <si>
    <t>Аренда 3 комнатной квартиры</t>
  </si>
  <si>
    <t>Аренда 2 комнатной квартиры</t>
  </si>
  <si>
    <t>Аренда нежилого помещения (Алматы)</t>
  </si>
  <si>
    <t>с даты вступления в силу договора по 31 декабря 2010 г.</t>
  </si>
  <si>
    <t>25,03,10/3-005</t>
  </si>
  <si>
    <t>Аренда нежилого помещения (Астана)</t>
  </si>
  <si>
    <t>Аренда нежилого, служебного помещения общей площадью не менее 500 кв.м</t>
  </si>
  <si>
    <t>в течении 4 месяцев со дня вступления в силу  договора</t>
  </si>
  <si>
    <t>29,03,10/3-016</t>
  </si>
  <si>
    <t xml:space="preserve">Аренда квартиры </t>
  </si>
  <si>
    <t>со дня вступления в силу договора по 31 декабря 2010 г.</t>
  </si>
  <si>
    <t>12.04-19.04</t>
  </si>
  <si>
    <t>21,04,10/3-028</t>
  </si>
  <si>
    <t>24,05,10/1-06-2(Н.С.);   27,03,10/2-022</t>
  </si>
  <si>
    <t xml:space="preserve">Аренда квартиры для провоста </t>
  </si>
  <si>
    <t>12.03-19.03</t>
  </si>
  <si>
    <t>26,03,10/3-008</t>
  </si>
  <si>
    <t xml:space="preserve">Аренда квартиры для иностранных специалистов </t>
  </si>
  <si>
    <t>Предоставление гостиничных номеров для проживания преподавателей</t>
  </si>
  <si>
    <t>Проживание обучающихся в общежитии</t>
  </si>
  <si>
    <t>в течении 90 дней со дня вступления договора в силу</t>
  </si>
  <si>
    <t>Услуги  по содержанию предоставляемых для Университета нежилых помещений</t>
  </si>
  <si>
    <t>из одного источника</t>
  </si>
  <si>
    <t xml:space="preserve">Аренда нежилого помещения </t>
  </si>
  <si>
    <t>Аренда нежилого помещения на вступительные экзамены</t>
  </si>
  <si>
    <t>Жилые помещения и машиноместа</t>
  </si>
  <si>
    <t>Жилые помещения для служебного пользования и машиноместа</t>
  </si>
  <si>
    <t xml:space="preserve">в течении 10 рабочих дней с даты вступления  Договора в силу </t>
  </si>
  <si>
    <t xml:space="preserve">г. Астана,
район Есиль 
</t>
  </si>
  <si>
    <t>Трактор</t>
  </si>
  <si>
    <t xml:space="preserve">Трактор, коммунальный, уборочный, многофункциональный с комплектующими </t>
  </si>
  <si>
    <t xml:space="preserve">в течении 45 рабочих дней с даты вступления  Договора в силу </t>
  </si>
  <si>
    <t>Грузовой автомобиль</t>
  </si>
  <si>
    <t xml:space="preserve">Рация </t>
  </si>
  <si>
    <t>Рация (безлицензионного УКВ диапазона)</t>
  </si>
  <si>
    <t xml:space="preserve">в течении 20 рабочих дней с даты вступления  Договора в силу </t>
  </si>
  <si>
    <t xml:space="preserve">Пылесос </t>
  </si>
  <si>
    <t>Пылесос промышленный</t>
  </si>
  <si>
    <t xml:space="preserve">Садовый пылесос </t>
  </si>
  <si>
    <t>Садовый пылесос ветродуйка</t>
  </si>
  <si>
    <t>Мультиметр цифровой</t>
  </si>
  <si>
    <t>Электродрель</t>
  </si>
  <si>
    <t>Шуруповерт ручной</t>
  </si>
  <si>
    <t>Перфоратор</t>
  </si>
  <si>
    <t>Для сверления в т.ч. бетона</t>
  </si>
  <si>
    <t xml:space="preserve"> Шуруповерт эл. с зарядкой</t>
  </si>
  <si>
    <t>Электросварочный аппарат (постоянка)</t>
  </si>
  <si>
    <t xml:space="preserve"> Газосварочный аппарат в комплекте</t>
  </si>
  <si>
    <t xml:space="preserve"> Аппарат для спайки пластика (утюг)</t>
  </si>
  <si>
    <t xml:space="preserve"> Болгарка</t>
  </si>
  <si>
    <t xml:space="preserve"> Перфоратор</t>
  </si>
  <si>
    <t xml:space="preserve"> Дрель</t>
  </si>
  <si>
    <t xml:space="preserve"> Тележка ручная гидравлическая</t>
  </si>
  <si>
    <t>Шлагбаум</t>
  </si>
  <si>
    <t>Контейнер для мусора (ТБО)</t>
  </si>
  <si>
    <t>Контейнеры для ТБО. Материал металлический из оцинкованной стали и пластмассовые высокой прочности, адаптированные для автомашин городских коммунальных служб</t>
  </si>
  <si>
    <t xml:space="preserve">5 календарных  дней с даты вступления  Договора в силу </t>
  </si>
  <si>
    <t>г. Астана пр. Кабанбай батыра 53.</t>
  </si>
  <si>
    <t xml:space="preserve">Аппарат чистки обуви </t>
  </si>
  <si>
    <t xml:space="preserve">Мегомметр </t>
  </si>
  <si>
    <t>Мегомметр 500 В</t>
  </si>
  <si>
    <t xml:space="preserve">Удлинитель </t>
  </si>
  <si>
    <t>Удлинитель 50 метров на катушке (Ф=300 мм)</t>
  </si>
  <si>
    <t xml:space="preserve">Вышка-тура </t>
  </si>
  <si>
    <t>Вышка-тура с высотой платформы до 7,4 м</t>
  </si>
  <si>
    <t xml:space="preserve">в течении 30 рабочих дней с даты вступления  Договора в силу </t>
  </si>
  <si>
    <t>Погружной дренажный насос</t>
  </si>
  <si>
    <t>Тепловые завесы</t>
  </si>
  <si>
    <t>Тележка библиотечная</t>
  </si>
  <si>
    <t>Тележка для перемещения книжного библиотечного фонда</t>
  </si>
  <si>
    <t xml:space="preserve">в течении 50 календарных дней с даты вступления  Договора в силу </t>
  </si>
  <si>
    <t xml:space="preserve">Услуги телефонной связи </t>
  </si>
  <si>
    <t>Подключение телефонов единовременная оплата, абонентская плата, междугородная и международная связь</t>
  </si>
  <si>
    <t>Услуги сотовой связи</t>
  </si>
  <si>
    <t>Услуги доступа к сети Интернет</t>
  </si>
  <si>
    <t>Кабельное телевидение</t>
  </si>
  <si>
    <t>29,04,10/3-031 (Н.С.); 11,05,10/3-032 (н.С.);  27,05,10/2-020</t>
  </si>
  <si>
    <t>Курьерские услуги</t>
  </si>
  <si>
    <t>10.03-18.03</t>
  </si>
  <si>
    <t>19.03.10/3-002</t>
  </si>
  <si>
    <t>Услуги телефонной связи для служебного помещения расположенного в здании бизнес центра "Пекин-Палас"</t>
  </si>
  <si>
    <t>Услуги доступа к сети Интернет для служебного помещения расположенного в здании бизнес центра "Пекин-Палас"</t>
  </si>
  <si>
    <t>26,03,10/3-007</t>
  </si>
  <si>
    <t>Услуги телефонной связи для нового здания университета</t>
  </si>
  <si>
    <t>Услуги доступа к сети Интернет для нового здания университета(основной канал связи)</t>
  </si>
  <si>
    <t>тендер</t>
  </si>
  <si>
    <t xml:space="preserve">Услуги доступа к сети Интернет для нового здания университета (резервный канал связи) </t>
  </si>
  <si>
    <t xml:space="preserve">Услуги IP телевидения для нового здания университета   </t>
  </si>
  <si>
    <t xml:space="preserve">Услуги организации многоточечной видеоконференц связи </t>
  </si>
  <si>
    <t xml:space="preserve">Услуги регистрации IP и автономных систем </t>
  </si>
  <si>
    <t xml:space="preserve">Услуги спутникового интернета для нового здания университета </t>
  </si>
  <si>
    <t>Доступ к информационной системе TURNITIN -антиплагиат</t>
  </si>
  <si>
    <t>Организация подписки и подключения через Интернет по IP адресам</t>
  </si>
  <si>
    <t xml:space="preserve">365 календарных дней с даты вступления в силу договора  </t>
  </si>
  <si>
    <t xml:space="preserve">Доступ к научным полнотекстовым и библиографическим базам данных, электронным коллекциям журналов для студентов в помощь учебному процессу </t>
  </si>
  <si>
    <t>Техническое обслуживание</t>
  </si>
  <si>
    <t xml:space="preserve">Техническое обслуживание мини АТС Panasonic 200 и
телефонной сети
Техническое обслуживание мини АТС Panasonic 200 и
телефонной сети
</t>
  </si>
  <si>
    <t>в течении 4 месяцев со дня заключения договора</t>
  </si>
  <si>
    <t>Медицинское страхование</t>
  </si>
  <si>
    <t>человек</t>
  </si>
  <si>
    <t>в течение 12 месяцев со дня вступления в силу договора</t>
  </si>
  <si>
    <t>Организация празднования Нового года</t>
  </si>
  <si>
    <t>Подарки детям сотрудников и корпоративный праздник для сотрудников</t>
  </si>
  <si>
    <t>2 рабочих дня</t>
  </si>
  <si>
    <t>Услуги по организации корпоративного мероприятия посвященного  открытию "Назарбаев Университет"</t>
  </si>
  <si>
    <t>1 день</t>
  </si>
  <si>
    <t>г. Астана, Акмолинская область</t>
  </si>
  <si>
    <t>без применения норм закона</t>
  </si>
  <si>
    <t xml:space="preserve">Фирменный бланк </t>
  </si>
  <si>
    <t>Бланк письма</t>
  </si>
  <si>
    <t>3 рабочих дня</t>
  </si>
  <si>
    <t>Бланк приказа</t>
  </si>
  <si>
    <t>в течении трех рабочих дней, по заявке Заказчика</t>
  </si>
  <si>
    <t>02,02,10/25343</t>
  </si>
  <si>
    <t>Бланк распоряжения</t>
  </si>
  <si>
    <t>4 рабочих дня</t>
  </si>
  <si>
    <t>Аудит финансовой отчетности за 2009 год</t>
  </si>
  <si>
    <t xml:space="preserve">до 31 марта 2010 г. со дня вступления в силу договора </t>
  </si>
  <si>
    <t>Аудит финансовой отчетности за 2010 год</t>
  </si>
  <si>
    <t xml:space="preserve">6 месяцев со дня вступления в силу договора </t>
  </si>
  <si>
    <t>Услуги по ведению системы реестров держателей ценных бумаг</t>
  </si>
  <si>
    <t xml:space="preserve"> из одного источника</t>
  </si>
  <si>
    <t>Подписка на периодическую печать</t>
  </si>
  <si>
    <t>11.03-18.03</t>
  </si>
  <si>
    <t>19.03.10/3-001</t>
  </si>
  <si>
    <t>Подписка на периодические печатные издания на второе полугодие 2010 года</t>
  </si>
  <si>
    <t>Услуги по заправке картриджей</t>
  </si>
  <si>
    <t>Заправка картриджей</t>
  </si>
  <si>
    <t>Книжная продукция</t>
  </si>
  <si>
    <t>Учебно-вспомогательная, методическая ,техническая и нормативная литература</t>
  </si>
  <si>
    <t>Специализированная литература</t>
  </si>
  <si>
    <t>Специализированная литература по управлению процессом строительства, включая FIDIC</t>
  </si>
  <si>
    <t>Книжная продукция по изучению английского языка (EAP)</t>
  </si>
  <si>
    <t>Учебно-вспомогательная, методическая ,техническая и иная литература</t>
  </si>
  <si>
    <t xml:space="preserve">90 рабочих дней со дня вступления в силу договора </t>
  </si>
  <si>
    <t>Книжная продукция по изучению предметов на английском языке (subject books)</t>
  </si>
  <si>
    <t>Справочные, энциклопедические издания и художественная литература на английском языке</t>
  </si>
  <si>
    <t>Казахстанская книжная продукция</t>
  </si>
  <si>
    <t xml:space="preserve">25 рабочих дней со дня вступления в силу договора </t>
  </si>
  <si>
    <t>Услуги по профессиональному письменному  переводу текстовой информации</t>
  </si>
  <si>
    <t>страница</t>
  </si>
  <si>
    <t>со дня вступления договора в силу по 31 декабря 2010 г., согласно заявкам Заказчика</t>
  </si>
  <si>
    <t>База данных "Закон"</t>
  </si>
  <si>
    <t>База Закон</t>
  </si>
  <si>
    <t>Информационная система "Параграф Бухгалтер+" Сетевая версия</t>
  </si>
  <si>
    <t>Сопровождение по 1С бухгалтерия</t>
  </si>
  <si>
    <t>Обслуживание и сопровождение ПО 1С бухгалтерия 8.1</t>
  </si>
  <si>
    <t xml:space="preserve">Проектирование  окончательного генерального плана «Назарбаев Университет» </t>
  </si>
  <si>
    <t>работа</t>
  </si>
  <si>
    <t>Проведение проектно-изыскательских работ и разработка проектно-сметной документации по осушению участка затопленного системами озер Малый Талдыколь на территории АО «Назарбаев Университет»</t>
  </si>
  <si>
    <t xml:space="preserve">Разработка ТЭО Медицинского холдинга </t>
  </si>
  <si>
    <t xml:space="preserve">180 календарных дней со дня вступления в силу договора </t>
  </si>
  <si>
    <t>Проект генерального плана научно-образовательного комплекса "Новый университет" в г. Астана</t>
  </si>
  <si>
    <t>Корректировка проекта генерального плана научно-образовательного комплекса "Новый университет" в г. Астана</t>
  </si>
  <si>
    <t xml:space="preserve">Разработка технико-экономического обоснования второй очереди строительства объекта "Научно-образовательный комплекс в г.Астана"  </t>
  </si>
  <si>
    <t>19,02,10/2-003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</si>
  <si>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</si>
  <si>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 xml:space="preserve"> со дня вступления в силу договора до 31 марта 2011 г. </t>
  </si>
  <si>
    <t>22,02,10/2-004</t>
  </si>
  <si>
    <t xml:space="preserve"> Разработка ПСД   II-ой очереди строительства объекта НОК "Назарбаев Университет" (включая проекты переноса внутриплощадных сетей и котельной, разработка ПСД по благоустройству территории объектов и парков, авторский надзор и экспертизы ПСД) </t>
  </si>
  <si>
    <t xml:space="preserve">Строительно-монтажные работы по осушению участка затопленного системами озер Малый Талдыколь на территории НОК "Назарбаев Университет" </t>
  </si>
  <si>
    <t>Разработка Проектно-сметной документации и выполнение строительно-монтажных работ по строительству временного спортивного сооружения на территории НОК "Назарбаев Университет" (включая государственную экспертизу и авторский надзор"</t>
  </si>
  <si>
    <t>по 31 декабря 2010 г. со дня вступления в силу договора</t>
  </si>
  <si>
    <t>Инжиниринговые услуги по проекту строительства НОК "Назарбаев Университет"</t>
  </si>
  <si>
    <t>Разработка, внедрение и реализация образовательной программы в подготовительном центре</t>
  </si>
  <si>
    <t>2010 учебный год</t>
  </si>
  <si>
    <t>29 января-2 марта</t>
  </si>
  <si>
    <t>15,03,10/1-02-3</t>
  </si>
  <si>
    <t>Услуги по проведению семинара "Менеджмент в образовании"</t>
  </si>
  <si>
    <t xml:space="preserve">Проведение семинара "Менеджмент в образовании" </t>
  </si>
  <si>
    <t>Услуги по отбору абитуриентов</t>
  </si>
  <si>
    <t>Организация и проведение теста английского BCEPT и IELTS</t>
  </si>
  <si>
    <t>Создание информационной системы для комплексной автоматизации библиотечных процессов и организации централизованного хранилища электронных ресурсов (первый этап)</t>
  </si>
  <si>
    <t xml:space="preserve">70 календарных дней со дня вступления в силу договора </t>
  </si>
  <si>
    <t xml:space="preserve">Организация перевозки офисного имущества
АО «Назарбаев Университет»
</t>
  </si>
  <si>
    <t>2 дня</t>
  </si>
  <si>
    <t>Консультационные услуги по обоснованию инвестиции АО "Назарбаев Университет" на 2011-2014 гг.</t>
  </si>
  <si>
    <t>Консультационные услуги по формированию  и развитию системы управления эндаумент фонда АО "Назарбаев Университет"</t>
  </si>
  <si>
    <t>Консультационные  и юридические услуги по вопросам заключения соглашении с зарубежными ВУЗами и научными центрами</t>
  </si>
  <si>
    <t>Консультационные  и юридические услуги по вопросам заключения соглашении с зарубежными ВУЗами</t>
  </si>
  <si>
    <t>со дня вступления договора в силу по 31 декабря 2010 г</t>
  </si>
  <si>
    <t>Казахстан, Англия, США»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</si>
  <si>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медицинской школе в Новом университете Астаны</t>
  </si>
  <si>
    <t xml:space="preserve">в течении 3-х месяцев со дня вступления в силу договора </t>
  </si>
  <si>
    <t>Разработка и внедрение интегрированной финансово-экономической системы АО "Назарбаев Университет"</t>
  </si>
  <si>
    <t xml:space="preserve">до 31 марта 2011 г. </t>
  </si>
  <si>
    <t>по согласованию с Заказчиком                    г. Астана,  пр. Кабанбай батыра,53</t>
  </si>
  <si>
    <t xml:space="preserve">Консультационные услуги по разработке концепции развития развития (программ по стратегическому планированию  и оценке нужд) для организации образовательной деятельности в Школе гуманитарных (социальных)наук Нового университета Астаны </t>
  </si>
  <si>
    <t>24,02,10/2-005</t>
  </si>
  <si>
    <t>Консультационные услуги по разработке и внедрению системы управления эффективностью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</si>
  <si>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в Центре энергетических исследований в Назарбаев Университете</t>
  </si>
  <si>
    <t xml:space="preserve">3 месяца со дня вступления в силу договора </t>
  </si>
  <si>
    <t>02,03,10/2-008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</si>
  <si>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биомедицинского исследовательского центра в Новом университете Астаны (Центр наук о жизни)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</si>
  <si>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деятельности в Школе естественных наук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</si>
  <si>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инженерии и технологии в Новом университете Астаны</t>
  </si>
  <si>
    <t>24,02,10/2-006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</si>
  <si>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 школе бизнеса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</si>
  <si>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 в Новом университете Астаны</t>
  </si>
  <si>
    <t>02,03,10/2-007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</si>
  <si>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государственной политики в Новом университете Астаны</t>
  </si>
  <si>
    <t>25,03,10/2-011</t>
  </si>
  <si>
    <t>Консультационные услуги по разработке концепции развития (программы по стратегическому планированию  и оценке нужд) для организации Центра образовательной политики в НУА</t>
  </si>
  <si>
    <t xml:space="preserve">в течении 3 месяцев с даты вступления в силу договора </t>
  </si>
  <si>
    <t>02,03,10/2-009</t>
  </si>
  <si>
    <t>Консультационные услуги в сфере налогообложения и налоговое сопровождение, разработка налоговой учетной политики</t>
  </si>
  <si>
    <t>Анализ и оказание методологической поддержки в применении положений НК, налоговой отчетности и заявлений,  разработка проекта НУП</t>
  </si>
  <si>
    <t>14,04,10/2-015</t>
  </si>
  <si>
    <t xml:space="preserve">Консультационные услуги по разработке концепции развития(программы по стратегическому планированию и оценке нужд) для организации научной деятельности в Междисциплинарном инженерном центре в Назарбаев Университете </t>
  </si>
  <si>
    <t>06,05,10/2-018</t>
  </si>
  <si>
    <t>Консультационные и юридические услуги по разработке проектов учредительных документов Университета и его дочерних организации</t>
  </si>
  <si>
    <t xml:space="preserve">Консультационные услуги по управлению Университетом </t>
  </si>
  <si>
    <t>Услуги по совершенствованию системы корпоративного управления Университета</t>
  </si>
  <si>
    <t>Консультационные услуги на проектировку учебных лабораторий для школ</t>
  </si>
  <si>
    <t>Консультационные услуги по внедрению и реализации основных рекомендации, предусмотренные в Концепции развития Центра образовательной политики</t>
  </si>
  <si>
    <t>Консультационные услуги по внедрению и реализации основных рекомендации, предусмотренные в Концепции развития школы гуманитарных наук (UW- Medison)</t>
  </si>
  <si>
    <t>Консультационные услуги по внедрению и реализации основных (приоритетных) мер, предусмотренные в концепции развития (Программы по Стратегическому планированию  и оценке нужд) Школы Наук  и Технологии в Назарбаев Университете для организации образовательной деятельности</t>
  </si>
  <si>
    <t>со дня вступления договора в силу до конца 1 квартала  2011 г.</t>
  </si>
  <si>
    <r>
      <t xml:space="preserve">Консультационные услуги по внедрению и реализации основных приоритетных мер, предусмотренные в Концепции развития(Программы по стратегическому планированию  и оценке нужд) для организации образовательной деятельности в Школе </t>
    </r>
    <r>
      <rPr>
        <b/>
        <sz val="11"/>
        <rFont val="Times New Roman"/>
        <family val="1"/>
        <charset val="204"/>
      </rPr>
      <t>инженерии Назарбаев Университета</t>
    </r>
  </si>
  <si>
    <t xml:space="preserve">Предоставление охранных услуг </t>
  </si>
  <si>
    <t>Организация и обеспечение уборки комплекса зданий Назарбаев Университета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</si>
  <si>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</si>
  <si>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СМИ и Интернете, наружной рекламы, проведение пресс-конференций, осуществление технической и информационной поддержки корпоративного веб-сайта</t>
  </si>
  <si>
    <t>с даты вступления договора в силу по 31 декабря 2010г.</t>
  </si>
  <si>
    <t>Республика Казахстан</t>
  </si>
  <si>
    <t>Разработка бренда и бренд бука, подготовка имиджевых презентационных материалов</t>
  </si>
  <si>
    <t>Создание бренда, подготовка пособия по использованию корпоративных цветов, производство лифлетов и флаеров различного формата, поздравительных открыток к праздникам, подготовка презентационных компакт-дисков и флешек</t>
  </si>
  <si>
    <t>с даты вступления в силу договора по 15 декабря 2010 г.</t>
  </si>
  <si>
    <t>Проведение маркетинговых PR-акций компании</t>
  </si>
  <si>
    <t xml:space="preserve">PR-акция в поддержку рекрутинговой компании 2011 </t>
  </si>
  <si>
    <t>1-2 декабря</t>
  </si>
  <si>
    <t>День открытых дверей для студентов</t>
  </si>
  <si>
    <t>30 октября</t>
  </si>
  <si>
    <t>Услуги по профессиональной фото и видео съемке PR мероприятий</t>
  </si>
  <si>
    <t xml:space="preserve">Организация фото и видео съемки, закуп расходных материалов, услуги фото-печати, монтаж отснятого материала и архивирования </t>
  </si>
  <si>
    <t>30 октября, 1-2 декабря, 16 декабря, 24 декабря</t>
  </si>
  <si>
    <t>Проведение акций "Учиться, чтобы быть!", "Посвящение в студенты", "Nazarbayev University - Road to 2011"</t>
  </si>
  <si>
    <t>30.01-02.03</t>
  </si>
  <si>
    <t xml:space="preserve"> </t>
  </si>
  <si>
    <t>Размещение радио ролика (5 раз в день по 10 дней на 14 радио станциях регионального вещания)</t>
  </si>
  <si>
    <t>1 -10 ноября</t>
  </si>
  <si>
    <t>Организация торжественной церемонии открытия университета</t>
  </si>
  <si>
    <t>Подготовка концепции проведения торжественной церемонии открытия университета, организация праздничных мероприятий, подготовка декораций, приглашение и размещение зарубежных и отечественных делегаций</t>
  </si>
  <si>
    <t>30.01-03.03</t>
  </si>
  <si>
    <t>14,04,10/2-014 по итогам конкурса</t>
  </si>
  <si>
    <t>Участие в выставках</t>
  </si>
  <si>
    <t>Участие в выставках зарубежных и отечественных высших учебных заведений.</t>
  </si>
  <si>
    <t>г. Астана, г. Алматы</t>
  </si>
  <si>
    <t xml:space="preserve">Участие в выставках </t>
  </si>
  <si>
    <t>2 -5 дней</t>
  </si>
  <si>
    <t>21,05,10/1-05-3 (Н.С.);  27,05,10/2-021</t>
  </si>
  <si>
    <t>22,04,10/2-016</t>
  </si>
  <si>
    <t>Участие в IХ международной казахстанской выставке «Образование и карьера 2010 г.»</t>
  </si>
  <si>
    <t>3 дня</t>
  </si>
  <si>
    <t>Проведение пресс конференций</t>
  </si>
  <si>
    <t>Обязательное страхование гражданско-правовой ответственности работодателя</t>
  </si>
  <si>
    <t>13,04,10/2-013</t>
  </si>
  <si>
    <t>Обязательное страхование гражданско-правовой ответственности владельцев транспортных средств</t>
  </si>
  <si>
    <t>Представительские расходы</t>
  </si>
  <si>
    <t>делегация</t>
  </si>
  <si>
    <t xml:space="preserve">г. Астана </t>
  </si>
  <si>
    <t>Участие в тренинге</t>
  </si>
  <si>
    <t>Менеджмент в образовании</t>
  </si>
  <si>
    <t>Он-лайн курсы по рекрутменту</t>
  </si>
  <si>
    <t>30 дней рабочих дней</t>
  </si>
  <si>
    <t>25,03,10/2-012</t>
  </si>
  <si>
    <t>Корпоративное управление</t>
  </si>
  <si>
    <t>Тренинг по управлению университетом</t>
  </si>
  <si>
    <t>6 рабочих дней</t>
  </si>
  <si>
    <t>США, г. Филадельфия</t>
  </si>
  <si>
    <t>Тренинг по повышению преподавательского состава</t>
  </si>
  <si>
    <t xml:space="preserve">7 рабочих дней  </t>
  </si>
  <si>
    <t>Тренинг по повышению квалификации для руководства медицинской школы</t>
  </si>
  <si>
    <t xml:space="preserve">14 рабочих дней  </t>
  </si>
  <si>
    <t xml:space="preserve">США  </t>
  </si>
  <si>
    <t>Участие в семинаре</t>
  </si>
  <si>
    <t>Формирование стратегии организации. Практический курс</t>
  </si>
  <si>
    <t>г. Москва</t>
  </si>
  <si>
    <t>Тренинг по стратегическому планированию</t>
  </si>
  <si>
    <t>Российская Федерация</t>
  </si>
  <si>
    <t>Cеминар по сертификации бухгалтеров</t>
  </si>
  <si>
    <t xml:space="preserve">75 рабочих дней со дня вступления в силу договора </t>
  </si>
  <si>
    <t>Бюджетное законодательство РК и его применение</t>
  </si>
  <si>
    <t xml:space="preserve"> "Планирование и анализ финансово-хозяйственной деятельности предприятия"</t>
  </si>
  <si>
    <t>20,05,10/2-019</t>
  </si>
  <si>
    <t>МСФО</t>
  </si>
  <si>
    <t>5 рабочих дней</t>
  </si>
  <si>
    <t>Риски: компьютерное моделирование и оценка</t>
  </si>
  <si>
    <t>Основы бухгалтерского учета и финансовой отчетности</t>
  </si>
  <si>
    <t xml:space="preserve">Primavera </t>
  </si>
  <si>
    <t>IPMA</t>
  </si>
  <si>
    <t xml:space="preserve">14 рабочих дней со дня вступления в силу договора </t>
  </si>
  <si>
    <t>Трудовой кодекс Республики Казахстан: практическое применение</t>
  </si>
  <si>
    <t xml:space="preserve">Кадровое делопроизводство </t>
  </si>
  <si>
    <t>Система оплаты и материального стимулирования труда: Практика грейдирования</t>
  </si>
  <si>
    <t>Семинары по делопроизводству</t>
  </si>
  <si>
    <t>в течении 4 рабочих дней</t>
  </si>
  <si>
    <t>Курсы по повышению квалификации</t>
  </si>
  <si>
    <t>Курсы по повышению квалификации переводчиков государственного языка</t>
  </si>
  <si>
    <t xml:space="preserve">Казахстанское содержание </t>
  </si>
  <si>
    <t>Кадровое делопроизводство на государственном языке</t>
  </si>
  <si>
    <t>Управление человеческими ресурсами</t>
  </si>
  <si>
    <t>10 рабочих дней</t>
  </si>
  <si>
    <t>Командообразование (Teambuilding)</t>
  </si>
  <si>
    <t xml:space="preserve">Эффективное управление проектами </t>
  </si>
  <si>
    <t>Построение и проведение презентаций в программе  PowerPoint</t>
  </si>
  <si>
    <t>Рекламные компании и акции PR</t>
  </si>
  <si>
    <t>Как стать директором по рекламе</t>
  </si>
  <si>
    <t>Е-learning World Bank Economics of Education for Policymakers and Practitioners</t>
  </si>
  <si>
    <t>в течении месяца со дня подписания договора</t>
  </si>
  <si>
    <t>Обучающие курсы</t>
  </si>
  <si>
    <t>Windows Server 2008 и устранение неполадок</t>
  </si>
  <si>
    <t xml:space="preserve">10 рабочих дней  </t>
  </si>
  <si>
    <t>Семинар по Oracle Database</t>
  </si>
  <si>
    <t>Великобритания</t>
  </si>
  <si>
    <t>Семинар по Jawa Technologies</t>
  </si>
  <si>
    <t>Семинар по CISCO</t>
  </si>
  <si>
    <t>Итого</t>
  </si>
  <si>
    <t xml:space="preserve">Президент АО "Назарбаев Университет"   ________________________ А. Саринжипов </t>
  </si>
  <si>
    <t>Консультационные услуги по фин-эконом оценке состояния интегрированной академической системы здравоохранения (включает Медхолдинг, Центр науки о жизни и школы Медицины)</t>
  </si>
</sst>
</file>

<file path=xl/styles.xml><?xml version="1.0" encoding="utf-8"?>
<styleSheet xmlns="http://schemas.openxmlformats.org/spreadsheetml/2006/main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0_)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&quot;Ј&quot;* #,##0_-;\-&quot;Ј&quot;* #,##0_-;_-&quot;Ј&quot;* &quot;-&quot;_-;_-@_-"/>
    <numFmt numFmtId="193" formatCode="_-&quot;Ј&quot;* #,##0.00_-;\-&quot;Ј&quot;* #,##0.00_-;_-&quot;Ј&quot;* &quot;-&quot;??_-;_-@_-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9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166" fontId="21" fillId="0" borderId="13">
      <protection locked="0"/>
    </xf>
    <xf numFmtId="166" fontId="21" fillId="0" borderId="13">
      <protection locked="0"/>
    </xf>
    <xf numFmtId="4" fontId="21" fillId="0" borderId="0">
      <protection locked="0"/>
    </xf>
    <xf numFmtId="4" fontId="21" fillId="0" borderId="0">
      <protection locked="0"/>
    </xf>
    <xf numFmtId="167" fontId="21" fillId="0" borderId="0">
      <protection locked="0"/>
    </xf>
    <xf numFmtId="167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167" fontId="21" fillId="0" borderId="0">
      <protection locked="0"/>
    </xf>
    <xf numFmtId="167" fontId="21" fillId="0" borderId="0">
      <protection locked="0"/>
    </xf>
    <xf numFmtId="4" fontId="21" fillId="0" borderId="0">
      <protection locked="0"/>
    </xf>
    <xf numFmtId="167" fontId="21" fillId="0" borderId="0">
      <protection locked="0"/>
    </xf>
    <xf numFmtId="168" fontId="21" fillId="0" borderId="0">
      <protection locked="0"/>
    </xf>
    <xf numFmtId="168" fontId="21" fillId="0" borderId="0">
      <protection locked="0"/>
    </xf>
    <xf numFmtId="166" fontId="21" fillId="0" borderId="13">
      <protection locked="0"/>
    </xf>
    <xf numFmtId="166" fontId="21" fillId="0" borderId="13">
      <protection locked="0"/>
    </xf>
    <xf numFmtId="166" fontId="22" fillId="0" borderId="0">
      <protection locked="0"/>
    </xf>
    <xf numFmtId="166" fontId="22" fillId="0" borderId="0">
      <protection locked="0"/>
    </xf>
    <xf numFmtId="166" fontId="21" fillId="0" borderId="13">
      <protection locked="0"/>
    </xf>
    <xf numFmtId="169" fontId="23" fillId="0" borderId="0" applyFill="0" applyBorder="0">
      <alignment vertical="top"/>
    </xf>
    <xf numFmtId="170" fontId="23" fillId="0" borderId="0" applyFill="0" applyBorder="0">
      <alignment vertical="top"/>
    </xf>
    <xf numFmtId="171" fontId="23" fillId="0" borderId="0" applyFill="0" applyBorder="0">
      <alignment vertical="top"/>
    </xf>
    <xf numFmtId="172" fontId="23" fillId="0" borderId="0" applyFill="0" applyBorder="0">
      <alignment vertical="top"/>
    </xf>
    <xf numFmtId="173" fontId="23" fillId="0" borderId="0" applyFill="0" applyBorder="0">
      <alignment vertical="top"/>
    </xf>
    <xf numFmtId="174" fontId="23" fillId="0" borderId="0" applyFill="0" applyBorder="0">
      <alignment vertical="top"/>
    </xf>
    <xf numFmtId="175" fontId="23" fillId="0" borderId="0" applyFill="0" applyBorder="0">
      <alignment vertical="top"/>
    </xf>
    <xf numFmtId="176" fontId="23" fillId="0" borderId="0" applyFill="0" applyBorder="0">
      <alignment vertical="top"/>
    </xf>
    <xf numFmtId="177" fontId="23" fillId="0" borderId="0" applyFill="0" applyBorder="0">
      <alignment vertical="top"/>
    </xf>
    <xf numFmtId="178" fontId="23" fillId="0" borderId="0" applyFill="0" applyBorder="0">
      <alignment vertical="top"/>
    </xf>
    <xf numFmtId="179" fontId="23" fillId="0" borderId="0" applyFill="0" applyBorder="0">
      <alignment vertical="top"/>
    </xf>
    <xf numFmtId="179" fontId="23" fillId="0" borderId="0" applyFill="0" applyBorder="0">
      <alignment horizontal="center" vertical="top"/>
    </xf>
    <xf numFmtId="180" fontId="23" fillId="0" borderId="0" applyFill="0" applyBorder="0">
      <alignment vertical="top"/>
    </xf>
    <xf numFmtId="181" fontId="23" fillId="0" borderId="0" applyFill="0" applyBorder="0">
      <alignment vertical="top"/>
    </xf>
    <xf numFmtId="182" fontId="23" fillId="0" borderId="0" applyFill="0" applyBorder="0">
      <alignment vertical="top"/>
    </xf>
    <xf numFmtId="183" fontId="23" fillId="0" borderId="0" applyFill="0" applyBorder="0">
      <alignment vertical="top"/>
    </xf>
    <xf numFmtId="184" fontId="24" fillId="0" borderId="0" applyFill="0" applyBorder="0">
      <alignment vertical="top"/>
    </xf>
    <xf numFmtId="185" fontId="23" fillId="0" borderId="0" applyFill="0" applyBorder="0">
      <alignment vertical="top"/>
    </xf>
    <xf numFmtId="186" fontId="23" fillId="0" borderId="0" applyFill="0" applyBorder="0">
      <alignment vertical="top"/>
    </xf>
    <xf numFmtId="187" fontId="23" fillId="0" borderId="0" applyFill="0" applyBorder="0">
      <alignment vertical="top"/>
    </xf>
    <xf numFmtId="188" fontId="23" fillId="0" borderId="0" applyFill="0" applyBorder="0">
      <alignment vertical="top"/>
    </xf>
    <xf numFmtId="189" fontId="23" fillId="0" borderId="0" applyFill="0" applyBorder="0">
      <alignment vertical="top"/>
    </xf>
    <xf numFmtId="190" fontId="23" fillId="0" borderId="0" applyFill="0" applyBorder="0">
      <alignment vertical="top"/>
    </xf>
    <xf numFmtId="191" fontId="23" fillId="0" borderId="0" applyFill="0" applyBorder="0">
      <alignment vertical="top"/>
    </xf>
    <xf numFmtId="192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0" fontId="9" fillId="0" borderId="0"/>
    <xf numFmtId="0" fontId="27" fillId="0" borderId="0" applyFill="0" applyBorder="0">
      <alignment vertical="top"/>
    </xf>
    <xf numFmtId="0" fontId="28" fillId="0" borderId="0" applyFill="0" applyBorder="0">
      <alignment vertical="top"/>
    </xf>
    <xf numFmtId="0" fontId="29" fillId="0" borderId="0" applyFill="0" applyBorder="0">
      <alignment vertical="top"/>
    </xf>
    <xf numFmtId="0" fontId="30" fillId="0" borderId="0" applyFill="0" applyBorder="0">
      <alignment vertical="top"/>
    </xf>
    <xf numFmtId="0" fontId="31" fillId="0" borderId="0" applyFill="0" applyBorder="0">
      <alignment horizontal="left" vertical="top"/>
      <protection hidden="1"/>
    </xf>
    <xf numFmtId="0" fontId="31" fillId="0" borderId="0" applyFill="0" applyBorder="0">
      <alignment horizontal="left" vertical="top" indent="1"/>
      <protection hidden="1"/>
    </xf>
    <xf numFmtId="0" fontId="31" fillId="0" borderId="0" applyFill="0" applyBorder="0">
      <alignment horizontal="left" vertical="top" indent="2"/>
      <protection hidden="1"/>
    </xf>
    <xf numFmtId="0" fontId="31" fillId="0" borderId="0" applyFill="0" applyBorder="0">
      <alignment horizontal="left" vertical="top" indent="3"/>
      <protection hidden="1"/>
    </xf>
    <xf numFmtId="169" fontId="32" fillId="0" borderId="0" applyFill="0" applyBorder="0">
      <alignment vertical="top"/>
      <protection locked="0"/>
    </xf>
    <xf numFmtId="170" fontId="32" fillId="0" borderId="0" applyFill="0" applyBorder="0">
      <alignment vertical="top"/>
      <protection locked="0"/>
    </xf>
    <xf numFmtId="171" fontId="32" fillId="0" borderId="0" applyFill="0" applyBorder="0">
      <alignment vertical="top"/>
      <protection locked="0"/>
    </xf>
    <xf numFmtId="172" fontId="32" fillId="0" borderId="0" applyFill="0" applyBorder="0">
      <alignment vertical="top"/>
      <protection locked="0"/>
    </xf>
    <xf numFmtId="173" fontId="32" fillId="0" borderId="0" applyFill="0" applyBorder="0">
      <alignment vertical="top"/>
      <protection locked="0"/>
    </xf>
    <xf numFmtId="174" fontId="32" fillId="0" borderId="0" applyFill="0" applyBorder="0">
      <alignment vertical="top"/>
      <protection locked="0"/>
    </xf>
    <xf numFmtId="195" fontId="32" fillId="0" borderId="0" applyFill="0" applyBorder="0">
      <alignment vertical="top"/>
      <protection locked="0"/>
    </xf>
    <xf numFmtId="196" fontId="32" fillId="0" borderId="0" applyFill="0" applyBorder="0">
      <alignment vertical="top"/>
      <protection locked="0"/>
    </xf>
    <xf numFmtId="177" fontId="32" fillId="0" borderId="0" applyFill="0" applyBorder="0">
      <alignment vertical="top"/>
      <protection locked="0"/>
    </xf>
    <xf numFmtId="178" fontId="32" fillId="0" borderId="0" applyFill="0" applyBorder="0">
      <alignment vertical="top"/>
      <protection locked="0"/>
    </xf>
    <xf numFmtId="179" fontId="32" fillId="0" borderId="0" applyFill="0" applyBorder="0">
      <alignment vertical="top"/>
      <protection locked="0"/>
    </xf>
    <xf numFmtId="180" fontId="32" fillId="0" borderId="0" applyFill="0" applyBorder="0">
      <alignment vertical="top"/>
      <protection locked="0"/>
    </xf>
    <xf numFmtId="180" fontId="33" fillId="0" borderId="0" applyFill="0" applyBorder="0">
      <alignment vertical="top"/>
      <protection locked="0"/>
    </xf>
    <xf numFmtId="180" fontId="32" fillId="0" borderId="0" applyFill="0" applyBorder="0">
      <alignment vertical="top"/>
      <protection locked="0"/>
    </xf>
    <xf numFmtId="49" fontId="32" fillId="0" borderId="0" applyFill="0" applyBorder="0">
      <alignment vertical="top"/>
      <protection locked="0"/>
    </xf>
    <xf numFmtId="49" fontId="33" fillId="0" borderId="0" applyFill="0" applyBorder="0">
      <alignment vertical="top"/>
      <protection locked="0"/>
    </xf>
    <xf numFmtId="0" fontId="32" fillId="0" borderId="0" applyFill="0" applyBorder="0">
      <alignment vertical="top" wrapText="1"/>
      <protection locked="0"/>
    </xf>
    <xf numFmtId="181" fontId="32" fillId="0" borderId="0" applyFill="0" applyBorder="0">
      <alignment vertical="top"/>
      <protection locked="0"/>
    </xf>
    <xf numFmtId="182" fontId="32" fillId="0" borderId="0" applyFill="0" applyBorder="0">
      <alignment vertical="top"/>
      <protection locked="0"/>
    </xf>
    <xf numFmtId="183" fontId="32" fillId="0" borderId="0" applyFill="0" applyBorder="0">
      <alignment vertical="top"/>
      <protection locked="0"/>
    </xf>
    <xf numFmtId="184" fontId="32" fillId="0" borderId="0" applyFill="0" applyBorder="0">
      <alignment vertical="top"/>
      <protection locked="0"/>
    </xf>
    <xf numFmtId="185" fontId="32" fillId="0" borderId="0" applyFill="0" applyBorder="0">
      <alignment vertical="top"/>
      <protection locked="0"/>
    </xf>
    <xf numFmtId="186" fontId="32" fillId="0" borderId="0" applyFill="0" applyBorder="0">
      <alignment vertical="top"/>
      <protection locked="0"/>
    </xf>
    <xf numFmtId="187" fontId="32" fillId="0" borderId="0" applyFill="0" applyBorder="0">
      <alignment vertical="top"/>
      <protection locked="0"/>
    </xf>
    <xf numFmtId="188" fontId="32" fillId="0" borderId="0" applyFill="0" applyBorder="0">
      <alignment vertical="top"/>
      <protection locked="0"/>
    </xf>
    <xf numFmtId="189" fontId="32" fillId="0" borderId="0" applyFill="0" applyBorder="0">
      <alignment vertical="top"/>
      <protection locked="0"/>
    </xf>
    <xf numFmtId="190" fontId="32" fillId="0" borderId="0" applyFill="0" applyBorder="0">
      <alignment vertical="top"/>
      <protection locked="0"/>
    </xf>
    <xf numFmtId="191" fontId="32" fillId="0" borderId="0" applyFill="0" applyBorder="0">
      <alignment vertical="top"/>
      <protection locked="0"/>
    </xf>
    <xf numFmtId="49" fontId="32" fillId="0" borderId="0" applyFill="0" applyBorder="0">
      <alignment horizontal="left" vertical="top"/>
      <protection locked="0"/>
    </xf>
    <xf numFmtId="49" fontId="32" fillId="0" borderId="0" applyFill="0" applyBorder="0">
      <alignment horizontal="left" vertical="top" indent="1"/>
      <protection locked="0"/>
    </xf>
    <xf numFmtId="49" fontId="32" fillId="0" borderId="0" applyFill="0" applyBorder="0">
      <alignment horizontal="left" vertical="top" indent="2"/>
      <protection locked="0"/>
    </xf>
    <xf numFmtId="49" fontId="32" fillId="0" borderId="0" applyFill="0" applyBorder="0">
      <alignment horizontal="left" vertical="top" indent="3"/>
      <protection locked="0"/>
    </xf>
    <xf numFmtId="49" fontId="32" fillId="0" borderId="0" applyFill="0" applyBorder="0">
      <alignment horizontal="left" vertical="top" indent="4"/>
      <protection locked="0"/>
    </xf>
    <xf numFmtId="49" fontId="32" fillId="0" borderId="0" applyFill="0" applyBorder="0">
      <alignment horizontal="center"/>
      <protection locked="0"/>
    </xf>
    <xf numFmtId="49" fontId="32" fillId="0" borderId="0" applyFill="0" applyBorder="0">
      <alignment horizontal="center" wrapText="1"/>
      <protection locked="0"/>
    </xf>
    <xf numFmtId="49" fontId="23" fillId="0" borderId="0" applyFill="0" applyBorder="0">
      <alignment vertical="top"/>
    </xf>
    <xf numFmtId="0" fontId="23" fillId="0" borderId="0" applyFill="0" applyBorder="0">
      <alignment vertical="top" wrapText="1"/>
    </xf>
    <xf numFmtId="0" fontId="25" fillId="0" borderId="0"/>
    <xf numFmtId="0" fontId="34" fillId="0" borderId="0" applyNumberFormat="0" applyFont="0" applyBorder="0" applyAlignment="0">
      <alignment horizontal="left"/>
    </xf>
    <xf numFmtId="0" fontId="30" fillId="0" borderId="0" applyFill="0" applyBorder="0">
      <alignment vertical="top"/>
    </xf>
    <xf numFmtId="0" fontId="30" fillId="0" borderId="0" applyFill="0" applyBorder="0">
      <alignment horizontal="left" vertical="top" indent="1"/>
    </xf>
    <xf numFmtId="0" fontId="35" fillId="0" borderId="0" applyFill="0" applyBorder="0">
      <alignment horizontal="left" vertical="top" indent="2"/>
    </xf>
    <xf numFmtId="0" fontId="30" fillId="0" borderId="0" applyFill="0" applyBorder="0">
      <alignment horizontal="left" vertical="top" indent="3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3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23" fillId="0" borderId="0" applyFill="0" applyBorder="0">
      <alignment horizontal="left" vertical="top" indent="4"/>
    </xf>
    <xf numFmtId="0" fontId="23" fillId="0" borderId="0" applyFill="0" applyBorder="0">
      <alignment horizontal="center"/>
    </xf>
    <xf numFmtId="0" fontId="23" fillId="0" borderId="0" applyFill="0" applyBorder="0">
      <alignment horizontal="center" wrapText="1"/>
    </xf>
    <xf numFmtId="197" fontId="12" fillId="0" borderId="1" applyBorder="0">
      <protection hidden="1"/>
    </xf>
    <xf numFmtId="0" fontId="3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3" fillId="0" borderId="0" applyFill="0" applyBorder="0"/>
    <xf numFmtId="0" fontId="37" fillId="0" borderId="0"/>
    <xf numFmtId="0" fontId="1" fillId="0" borderId="0"/>
    <xf numFmtId="0" fontId="10" fillId="0" borderId="0"/>
    <xf numFmtId="0" fontId="1" fillId="0" borderId="0"/>
    <xf numFmtId="0" fontId="25" fillId="0" borderId="0"/>
    <xf numFmtId="0" fontId="38" fillId="0" borderId="0"/>
    <xf numFmtId="0" fontId="39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2" fillId="0" borderId="0">
      <protection locked="0"/>
    </xf>
    <xf numFmtId="166" fontId="22" fillId="0" borderId="0">
      <protection locked="0"/>
    </xf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198" fontId="21" fillId="0" borderId="0">
      <protection locked="0"/>
    </xf>
    <xf numFmtId="198" fontId="21" fillId="0" borderId="0">
      <protection locked="0"/>
    </xf>
  </cellStyleXfs>
  <cellXfs count="154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" fontId="2" fillId="2" borderId="0" xfId="1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1" fontId="7" fillId="2" borderId="0" xfId="1" applyNumberFormat="1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1" fontId="7" fillId="2" borderId="1" xfId="2" applyNumberFormat="1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7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2" applyNumberFormat="1" applyFont="1" applyFill="1" applyBorder="1" applyAlignment="1" applyProtection="1">
      <alignment horizontal="center" vertical="center" wrapText="1"/>
      <protection hidden="1"/>
    </xf>
    <xf numFmtId="1" fontId="7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2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 applyProtection="1">
      <alignment horizontal="center" vertical="center" wrapText="1"/>
      <protection hidden="1"/>
    </xf>
    <xf numFmtId="3" fontId="7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3" fontId="7" fillId="2" borderId="0" xfId="1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2" fontId="7" fillId="2" borderId="2" xfId="2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3" fontId="7" fillId="2" borderId="1" xfId="3" applyNumberFormat="1" applyFont="1" applyFill="1" applyBorder="1" applyAlignment="1" applyProtection="1">
      <alignment horizontal="center" vertical="center" wrapText="1"/>
      <protection hidden="1"/>
    </xf>
    <xf numFmtId="3" fontId="7" fillId="2" borderId="4" xfId="2" applyNumberFormat="1" applyFont="1" applyFill="1" applyBorder="1" applyAlignment="1" applyProtection="1">
      <alignment horizontal="center" vertical="center" wrapText="1"/>
      <protection hidden="1"/>
    </xf>
    <xf numFmtId="2" fontId="7" fillId="2" borderId="2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7" fillId="2" borderId="7" xfId="2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7" fillId="2" borderId="8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1" fontId="7" fillId="2" borderId="8" xfId="2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165" fontId="7" fillId="2" borderId="2" xfId="5" applyNumberFormat="1" applyFont="1" applyFill="1" applyBorder="1" applyAlignment="1" applyProtection="1">
      <alignment horizontal="center" vertical="center" wrapText="1"/>
      <protection locked="0"/>
    </xf>
    <xf numFmtId="165" fontId="7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2" applyNumberFormat="1" applyFont="1" applyFill="1" applyBorder="1" applyAlignment="1">
      <alignment horizontal="center" vertical="center" wrapText="1" shrinkToFit="1"/>
    </xf>
    <xf numFmtId="0" fontId="7" fillId="2" borderId="1" xfId="2" applyNumberFormat="1" applyFont="1" applyFill="1" applyBorder="1" applyAlignment="1">
      <alignment horizontal="center" vertical="center" wrapText="1" shrinkToFit="1"/>
    </xf>
    <xf numFmtId="0" fontId="7" fillId="2" borderId="2" xfId="3" applyNumberFormat="1" applyFont="1" applyFill="1" applyBorder="1" applyAlignment="1">
      <alignment horizontal="center" vertical="center" wrapText="1" shrinkToFit="1"/>
    </xf>
    <xf numFmtId="0" fontId="7" fillId="2" borderId="1" xfId="3" applyNumberFormat="1" applyFont="1" applyFill="1" applyBorder="1" applyAlignment="1">
      <alignment horizontal="center" vertical="center" wrapText="1" shrinkToFit="1"/>
    </xf>
    <xf numFmtId="3" fontId="7" fillId="2" borderId="8" xfId="1" applyNumberFormat="1" applyFont="1" applyFill="1" applyBorder="1" applyAlignment="1">
      <alignment horizontal="center" vertical="center" wrapText="1"/>
    </xf>
    <xf numFmtId="1" fontId="7" fillId="2" borderId="2" xfId="1" applyNumberFormat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65" fontId="7" fillId="2" borderId="3" xfId="5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>
      <alignment horizontal="center" vertical="center" wrapText="1"/>
    </xf>
    <xf numFmtId="165" fontId="7" fillId="2" borderId="4" xfId="5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>
      <alignment horizontal="center" vertical="center"/>
    </xf>
    <xf numFmtId="3" fontId="7" fillId="2" borderId="1" xfId="4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64" fontId="12" fillId="2" borderId="1" xfId="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3" fontId="11" fillId="2" borderId="1" xfId="4" applyNumberFormat="1" applyFont="1" applyFill="1" applyBorder="1" applyAlignment="1">
      <alignment horizontal="center" vertical="center"/>
    </xf>
    <xf numFmtId="3" fontId="8" fillId="2" borderId="1" xfId="4" applyNumberFormat="1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center" vertical="center" wrapText="1"/>
    </xf>
    <xf numFmtId="1" fontId="8" fillId="2" borderId="1" xfId="4" applyNumberFormat="1" applyFont="1" applyFill="1" applyBorder="1" applyAlignment="1">
      <alignment horizontal="center" vertical="center" wrapText="1"/>
    </xf>
    <xf numFmtId="1" fontId="7" fillId="2" borderId="1" xfId="3" applyNumberFormat="1" applyFont="1" applyFill="1" applyBorder="1" applyAlignment="1">
      <alignment horizontal="center" vertical="center" wrapText="1"/>
    </xf>
    <xf numFmtId="164" fontId="7" fillId="2" borderId="0" xfId="2" applyNumberFormat="1" applyFont="1" applyFill="1" applyBorder="1" applyAlignment="1">
      <alignment horizontal="center" vertical="center" wrapText="1"/>
    </xf>
    <xf numFmtId="2" fontId="2" fillId="2" borderId="0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left" vertical="top" wrapText="1"/>
    </xf>
    <xf numFmtId="3" fontId="7" fillId="2" borderId="1" xfId="5" applyNumberFormat="1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0" fontId="11" fillId="2" borderId="2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1" fontId="2" fillId="2" borderId="8" xfId="1" applyNumberFormat="1" applyFont="1" applyFill="1" applyBorder="1" applyAlignment="1">
      <alignment horizontal="center" vertical="center" wrapText="1"/>
    </xf>
    <xf numFmtId="3" fontId="7" fillId="2" borderId="1" xfId="4" applyNumberFormat="1" applyFont="1" applyFill="1" applyBorder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 vertical="center" wrapText="1"/>
    </xf>
    <xf numFmtId="0" fontId="7" fillId="2" borderId="7" xfId="3" applyNumberFormat="1" applyFont="1" applyFill="1" applyBorder="1" applyAlignment="1">
      <alignment horizontal="center" vertical="center" wrapText="1"/>
    </xf>
    <xf numFmtId="0" fontId="7" fillId="2" borderId="8" xfId="3" applyNumberFormat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3" fontId="7" fillId="2" borderId="8" xfId="4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3" fontId="7" fillId="2" borderId="4" xfId="4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1" fontId="14" fillId="2" borderId="1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8" fillId="2" borderId="12" xfId="1" applyNumberFormat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left" vertical="center"/>
    </xf>
    <xf numFmtId="1" fontId="3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15" fillId="2" borderId="9" xfId="1" applyNumberFormat="1" applyFont="1" applyFill="1" applyBorder="1" applyAlignment="1">
      <alignment horizontal="center" vertical="center"/>
    </xf>
    <xf numFmtId="0" fontId="15" fillId="2" borderId="2" xfId="1" applyNumberFormat="1" applyFont="1" applyFill="1" applyBorder="1" applyAlignment="1">
      <alignment horizontal="center" vertical="center"/>
    </xf>
  </cellXfs>
  <cellStyles count="149">
    <cellStyle name="?’һғһ‚›ү" xfId="6"/>
    <cellStyle name="?’ћѓћ‚›‰" xfId="7"/>
    <cellStyle name="”?ќђќ‘ћ‚›‰" xfId="8"/>
    <cellStyle name="”?қђқ‘һ‚›ү" xfId="9"/>
    <cellStyle name="”?љ‘?ђһ‚ђққ›ү" xfId="10"/>
    <cellStyle name="”?љ‘?ђћ‚ђќќ›‰" xfId="11"/>
    <cellStyle name="”€ќђќ‘ћ‚›‰" xfId="12"/>
    <cellStyle name="”€қђқ‘һ‚›ү" xfId="13"/>
    <cellStyle name="”€љ‘€ђһ‚ђққ›ү" xfId="14"/>
    <cellStyle name="”€љ‘€ђћ‚ђќќ›‰" xfId="15"/>
    <cellStyle name="”ќђќ‘ћ‚›‰" xfId="16"/>
    <cellStyle name="”љ‘ђћ‚ђќќ›‰" xfId="17"/>
    <cellStyle name="„…ќ…†ќ›‰" xfId="18"/>
    <cellStyle name="„…қ…†қ›ү" xfId="19"/>
    <cellStyle name="€’һғһ‚›ү" xfId="20"/>
    <cellStyle name="€’ћѓћ‚›‰" xfId="21"/>
    <cellStyle name="‡ђѓћ‹ћ‚ћљ1" xfId="22"/>
    <cellStyle name="‡ђѓћ‹ћ‚ћљ2" xfId="23"/>
    <cellStyle name="’ћѓћ‚›‰" xfId="24"/>
    <cellStyle name="cc0 -CalComma" xfId="25"/>
    <cellStyle name="cc1 -CalComma" xfId="26"/>
    <cellStyle name="cc2 -CalComma" xfId="27"/>
    <cellStyle name="cc3 -CalComma" xfId="28"/>
    <cellStyle name="cc4 -CalComma" xfId="29"/>
    <cellStyle name="cdDMM -CalDate" xfId="30"/>
    <cellStyle name="cdDMMY -CalDate" xfId="31"/>
    <cellStyle name="cdDMMYHM -CalDateTime" xfId="32"/>
    <cellStyle name="cdDMY -CalDate" xfId="33"/>
    <cellStyle name="cdMDY -CalDate" xfId="34"/>
    <cellStyle name="cdMMY -CalDate" xfId="35"/>
    <cellStyle name="cdMMYc-CalDateC" xfId="36"/>
    <cellStyle name="cf0 -CalFixed" xfId="37"/>
    <cellStyle name="cmHM  -CalTime" xfId="38"/>
    <cellStyle name="cmHM24+ -CalTime" xfId="39"/>
    <cellStyle name="cp0 -CalPercent" xfId="40"/>
    <cellStyle name="cp1 -CalPercent" xfId="41"/>
    <cellStyle name="cp2 -CalPercent" xfId="42"/>
    <cellStyle name="cp3 -CalPercent" xfId="43"/>
    <cellStyle name="cr0 -CalCurr" xfId="44"/>
    <cellStyle name="cr1 -CalCurr" xfId="45"/>
    <cellStyle name="cr2 -CalCurr" xfId="46"/>
    <cellStyle name="cr3 -CalCurr" xfId="47"/>
    <cellStyle name="cr4 -CalCurr" xfId="48"/>
    <cellStyle name="Currency [0]_basle_98_97_96 1" xfId="49"/>
    <cellStyle name="Currency_basle_98_97_96 1" xfId="50"/>
    <cellStyle name="E&amp;Y House" xfId="51"/>
    <cellStyle name="Euro" xfId="52"/>
    <cellStyle name="Excel Built-in Normal" xfId="53"/>
    <cellStyle name="h0 -Heading" xfId="54"/>
    <cellStyle name="h1 -Heading" xfId="55"/>
    <cellStyle name="h2 -Heading" xfId="56"/>
    <cellStyle name="h3 -Heading" xfId="57"/>
    <cellStyle name="hp0 -Hyperlink" xfId="58"/>
    <cellStyle name="hp1 -Hyperlink" xfId="59"/>
    <cellStyle name="hp2 -Hyperlink" xfId="60"/>
    <cellStyle name="hp3 -Hyperlink" xfId="61"/>
    <cellStyle name="ic0 -InpComma" xfId="62"/>
    <cellStyle name="ic1 -InpComma" xfId="63"/>
    <cellStyle name="ic2 -InpComma" xfId="64"/>
    <cellStyle name="ic3 -InpComma" xfId="65"/>
    <cellStyle name="ic4 -InpComma" xfId="66"/>
    <cellStyle name="idDMM -InpDate" xfId="67"/>
    <cellStyle name="idDMMY -InpDate" xfId="68"/>
    <cellStyle name="idDMMYHM -InpDateTime" xfId="69"/>
    <cellStyle name="idDMY -InpDate" xfId="70"/>
    <cellStyle name="idMDY -InpDate" xfId="71"/>
    <cellStyle name="idMMY -InpDate" xfId="72"/>
    <cellStyle name="if0 -InpFixed" xfId="73"/>
    <cellStyle name="if0b-InpFixedB" xfId="74"/>
    <cellStyle name="if0-InpFixed" xfId="75"/>
    <cellStyle name="iln -InpTableTextNoWrap" xfId="76"/>
    <cellStyle name="ilnb-InpTableTextNoWrapB" xfId="77"/>
    <cellStyle name="ilw -InpTableTextWrap" xfId="78"/>
    <cellStyle name="imHM  -InpTime" xfId="79"/>
    <cellStyle name="imHM24+ -InpTime" xfId="80"/>
    <cellStyle name="ip0 -InpPercent" xfId="81"/>
    <cellStyle name="ip1 -InpPercent" xfId="82"/>
    <cellStyle name="ip2 -InpPercent" xfId="83"/>
    <cellStyle name="ip3 -InpPercent" xfId="84"/>
    <cellStyle name="ir0 -InpCurr" xfId="85"/>
    <cellStyle name="ir1 -InpCurr" xfId="86"/>
    <cellStyle name="ir2 -InpCurr" xfId="87"/>
    <cellStyle name="ir3 -InpCurr" xfId="88"/>
    <cellStyle name="ir4 -InpCurr" xfId="89"/>
    <cellStyle name="is0 -InpSideText" xfId="90"/>
    <cellStyle name="is1 -InpSideText" xfId="91"/>
    <cellStyle name="is2 -InpSideText" xfId="92"/>
    <cellStyle name="is3 -InpSideText" xfId="93"/>
    <cellStyle name="is4 -InpSideText" xfId="94"/>
    <cellStyle name="itn -InpTopTextNoWrap" xfId="95"/>
    <cellStyle name="itw -InpTopTextWrap" xfId="96"/>
    <cellStyle name="ltn -TableTextNoWrap" xfId="97"/>
    <cellStyle name="ltw -TableTextWrap" xfId="98"/>
    <cellStyle name="Normal_070917_2008_Экспорт_МЭБП3" xfId="99"/>
    <cellStyle name="Report" xfId="100"/>
    <cellStyle name="sh0 -SideHeading" xfId="101"/>
    <cellStyle name="sh1 -SideHeading" xfId="102"/>
    <cellStyle name="sh2 -SideHeading" xfId="103"/>
    <cellStyle name="sh3 -SideHeading" xfId="104"/>
    <cellStyle name="st0 -SideText" xfId="105"/>
    <cellStyle name="st1 -SideText" xfId="106"/>
    <cellStyle name="st2 -SideText" xfId="107"/>
    <cellStyle name="st3 -SideText" xfId="108"/>
    <cellStyle name="st4 -SideText" xfId="109"/>
    <cellStyle name="ttn -TopTextNoWrap" xfId="110"/>
    <cellStyle name="ttw -TopTextWrap" xfId="111"/>
    <cellStyle name="Виталий" xfId="112"/>
    <cellStyle name="Гиперссылка 2" xfId="113"/>
    <cellStyle name="КАНДАГАЧ тел3-33-96" xfId="114"/>
    <cellStyle name="Обычный" xfId="0" builtinId="0"/>
    <cellStyle name="Обычный 10" xfId="115"/>
    <cellStyle name="Обычный 11" xfId="116"/>
    <cellStyle name="Обычный 12" xfId="1"/>
    <cellStyle name="Обычный 2" xfId="4"/>
    <cellStyle name="Обычный 2 2" xfId="117"/>
    <cellStyle name="Обычный 3" xfId="118"/>
    <cellStyle name="Обычный 3 2" xfId="119"/>
    <cellStyle name="Обычный 3 3" xfId="120"/>
    <cellStyle name="Обычный 3 4" xfId="121"/>
    <cellStyle name="Обычный 3 5" xfId="122"/>
    <cellStyle name="Обычный 3 6" xfId="123"/>
    <cellStyle name="Обычный 3 7" xfId="124"/>
    <cellStyle name="Обычный 3 8" xfId="125"/>
    <cellStyle name="Обычный 3 8 2" xfId="126"/>
    <cellStyle name="Обычный 4" xfId="127"/>
    <cellStyle name="Обычный 5" xfId="128"/>
    <cellStyle name="Обычный 5 2" xfId="129"/>
    <cellStyle name="Обычный 5 3" xfId="130"/>
    <cellStyle name="Обычный 6" xfId="131"/>
    <cellStyle name="Обычный 7" xfId="132"/>
    <cellStyle name="Обычный 8" xfId="133"/>
    <cellStyle name="Обычный 9" xfId="134"/>
    <cellStyle name="Обычный_Лист1 (2)" xfId="5"/>
    <cellStyle name="Стиль 1" xfId="135"/>
    <cellStyle name="Тысячи [0]_96111" xfId="136"/>
    <cellStyle name="Тысячи_96111" xfId="137"/>
    <cellStyle name="Үђғһ‹һ‚һљ1" xfId="138"/>
    <cellStyle name="Үђғһ‹һ‚һљ2" xfId="139"/>
    <cellStyle name="Финансовый 2" xfId="3"/>
    <cellStyle name="Финансовый 2 2" xfId="140"/>
    <cellStyle name="Финансовый 3" xfId="141"/>
    <cellStyle name="Финансовый 4" xfId="142"/>
    <cellStyle name="Финансовый 4 2" xfId="143"/>
    <cellStyle name="Финансовый 4 3" xfId="144"/>
    <cellStyle name="Финансовый 5" xfId="145"/>
    <cellStyle name="Финансовый 6" xfId="146"/>
    <cellStyle name="Финансовый 7" xfId="2"/>
    <cellStyle name="Џђһ–…қ’қ›ү" xfId="147"/>
    <cellStyle name="Џђћ–…ќ’ќ›‰" xfId="1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195943</xdr:colOff>
      <xdr:row>329</xdr:row>
      <xdr:rowOff>1338944</xdr:rowOff>
    </xdr:from>
    <xdr:ext cx="11201400" cy="937629"/>
    <xdr:sp macro="" textlink="">
      <xdr:nvSpPr>
        <xdr:cNvPr id="2" name="Прямоугольник 1"/>
        <xdr:cNvSpPr/>
      </xdr:nvSpPr>
      <xdr:spPr>
        <a:xfrm>
          <a:off x="881743" y="338722064"/>
          <a:ext cx="112014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СТРОКА ИСКЛЮЧЕНА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X637"/>
  <sheetViews>
    <sheetView tabSelected="1" topLeftCell="B377" zoomScale="70" zoomScaleNormal="70" zoomScaleSheetLayoutView="80" zoomScalePageLayoutView="70" workbookViewId="0">
      <selection activeCell="E383" sqref="E383"/>
    </sheetView>
  </sheetViews>
  <sheetFormatPr defaultColWidth="9.109375" defaultRowHeight="13.8"/>
  <cols>
    <col min="1" max="1" width="0.5546875" style="1" hidden="1" customWidth="1"/>
    <col min="2" max="2" width="10" style="1" customWidth="1"/>
    <col min="3" max="3" width="24.6640625" style="1" customWidth="1"/>
    <col min="4" max="4" width="14.33203125" style="1" customWidth="1"/>
    <col min="5" max="5" width="19.109375" style="1" customWidth="1"/>
    <col min="6" max="6" width="13.33203125" style="1" customWidth="1"/>
    <col min="7" max="7" width="13" style="2" customWidth="1"/>
    <col min="8" max="8" width="16.88671875" style="3" customWidth="1"/>
    <col min="9" max="9" width="13" style="1" customWidth="1"/>
    <col min="10" max="10" width="17.44140625" style="1" customWidth="1"/>
    <col min="11" max="11" width="20.33203125" style="3" customWidth="1"/>
    <col min="12" max="12" width="14.6640625" style="3" customWidth="1"/>
    <col min="13" max="13" width="0.33203125" style="2" hidden="1" customWidth="1"/>
    <col min="14" max="14" width="0.44140625" style="2" hidden="1" customWidth="1"/>
    <col min="15" max="15" width="23.88671875" style="4" customWidth="1"/>
    <col min="16" max="16384" width="9.109375" style="4"/>
  </cols>
  <sheetData>
    <row r="1" spans="1:14">
      <c r="J1" s="134" t="s">
        <v>0</v>
      </c>
      <c r="K1" s="134"/>
      <c r="L1" s="134"/>
      <c r="M1" s="134"/>
    </row>
    <row r="2" spans="1:14" ht="16.5" customHeight="1">
      <c r="A2" s="4"/>
      <c r="B2" s="4"/>
      <c r="C2" s="4"/>
      <c r="D2" s="4"/>
      <c r="E2" s="4"/>
      <c r="F2" s="4"/>
      <c r="G2" s="5"/>
      <c r="H2" s="6"/>
      <c r="I2" s="4"/>
      <c r="J2" s="134"/>
      <c r="K2" s="134"/>
      <c r="L2" s="134"/>
      <c r="M2" s="134"/>
      <c r="N2" s="7"/>
    </row>
    <row r="3" spans="1:14" ht="15" customHeight="1">
      <c r="A3" s="4"/>
      <c r="B3" s="4"/>
      <c r="C3" s="4"/>
      <c r="D3" s="4"/>
      <c r="E3" s="4"/>
      <c r="F3" s="4"/>
      <c r="G3" s="5"/>
      <c r="H3" s="6"/>
      <c r="I3" s="4"/>
      <c r="J3" s="8"/>
      <c r="K3" s="9" t="s">
        <v>1</v>
      </c>
      <c r="L3" s="10"/>
      <c r="M3" s="11"/>
      <c r="N3" s="7"/>
    </row>
    <row r="4" spans="1:14" ht="14.25" customHeight="1">
      <c r="A4" s="4"/>
      <c r="B4" s="4"/>
      <c r="C4" s="4"/>
      <c r="D4" s="4"/>
      <c r="E4" s="4"/>
      <c r="F4" s="4"/>
      <c r="G4" s="5"/>
      <c r="H4" s="6"/>
      <c r="I4" s="4"/>
      <c r="J4" s="135" t="s">
        <v>2</v>
      </c>
      <c r="K4" s="135"/>
      <c r="L4" s="135"/>
      <c r="M4" s="11"/>
      <c r="N4" s="7"/>
    </row>
    <row r="5" spans="1:14" ht="14.25" customHeight="1">
      <c r="A5" s="4"/>
      <c r="B5" s="4"/>
      <c r="C5" s="4"/>
      <c r="D5" s="4"/>
      <c r="E5" s="4"/>
      <c r="F5" s="4"/>
      <c r="G5" s="5"/>
      <c r="H5" s="6"/>
      <c r="I5" s="4"/>
      <c r="J5" s="135" t="s">
        <v>3</v>
      </c>
      <c r="K5" s="135"/>
      <c r="L5" s="135"/>
      <c r="M5" s="11"/>
      <c r="N5" s="7"/>
    </row>
    <row r="6" spans="1:14" ht="12" customHeight="1">
      <c r="A6" s="4"/>
      <c r="B6" s="4"/>
      <c r="C6" s="4"/>
      <c r="D6" s="4"/>
      <c r="E6" s="4"/>
      <c r="F6" s="4"/>
      <c r="G6" s="5"/>
      <c r="H6" s="6"/>
      <c r="I6" s="4"/>
      <c r="J6" s="4"/>
      <c r="K6" s="7"/>
      <c r="L6" s="7"/>
      <c r="M6" s="7"/>
      <c r="N6" s="7"/>
    </row>
    <row r="7" spans="1:14" ht="9.75" customHeight="1">
      <c r="A7" s="4"/>
      <c r="B7" s="4"/>
      <c r="C7" s="4"/>
      <c r="D7" s="4"/>
      <c r="E7" s="4"/>
      <c r="F7" s="4"/>
      <c r="G7" s="5"/>
      <c r="H7" s="6"/>
      <c r="I7" s="4"/>
      <c r="J7" s="4"/>
      <c r="K7" s="7"/>
      <c r="L7" s="7"/>
      <c r="M7" s="7"/>
      <c r="N7" s="7"/>
    </row>
    <row r="8" spans="1:14" ht="9.75" customHeight="1">
      <c r="A8" s="4"/>
      <c r="B8" s="4"/>
      <c r="C8" s="4"/>
      <c r="D8" s="4"/>
      <c r="E8" s="4"/>
      <c r="F8" s="4"/>
      <c r="G8" s="5"/>
      <c r="H8" s="6"/>
      <c r="I8" s="4"/>
      <c r="J8" s="4"/>
      <c r="K8" s="7"/>
      <c r="L8" s="7"/>
      <c r="M8" s="7"/>
      <c r="N8" s="7"/>
    </row>
    <row r="9" spans="1:14" ht="12.75" hidden="1" customHeight="1">
      <c r="J9" s="2"/>
      <c r="K9" s="8"/>
      <c r="L9" s="9" t="s">
        <v>1</v>
      </c>
      <c r="M9" s="10"/>
      <c r="N9" s="11"/>
    </row>
    <row r="10" spans="1:14" ht="12.75" hidden="1" customHeight="1">
      <c r="J10" s="2"/>
      <c r="K10" s="135" t="s">
        <v>4</v>
      </c>
      <c r="L10" s="135"/>
      <c r="M10" s="135"/>
      <c r="N10" s="11"/>
    </row>
    <row r="11" spans="1:14" ht="12.75" hidden="1" customHeight="1">
      <c r="K11" s="135" t="s">
        <v>3</v>
      </c>
      <c r="L11" s="135"/>
      <c r="M11" s="135"/>
      <c r="N11" s="11"/>
    </row>
    <row r="12" spans="1:14" ht="12.75" hidden="1" customHeight="1"/>
    <row r="13" spans="1:14" ht="12.75" hidden="1" customHeight="1"/>
    <row r="14" spans="1:14" ht="12.75" hidden="1" customHeight="1">
      <c r="G14" s="1"/>
      <c r="H14" s="1"/>
      <c r="K14" s="1"/>
      <c r="L14" s="1"/>
      <c r="M14" s="1"/>
      <c r="N14" s="1"/>
    </row>
    <row r="15" spans="1:14" ht="12.75" hidden="1" customHeight="1">
      <c r="G15" s="1"/>
      <c r="H15" s="1"/>
      <c r="K15" s="1"/>
      <c r="L15" s="1"/>
      <c r="M15" s="1"/>
      <c r="N15" s="1"/>
    </row>
    <row r="16" spans="1:14" ht="12.75" hidden="1" customHeight="1"/>
    <row r="17" spans="1:232" ht="4.5" hidden="1" customHeight="1">
      <c r="A17" s="4"/>
      <c r="B17" s="4"/>
      <c r="C17" s="4"/>
    </row>
    <row r="18" spans="1:232" ht="17.25" hidden="1" customHeight="1">
      <c r="A18" s="4"/>
      <c r="B18" s="4"/>
      <c r="C18" s="4"/>
      <c r="J18" s="12" t="s">
        <v>5</v>
      </c>
      <c r="K18" s="12"/>
      <c r="L18" s="12"/>
      <c r="M18" s="12"/>
    </row>
    <row r="19" spans="1:232" ht="10.5" hidden="1" customHeight="1">
      <c r="A19" s="4"/>
      <c r="B19" s="4"/>
      <c r="C19" s="4"/>
      <c r="J19" s="12"/>
      <c r="K19" s="12"/>
      <c r="L19" s="12"/>
      <c r="M19" s="12"/>
    </row>
    <row r="20" spans="1:232" ht="15" hidden="1" customHeight="1">
      <c r="A20" s="4"/>
      <c r="B20" s="4"/>
      <c r="C20" s="4"/>
      <c r="K20" s="13" t="s">
        <v>1</v>
      </c>
    </row>
    <row r="21" spans="1:232" ht="13.5" hidden="1" customHeight="1">
      <c r="A21" s="4"/>
      <c r="B21" s="4"/>
      <c r="C21" s="4"/>
      <c r="J21" s="3" t="s">
        <v>4</v>
      </c>
    </row>
    <row r="22" spans="1:232" ht="17.25" hidden="1" customHeight="1">
      <c r="A22" s="4"/>
      <c r="B22" s="4"/>
      <c r="C22" s="4"/>
      <c r="F22" s="4"/>
      <c r="G22" s="4"/>
      <c r="H22" s="6"/>
      <c r="I22" s="4"/>
      <c r="J22" s="3" t="s">
        <v>3</v>
      </c>
    </row>
    <row r="23" spans="1:232" ht="24.75" hidden="1" customHeight="1">
      <c r="A23" s="4"/>
      <c r="B23" s="4"/>
      <c r="C23" s="4"/>
      <c r="F23" s="4"/>
      <c r="G23" s="4"/>
      <c r="H23" s="6"/>
      <c r="I23" s="4"/>
    </row>
    <row r="24" spans="1:232" ht="17.25" hidden="1" customHeight="1">
      <c r="A24" s="4"/>
      <c r="B24" s="4"/>
      <c r="C24" s="4"/>
      <c r="F24" s="1" t="s">
        <v>6</v>
      </c>
      <c r="G24" s="1"/>
      <c r="H24" s="1"/>
    </row>
    <row r="25" spans="1:232" ht="14.25" hidden="1" customHeight="1">
      <c r="A25" s="4"/>
      <c r="B25" s="4"/>
      <c r="C25" s="4"/>
      <c r="F25" s="1" t="s">
        <v>7</v>
      </c>
      <c r="G25" s="1"/>
      <c r="H25" s="1"/>
    </row>
    <row r="26" spans="1:232" ht="5.25" hidden="1" customHeight="1">
      <c r="A26" s="4"/>
      <c r="B26" s="4"/>
      <c r="C26" s="4"/>
      <c r="G26" s="1"/>
    </row>
    <row r="27" spans="1:232" ht="7.5" hidden="1" customHeight="1">
      <c r="A27" s="4"/>
      <c r="B27" s="4"/>
      <c r="C27" s="4"/>
    </row>
    <row r="28" spans="1:232" ht="121.5" customHeight="1">
      <c r="A28" s="14" t="s">
        <v>8</v>
      </c>
      <c r="B28" s="14"/>
      <c r="C28" s="15" t="s">
        <v>9</v>
      </c>
      <c r="D28" s="15" t="s">
        <v>10</v>
      </c>
      <c r="E28" s="15" t="s">
        <v>11</v>
      </c>
      <c r="F28" s="15" t="s">
        <v>12</v>
      </c>
      <c r="G28" s="16" t="s">
        <v>13</v>
      </c>
      <c r="H28" s="17" t="s">
        <v>14</v>
      </c>
      <c r="I28" s="17" t="s">
        <v>15</v>
      </c>
      <c r="J28" s="17" t="s">
        <v>16</v>
      </c>
      <c r="K28" s="17" t="s">
        <v>17</v>
      </c>
      <c r="L28" s="17" t="s">
        <v>18</v>
      </c>
      <c r="M28" s="16" t="s">
        <v>19</v>
      </c>
      <c r="N28" s="16" t="s">
        <v>20</v>
      </c>
    </row>
    <row r="29" spans="1:232" s="1" customFormat="1" ht="72.75" customHeight="1">
      <c r="A29" s="18">
        <v>1</v>
      </c>
      <c r="B29" s="19">
        <v>1</v>
      </c>
      <c r="C29" s="20" t="s">
        <v>21</v>
      </c>
      <c r="D29" s="21" t="s">
        <v>22</v>
      </c>
      <c r="E29" s="15" t="s">
        <v>23</v>
      </c>
      <c r="F29" s="17" t="s">
        <v>24</v>
      </c>
      <c r="G29" s="16">
        <v>15</v>
      </c>
      <c r="H29" s="17">
        <v>49090</v>
      </c>
      <c r="I29" s="21" t="s">
        <v>25</v>
      </c>
      <c r="J29" s="21" t="s">
        <v>26</v>
      </c>
      <c r="K29" s="17">
        <f>G29*H29</f>
        <v>736350</v>
      </c>
      <c r="L29" s="22">
        <f t="shared" ref="L29:L170" si="0">K29*1.12</f>
        <v>824712.00000000012</v>
      </c>
      <c r="M29" s="23" t="s">
        <v>27</v>
      </c>
      <c r="N29" s="23" t="s">
        <v>28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</row>
    <row r="30" spans="1:232" s="1" customFormat="1" ht="99" customHeight="1">
      <c r="A30" s="18">
        <v>1</v>
      </c>
      <c r="B30" s="19">
        <v>2</v>
      </c>
      <c r="C30" s="20" t="s">
        <v>29</v>
      </c>
      <c r="D30" s="21" t="s">
        <v>22</v>
      </c>
      <c r="E30" s="20" t="s">
        <v>30</v>
      </c>
      <c r="F30" s="17" t="s">
        <v>24</v>
      </c>
      <c r="G30" s="16">
        <v>1</v>
      </c>
      <c r="H30" s="24">
        <v>1125000</v>
      </c>
      <c r="I30" s="21" t="s">
        <v>25</v>
      </c>
      <c r="J30" s="21" t="s">
        <v>26</v>
      </c>
      <c r="K30" s="17">
        <f>G30*H30</f>
        <v>1125000</v>
      </c>
      <c r="L30" s="22">
        <f t="shared" si="0"/>
        <v>1260000.0000000002</v>
      </c>
      <c r="M30" s="23"/>
      <c r="N30" s="2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</row>
    <row r="31" spans="1:232" ht="70.5" customHeight="1">
      <c r="A31" s="18">
        <v>2</v>
      </c>
      <c r="B31" s="19">
        <v>3</v>
      </c>
      <c r="C31" s="25" t="s">
        <v>31</v>
      </c>
      <c r="D31" s="21" t="s">
        <v>32</v>
      </c>
      <c r="E31" s="15" t="s">
        <v>33</v>
      </c>
      <c r="F31" s="21" t="s">
        <v>34</v>
      </c>
      <c r="G31" s="23">
        <v>1</v>
      </c>
      <c r="H31" s="22">
        <v>43319</v>
      </c>
      <c r="I31" s="26" t="s">
        <v>35</v>
      </c>
      <c r="J31" s="21" t="s">
        <v>36</v>
      </c>
      <c r="K31" s="22">
        <f>G31*H31</f>
        <v>43319</v>
      </c>
      <c r="L31" s="22">
        <f>K31*1.12</f>
        <v>48517.280000000006</v>
      </c>
      <c r="M31" s="23" t="s">
        <v>37</v>
      </c>
      <c r="N31" s="23" t="s">
        <v>38</v>
      </c>
    </row>
    <row r="32" spans="1:232" s="1" customFormat="1" ht="90" customHeight="1">
      <c r="A32" s="18">
        <v>3</v>
      </c>
      <c r="B32" s="19">
        <v>4</v>
      </c>
      <c r="C32" s="25" t="s">
        <v>39</v>
      </c>
      <c r="D32" s="21" t="s">
        <v>40</v>
      </c>
      <c r="E32" s="27" t="s">
        <v>41</v>
      </c>
      <c r="F32" s="21" t="s">
        <v>34</v>
      </c>
      <c r="G32" s="23">
        <v>57</v>
      </c>
      <c r="H32" s="22">
        <v>250447.37</v>
      </c>
      <c r="I32" s="26" t="s">
        <v>42</v>
      </c>
      <c r="J32" s="21" t="s">
        <v>26</v>
      </c>
      <c r="K32" s="22">
        <f>G32*H32</f>
        <v>14275500.09</v>
      </c>
      <c r="L32" s="22">
        <f>K32*1.12</f>
        <v>15988560.100800002</v>
      </c>
      <c r="M32" s="23"/>
      <c r="N32" s="2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</row>
    <row r="33" spans="1:232" s="1" customFormat="1" ht="83.4" customHeight="1">
      <c r="A33" s="18">
        <v>4</v>
      </c>
      <c r="B33" s="19">
        <v>5</v>
      </c>
      <c r="C33" s="25" t="s">
        <v>43</v>
      </c>
      <c r="D33" s="21" t="s">
        <v>32</v>
      </c>
      <c r="E33" s="15" t="s">
        <v>44</v>
      </c>
      <c r="F33" s="21" t="s">
        <v>24</v>
      </c>
      <c r="G33" s="23">
        <v>3</v>
      </c>
      <c r="H33" s="22">
        <v>49991</v>
      </c>
      <c r="I33" s="26" t="s">
        <v>25</v>
      </c>
      <c r="J33" s="21" t="s">
        <v>26</v>
      </c>
      <c r="K33" s="22">
        <v>99982</v>
      </c>
      <c r="L33" s="22">
        <f>K33*1.12</f>
        <v>111979.84000000001</v>
      </c>
      <c r="M33" s="23"/>
      <c r="N33" s="2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</row>
    <row r="34" spans="1:232" s="1" customFormat="1" ht="84.6" customHeight="1">
      <c r="A34" s="18">
        <v>5</v>
      </c>
      <c r="B34" s="19">
        <v>6</v>
      </c>
      <c r="C34" s="20" t="s">
        <v>45</v>
      </c>
      <c r="D34" s="21" t="s">
        <v>22</v>
      </c>
      <c r="E34" s="15" t="s">
        <v>46</v>
      </c>
      <c r="F34" s="17" t="s">
        <v>24</v>
      </c>
      <c r="G34" s="16">
        <v>3</v>
      </c>
      <c r="H34" s="17">
        <v>31430</v>
      </c>
      <c r="I34" s="21" t="s">
        <v>25</v>
      </c>
      <c r="J34" s="21" t="s">
        <v>26</v>
      </c>
      <c r="K34" s="17">
        <f>G34*H34</f>
        <v>94290</v>
      </c>
      <c r="L34" s="22">
        <f t="shared" si="0"/>
        <v>105604.8</v>
      </c>
      <c r="M34" s="23" t="s">
        <v>47</v>
      </c>
      <c r="N34" s="23" t="s">
        <v>48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</row>
    <row r="35" spans="1:232" s="1" customFormat="1" ht="84.6" customHeight="1">
      <c r="A35" s="18">
        <v>6</v>
      </c>
      <c r="B35" s="19">
        <v>7</v>
      </c>
      <c r="C35" s="28" t="s">
        <v>49</v>
      </c>
      <c r="D35" s="21" t="s">
        <v>22</v>
      </c>
      <c r="E35" s="29" t="s">
        <v>50</v>
      </c>
      <c r="F35" s="17" t="s">
        <v>24</v>
      </c>
      <c r="G35" s="30">
        <v>4</v>
      </c>
      <c r="H35" s="17">
        <f>K35/G35</f>
        <v>132237.5</v>
      </c>
      <c r="I35" s="21" t="s">
        <v>25</v>
      </c>
      <c r="J35" s="21" t="s">
        <v>26</v>
      </c>
      <c r="K35" s="17">
        <v>528950</v>
      </c>
      <c r="L35" s="22">
        <f t="shared" si="0"/>
        <v>592424</v>
      </c>
      <c r="M35" s="23" t="s">
        <v>51</v>
      </c>
      <c r="N35" s="23" t="s">
        <v>52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</row>
    <row r="36" spans="1:232" s="1" customFormat="1" ht="85.8" customHeight="1">
      <c r="A36" s="18">
        <v>7</v>
      </c>
      <c r="B36" s="19">
        <v>8</v>
      </c>
      <c r="C36" s="28" t="s">
        <v>49</v>
      </c>
      <c r="D36" s="21" t="s">
        <v>22</v>
      </c>
      <c r="E36" s="29" t="s">
        <v>53</v>
      </c>
      <c r="F36" s="17" t="s">
        <v>24</v>
      </c>
      <c r="G36" s="30">
        <v>2</v>
      </c>
      <c r="H36" s="17">
        <f>K36/G36</f>
        <v>157992</v>
      </c>
      <c r="I36" s="21" t="s">
        <v>25</v>
      </c>
      <c r="J36" s="21" t="s">
        <v>26</v>
      </c>
      <c r="K36" s="17">
        <v>315984</v>
      </c>
      <c r="L36" s="22">
        <f t="shared" si="0"/>
        <v>353902.08000000002</v>
      </c>
      <c r="M36" s="23" t="s">
        <v>51</v>
      </c>
      <c r="N36" s="23" t="s">
        <v>52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</row>
    <row r="37" spans="1:232" ht="91.8" customHeight="1">
      <c r="A37" s="18">
        <v>8</v>
      </c>
      <c r="B37" s="19">
        <v>9</v>
      </c>
      <c r="C37" s="28" t="s">
        <v>49</v>
      </c>
      <c r="D37" s="21" t="s">
        <v>54</v>
      </c>
      <c r="E37" s="29" t="s">
        <v>55</v>
      </c>
      <c r="F37" s="17" t="s">
        <v>24</v>
      </c>
      <c r="G37" s="30">
        <v>13</v>
      </c>
      <c r="H37" s="17">
        <f>K37/G37</f>
        <v>90982.153846153844</v>
      </c>
      <c r="I37" s="21" t="s">
        <v>25</v>
      </c>
      <c r="J37" s="21" t="s">
        <v>26</v>
      </c>
      <c r="K37" s="17">
        <v>1182768</v>
      </c>
      <c r="L37" s="22">
        <f t="shared" si="0"/>
        <v>1324700.1600000001</v>
      </c>
      <c r="M37" s="23" t="s">
        <v>56</v>
      </c>
      <c r="N37" s="23" t="s">
        <v>57</v>
      </c>
    </row>
    <row r="38" spans="1:232" s="1" customFormat="1" ht="70.5" customHeight="1">
      <c r="A38" s="18">
        <v>9</v>
      </c>
      <c r="B38" s="19">
        <v>10</v>
      </c>
      <c r="C38" s="28" t="s">
        <v>49</v>
      </c>
      <c r="D38" s="21" t="s">
        <v>22</v>
      </c>
      <c r="E38" s="29" t="s">
        <v>55</v>
      </c>
      <c r="F38" s="17" t="s">
        <v>24</v>
      </c>
      <c r="G38" s="30">
        <v>10</v>
      </c>
      <c r="H38" s="17">
        <f>K38/G38</f>
        <v>127560.71399999999</v>
      </c>
      <c r="I38" s="21" t="s">
        <v>25</v>
      </c>
      <c r="J38" s="21" t="s">
        <v>26</v>
      </c>
      <c r="K38" s="17">
        <v>1275607.1399999999</v>
      </c>
      <c r="L38" s="22">
        <f t="shared" si="0"/>
        <v>1428679.9968000001</v>
      </c>
      <c r="M38" s="23" t="s">
        <v>51</v>
      </c>
      <c r="N38" s="23" t="s">
        <v>52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</row>
    <row r="39" spans="1:232" s="1" customFormat="1" ht="74.25" customHeight="1">
      <c r="A39" s="18">
        <v>10</v>
      </c>
      <c r="B39" s="19">
        <v>11</v>
      </c>
      <c r="C39" s="28" t="s">
        <v>49</v>
      </c>
      <c r="D39" s="21" t="s">
        <v>22</v>
      </c>
      <c r="E39" s="29" t="s">
        <v>55</v>
      </c>
      <c r="F39" s="17" t="s">
        <v>24</v>
      </c>
      <c r="G39" s="30">
        <v>5</v>
      </c>
      <c r="H39" s="17">
        <v>142000</v>
      </c>
      <c r="I39" s="21" t="s">
        <v>25</v>
      </c>
      <c r="J39" s="21" t="s">
        <v>36</v>
      </c>
      <c r="K39" s="17">
        <f>G39*H39</f>
        <v>710000</v>
      </c>
      <c r="L39" s="22">
        <f t="shared" si="0"/>
        <v>795200.00000000012</v>
      </c>
      <c r="M39" s="23" t="s">
        <v>58</v>
      </c>
      <c r="N39" s="23" t="s">
        <v>59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</row>
    <row r="40" spans="1:232" s="1" customFormat="1" ht="74.25" customHeight="1">
      <c r="A40" s="18">
        <v>11</v>
      </c>
      <c r="B40" s="19">
        <v>12</v>
      </c>
      <c r="C40" s="28" t="s">
        <v>49</v>
      </c>
      <c r="D40" s="21" t="s">
        <v>40</v>
      </c>
      <c r="E40" s="31" t="s">
        <v>60</v>
      </c>
      <c r="F40" s="17" t="s">
        <v>24</v>
      </c>
      <c r="G40" s="30">
        <v>448</v>
      </c>
      <c r="H40" s="17">
        <v>218353.61300000001</v>
      </c>
      <c r="I40" s="21" t="s">
        <v>42</v>
      </c>
      <c r="J40" s="21" t="s">
        <v>26</v>
      </c>
      <c r="K40" s="17">
        <f>G40*H40</f>
        <v>97822418.624000013</v>
      </c>
      <c r="L40" s="22">
        <f>K40*1.12</f>
        <v>109561108.85888003</v>
      </c>
      <c r="M40" s="23"/>
      <c r="N40" s="23" t="s">
        <v>59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</row>
    <row r="41" spans="1:232" s="1" customFormat="1" ht="84" customHeight="1">
      <c r="A41" s="18">
        <v>11</v>
      </c>
      <c r="B41" s="19">
        <v>13</v>
      </c>
      <c r="C41" s="28" t="s">
        <v>49</v>
      </c>
      <c r="D41" s="21" t="s">
        <v>22</v>
      </c>
      <c r="E41" s="31" t="s">
        <v>61</v>
      </c>
      <c r="F41" s="17" t="s">
        <v>24</v>
      </c>
      <c r="G41" s="30">
        <v>15</v>
      </c>
      <c r="H41" s="17">
        <v>132200</v>
      </c>
      <c r="I41" s="21" t="s">
        <v>42</v>
      </c>
      <c r="J41" s="21" t="s">
        <v>26</v>
      </c>
      <c r="K41" s="17">
        <f>G41*H41</f>
        <v>1983000</v>
      </c>
      <c r="L41" s="22">
        <f>K41*1.12</f>
        <v>2220960</v>
      </c>
      <c r="M41" s="23"/>
      <c r="N41" s="2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</row>
    <row r="42" spans="1:232" ht="87.6" customHeight="1">
      <c r="A42" s="18">
        <v>12</v>
      </c>
      <c r="B42" s="19">
        <v>14</v>
      </c>
      <c r="C42" s="28" t="s">
        <v>62</v>
      </c>
      <c r="D42" s="21" t="s">
        <v>22</v>
      </c>
      <c r="E42" s="29" t="s">
        <v>63</v>
      </c>
      <c r="F42" s="17" t="s">
        <v>24</v>
      </c>
      <c r="G42" s="30">
        <v>1</v>
      </c>
      <c r="H42" s="17">
        <v>2300000</v>
      </c>
      <c r="I42" s="21" t="s">
        <v>64</v>
      </c>
      <c r="J42" s="21" t="s">
        <v>26</v>
      </c>
      <c r="K42" s="17">
        <f t="shared" ref="K42:K163" si="1">G42*H42</f>
        <v>2300000</v>
      </c>
      <c r="L42" s="22">
        <f t="shared" si="0"/>
        <v>2576000.0000000005</v>
      </c>
      <c r="M42" s="23"/>
      <c r="N42" s="23"/>
    </row>
    <row r="43" spans="1:232" ht="86.4" customHeight="1">
      <c r="A43" s="18">
        <v>12</v>
      </c>
      <c r="B43" s="19">
        <v>15</v>
      </c>
      <c r="C43" s="28" t="s">
        <v>62</v>
      </c>
      <c r="D43" s="21" t="s">
        <v>22</v>
      </c>
      <c r="E43" s="29" t="s">
        <v>63</v>
      </c>
      <c r="F43" s="17" t="s">
        <v>24</v>
      </c>
      <c r="G43" s="30">
        <v>2</v>
      </c>
      <c r="H43" s="17">
        <v>2300000</v>
      </c>
      <c r="I43" s="21" t="s">
        <v>64</v>
      </c>
      <c r="J43" s="21" t="s">
        <v>26</v>
      </c>
      <c r="K43" s="17">
        <f t="shared" si="1"/>
        <v>4600000</v>
      </c>
      <c r="L43" s="22">
        <f t="shared" si="0"/>
        <v>5152000.0000000009</v>
      </c>
      <c r="M43" s="23"/>
      <c r="N43" s="23"/>
    </row>
    <row r="44" spans="1:232" s="1" customFormat="1" ht="90.6" customHeight="1">
      <c r="A44" s="18">
        <v>13</v>
      </c>
      <c r="B44" s="19">
        <v>16</v>
      </c>
      <c r="C44" s="28" t="s">
        <v>65</v>
      </c>
      <c r="D44" s="21" t="s">
        <v>22</v>
      </c>
      <c r="E44" s="29" t="s">
        <v>66</v>
      </c>
      <c r="F44" s="17" t="s">
        <v>34</v>
      </c>
      <c r="G44" s="30">
        <v>4</v>
      </c>
      <c r="H44" s="17">
        <v>136000</v>
      </c>
      <c r="I44" s="21" t="s">
        <v>25</v>
      </c>
      <c r="J44" s="21" t="s">
        <v>26</v>
      </c>
      <c r="K44" s="17">
        <f>G44*H44</f>
        <v>544000</v>
      </c>
      <c r="L44" s="22">
        <f t="shared" si="0"/>
        <v>609280</v>
      </c>
      <c r="M44" s="23" t="s">
        <v>47</v>
      </c>
      <c r="N44" s="23" t="s">
        <v>48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</row>
    <row r="45" spans="1:232" s="37" customFormat="1" ht="84" customHeight="1">
      <c r="A45" s="32">
        <v>14</v>
      </c>
      <c r="B45" s="19">
        <v>17</v>
      </c>
      <c r="C45" s="33" t="s">
        <v>67</v>
      </c>
      <c r="D45" s="26" t="s">
        <v>22</v>
      </c>
      <c r="E45" s="34" t="s">
        <v>68</v>
      </c>
      <c r="F45" s="17" t="s">
        <v>24</v>
      </c>
      <c r="G45" s="16">
        <v>3</v>
      </c>
      <c r="H45" s="17">
        <v>231250</v>
      </c>
      <c r="I45" s="26" t="s">
        <v>25</v>
      </c>
      <c r="J45" s="26" t="s">
        <v>26</v>
      </c>
      <c r="K45" s="17">
        <f t="shared" si="1"/>
        <v>693750</v>
      </c>
      <c r="L45" s="35">
        <f t="shared" si="0"/>
        <v>777000.00000000012</v>
      </c>
      <c r="M45" s="36"/>
      <c r="N45" s="36" t="s">
        <v>69</v>
      </c>
    </row>
    <row r="46" spans="1:232" s="1" customFormat="1" ht="97.5" customHeight="1">
      <c r="A46" s="18">
        <v>19</v>
      </c>
      <c r="B46" s="19">
        <v>18</v>
      </c>
      <c r="C46" s="38" t="s">
        <v>70</v>
      </c>
      <c r="D46" s="21" t="s">
        <v>40</v>
      </c>
      <c r="E46" s="39" t="s">
        <v>71</v>
      </c>
      <c r="F46" s="17" t="s">
        <v>72</v>
      </c>
      <c r="G46" s="16">
        <v>1</v>
      </c>
      <c r="H46" s="17">
        <v>6548000</v>
      </c>
      <c r="I46" s="26" t="s">
        <v>73</v>
      </c>
      <c r="J46" s="21" t="s">
        <v>26</v>
      </c>
      <c r="K46" s="17">
        <f t="shared" si="1"/>
        <v>6548000</v>
      </c>
      <c r="L46" s="22">
        <f t="shared" si="0"/>
        <v>7333760.0000000009</v>
      </c>
      <c r="M46" s="23"/>
      <c r="N46" s="2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</row>
    <row r="47" spans="1:232" s="1" customFormat="1" ht="82.5" customHeight="1">
      <c r="A47" s="18"/>
      <c r="B47" s="19">
        <v>19</v>
      </c>
      <c r="C47" s="40" t="s">
        <v>74</v>
      </c>
      <c r="D47" s="21" t="s">
        <v>22</v>
      </c>
      <c r="E47" s="41" t="s">
        <v>75</v>
      </c>
      <c r="F47" s="17" t="s">
        <v>72</v>
      </c>
      <c r="G47" s="16">
        <v>1</v>
      </c>
      <c r="H47" s="17">
        <v>200000</v>
      </c>
      <c r="I47" s="21" t="s">
        <v>76</v>
      </c>
      <c r="J47" s="21" t="s">
        <v>26</v>
      </c>
      <c r="K47" s="17">
        <f t="shared" si="1"/>
        <v>200000</v>
      </c>
      <c r="L47" s="22">
        <f t="shared" si="0"/>
        <v>224000.00000000003</v>
      </c>
      <c r="M47" s="23"/>
      <c r="N47" s="23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</row>
    <row r="48" spans="1:232" s="1" customFormat="1" ht="77.25" customHeight="1">
      <c r="A48" s="18">
        <v>21</v>
      </c>
      <c r="B48" s="19">
        <v>20</v>
      </c>
      <c r="C48" s="38" t="s">
        <v>77</v>
      </c>
      <c r="D48" s="21" t="s">
        <v>40</v>
      </c>
      <c r="E48" s="39" t="s">
        <v>78</v>
      </c>
      <c r="F48" s="17" t="s">
        <v>24</v>
      </c>
      <c r="G48" s="16">
        <v>45</v>
      </c>
      <c r="H48" s="17">
        <v>160000</v>
      </c>
      <c r="I48" s="21" t="s">
        <v>76</v>
      </c>
      <c r="J48" s="21" t="s">
        <v>26</v>
      </c>
      <c r="K48" s="17">
        <f t="shared" si="1"/>
        <v>7200000</v>
      </c>
      <c r="L48" s="22">
        <f t="shared" si="0"/>
        <v>8064000.0000000009</v>
      </c>
      <c r="M48" s="23"/>
      <c r="N48" s="2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</row>
    <row r="49" spans="1:232" s="1" customFormat="1" ht="78.75" customHeight="1">
      <c r="A49" s="18">
        <v>22</v>
      </c>
      <c r="B49" s="19">
        <v>21</v>
      </c>
      <c r="C49" s="38" t="s">
        <v>79</v>
      </c>
      <c r="D49" s="21" t="s">
        <v>22</v>
      </c>
      <c r="E49" s="39" t="s">
        <v>79</v>
      </c>
      <c r="F49" s="17" t="s">
        <v>24</v>
      </c>
      <c r="G49" s="16">
        <v>20</v>
      </c>
      <c r="H49" s="17">
        <v>51750</v>
      </c>
      <c r="I49" s="21" t="s">
        <v>80</v>
      </c>
      <c r="J49" s="21" t="s">
        <v>26</v>
      </c>
      <c r="K49" s="17">
        <f t="shared" si="1"/>
        <v>1035000</v>
      </c>
      <c r="L49" s="22">
        <f t="shared" si="0"/>
        <v>1159200</v>
      </c>
      <c r="M49" s="23"/>
      <c r="N49" s="23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</row>
    <row r="50" spans="1:232" s="1" customFormat="1" ht="78" customHeight="1">
      <c r="A50" s="18"/>
      <c r="B50" s="19">
        <v>22</v>
      </c>
      <c r="C50" s="42" t="s">
        <v>81</v>
      </c>
      <c r="D50" s="21" t="s">
        <v>22</v>
      </c>
      <c r="E50" s="43" t="s">
        <v>82</v>
      </c>
      <c r="F50" s="17" t="s">
        <v>24</v>
      </c>
      <c r="G50" s="16">
        <v>8</v>
      </c>
      <c r="H50" s="24">
        <v>15647.3</v>
      </c>
      <c r="I50" s="21" t="s">
        <v>80</v>
      </c>
      <c r="J50" s="21" t="s">
        <v>26</v>
      </c>
      <c r="K50" s="17">
        <f t="shared" si="1"/>
        <v>125178.4</v>
      </c>
      <c r="L50" s="22">
        <f t="shared" si="0"/>
        <v>140199.80800000002</v>
      </c>
      <c r="M50" s="23"/>
      <c r="N50" s="23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</row>
    <row r="51" spans="1:232" s="1" customFormat="1" ht="83.25" customHeight="1">
      <c r="A51" s="18"/>
      <c r="B51" s="19">
        <v>23</v>
      </c>
      <c r="C51" s="42" t="s">
        <v>83</v>
      </c>
      <c r="D51" s="21" t="s">
        <v>22</v>
      </c>
      <c r="E51" s="39" t="s">
        <v>84</v>
      </c>
      <c r="F51" s="17" t="s">
        <v>24</v>
      </c>
      <c r="G51" s="16">
        <v>1</v>
      </c>
      <c r="H51" s="24">
        <v>19790.099999999999</v>
      </c>
      <c r="I51" s="21" t="s">
        <v>80</v>
      </c>
      <c r="J51" s="21" t="s">
        <v>26</v>
      </c>
      <c r="K51" s="17">
        <f t="shared" si="1"/>
        <v>19790.099999999999</v>
      </c>
      <c r="L51" s="22">
        <f t="shared" si="0"/>
        <v>22164.912</v>
      </c>
      <c r="M51" s="23"/>
      <c r="N51" s="23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</row>
    <row r="52" spans="1:232" s="1" customFormat="1" ht="84" customHeight="1">
      <c r="A52" s="18"/>
      <c r="B52" s="19">
        <v>24</v>
      </c>
      <c r="C52" s="42" t="s">
        <v>85</v>
      </c>
      <c r="D52" s="21" t="s">
        <v>22</v>
      </c>
      <c r="E52" s="39" t="s">
        <v>86</v>
      </c>
      <c r="F52" s="17" t="s">
        <v>24</v>
      </c>
      <c r="G52" s="16">
        <v>2</v>
      </c>
      <c r="H52" s="24">
        <v>25535.8</v>
      </c>
      <c r="I52" s="21" t="s">
        <v>80</v>
      </c>
      <c r="J52" s="21" t="s">
        <v>26</v>
      </c>
      <c r="K52" s="17">
        <f t="shared" si="1"/>
        <v>51071.6</v>
      </c>
      <c r="L52" s="22">
        <f t="shared" si="0"/>
        <v>57200.192000000003</v>
      </c>
      <c r="M52" s="23"/>
      <c r="N52" s="23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</row>
    <row r="53" spans="1:232" s="1" customFormat="1" ht="96.75" customHeight="1">
      <c r="A53" s="18"/>
      <c r="B53" s="19">
        <v>25</v>
      </c>
      <c r="C53" s="42" t="s">
        <v>87</v>
      </c>
      <c r="D53" s="21" t="s">
        <v>22</v>
      </c>
      <c r="E53" s="42" t="s">
        <v>87</v>
      </c>
      <c r="F53" s="17" t="s">
        <v>24</v>
      </c>
      <c r="G53" s="16">
        <v>1</v>
      </c>
      <c r="H53" s="17">
        <v>150000</v>
      </c>
      <c r="I53" s="21" t="s">
        <v>80</v>
      </c>
      <c r="J53" s="21" t="s">
        <v>26</v>
      </c>
      <c r="K53" s="17">
        <f t="shared" si="1"/>
        <v>150000</v>
      </c>
      <c r="L53" s="22">
        <f t="shared" si="0"/>
        <v>168000.00000000003</v>
      </c>
      <c r="M53" s="23"/>
      <c r="N53" s="2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</row>
    <row r="54" spans="1:232" s="1" customFormat="1" ht="98.25" customHeight="1">
      <c r="A54" s="18">
        <v>23</v>
      </c>
      <c r="B54" s="19">
        <v>26</v>
      </c>
      <c r="C54" s="38" t="s">
        <v>88</v>
      </c>
      <c r="D54" s="21" t="s">
        <v>40</v>
      </c>
      <c r="E54" s="39" t="s">
        <v>89</v>
      </c>
      <c r="F54" s="17" t="s">
        <v>72</v>
      </c>
      <c r="G54" s="16">
        <v>1</v>
      </c>
      <c r="H54" s="17">
        <v>6840000</v>
      </c>
      <c r="I54" s="21" t="s">
        <v>90</v>
      </c>
      <c r="J54" s="21" t="s">
        <v>26</v>
      </c>
      <c r="K54" s="17">
        <f t="shared" si="1"/>
        <v>6840000</v>
      </c>
      <c r="L54" s="22">
        <f t="shared" si="0"/>
        <v>7660800.0000000009</v>
      </c>
      <c r="M54" s="23"/>
      <c r="N54" s="23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</row>
    <row r="55" spans="1:232" s="1" customFormat="1" ht="84" customHeight="1">
      <c r="A55" s="18">
        <v>24</v>
      </c>
      <c r="B55" s="19">
        <v>27</v>
      </c>
      <c r="C55" s="38" t="s">
        <v>91</v>
      </c>
      <c r="D55" s="21" t="s">
        <v>40</v>
      </c>
      <c r="E55" s="39" t="s">
        <v>91</v>
      </c>
      <c r="F55" s="17" t="s">
        <v>72</v>
      </c>
      <c r="G55" s="16">
        <v>1</v>
      </c>
      <c r="H55" s="17">
        <v>43950000</v>
      </c>
      <c r="I55" s="21" t="s">
        <v>73</v>
      </c>
      <c r="J55" s="21" t="s">
        <v>26</v>
      </c>
      <c r="K55" s="17">
        <f t="shared" si="1"/>
        <v>43950000</v>
      </c>
      <c r="L55" s="22">
        <f t="shared" si="0"/>
        <v>49224000.000000007</v>
      </c>
      <c r="M55" s="23"/>
      <c r="N55" s="2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</row>
    <row r="56" spans="1:232" s="1" customFormat="1" ht="103.2" customHeight="1">
      <c r="A56" s="18">
        <v>25</v>
      </c>
      <c r="B56" s="19">
        <v>28</v>
      </c>
      <c r="C56" s="38" t="s">
        <v>92</v>
      </c>
      <c r="D56" s="21" t="s">
        <v>40</v>
      </c>
      <c r="E56" s="39" t="s">
        <v>93</v>
      </c>
      <c r="F56" s="17" t="s">
        <v>72</v>
      </c>
      <c r="G56" s="16">
        <v>1</v>
      </c>
      <c r="H56" s="17">
        <v>81277000</v>
      </c>
      <c r="I56" s="21" t="s">
        <v>94</v>
      </c>
      <c r="J56" s="21" t="s">
        <v>26</v>
      </c>
      <c r="K56" s="17">
        <f t="shared" si="1"/>
        <v>81277000</v>
      </c>
      <c r="L56" s="22">
        <f t="shared" si="0"/>
        <v>91030240.000000015</v>
      </c>
      <c r="M56" s="23"/>
      <c r="N56" s="23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</row>
    <row r="57" spans="1:232" s="1" customFormat="1" ht="125.4" customHeight="1">
      <c r="A57" s="18">
        <v>27</v>
      </c>
      <c r="B57" s="19">
        <v>29</v>
      </c>
      <c r="C57" s="44" t="s">
        <v>95</v>
      </c>
      <c r="D57" s="21" t="s">
        <v>40</v>
      </c>
      <c r="E57" s="27" t="s">
        <v>96</v>
      </c>
      <c r="F57" s="21" t="s">
        <v>72</v>
      </c>
      <c r="G57" s="23">
        <v>1</v>
      </c>
      <c r="H57" s="22">
        <v>597000000</v>
      </c>
      <c r="I57" s="21" t="s">
        <v>94</v>
      </c>
      <c r="J57" s="21" t="s">
        <v>26</v>
      </c>
      <c r="K57" s="22">
        <v>597000000</v>
      </c>
      <c r="L57" s="22">
        <f>H57*1.12</f>
        <v>668640000.00000012</v>
      </c>
      <c r="M57" s="23"/>
      <c r="N57" s="23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</row>
    <row r="58" spans="1:232" s="1" customFormat="1" ht="91.2" customHeight="1">
      <c r="A58" s="18">
        <v>28</v>
      </c>
      <c r="B58" s="19">
        <v>30</v>
      </c>
      <c r="C58" s="45" t="s">
        <v>97</v>
      </c>
      <c r="D58" s="21" t="s">
        <v>22</v>
      </c>
      <c r="E58" s="21" t="s">
        <v>98</v>
      </c>
      <c r="F58" s="21" t="s">
        <v>99</v>
      </c>
      <c r="G58" s="23">
        <v>3</v>
      </c>
      <c r="H58" s="22">
        <v>61000</v>
      </c>
      <c r="I58" s="21" t="s">
        <v>100</v>
      </c>
      <c r="J58" s="21" t="s">
        <v>26</v>
      </c>
      <c r="K58" s="22">
        <f>G58*H58</f>
        <v>183000</v>
      </c>
      <c r="L58" s="22">
        <f>K58*1.12</f>
        <v>204960.00000000003</v>
      </c>
      <c r="M58" s="23"/>
      <c r="N58" s="23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</row>
    <row r="59" spans="1:232" s="1" customFormat="1" ht="93" customHeight="1">
      <c r="A59" s="18">
        <v>30</v>
      </c>
      <c r="B59" s="19">
        <v>31</v>
      </c>
      <c r="C59" s="46" t="s">
        <v>101</v>
      </c>
      <c r="D59" s="21" t="s">
        <v>22</v>
      </c>
      <c r="E59" s="47" t="s">
        <v>102</v>
      </c>
      <c r="F59" s="17" t="s">
        <v>34</v>
      </c>
      <c r="G59" s="16">
        <v>1</v>
      </c>
      <c r="H59" s="17">
        <v>66000</v>
      </c>
      <c r="I59" s="21" t="s">
        <v>80</v>
      </c>
      <c r="J59" s="21" t="s">
        <v>26</v>
      </c>
      <c r="K59" s="17">
        <f t="shared" si="1"/>
        <v>66000</v>
      </c>
      <c r="L59" s="22">
        <f t="shared" si="0"/>
        <v>73920</v>
      </c>
      <c r="M59" s="23" t="s">
        <v>51</v>
      </c>
      <c r="N59" s="23" t="s">
        <v>103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</row>
    <row r="60" spans="1:232" s="1" customFormat="1" ht="74.25" customHeight="1">
      <c r="A60" s="18">
        <v>31</v>
      </c>
      <c r="B60" s="19">
        <v>32</v>
      </c>
      <c r="C60" s="46" t="s">
        <v>101</v>
      </c>
      <c r="D60" s="21" t="s">
        <v>22</v>
      </c>
      <c r="E60" s="47" t="s">
        <v>102</v>
      </c>
      <c r="F60" s="17" t="s">
        <v>34</v>
      </c>
      <c r="G60" s="16">
        <v>8</v>
      </c>
      <c r="H60" s="17">
        <v>67071</v>
      </c>
      <c r="I60" s="21" t="s">
        <v>80</v>
      </c>
      <c r="J60" s="21" t="s">
        <v>26</v>
      </c>
      <c r="K60" s="17">
        <f>G60*H60</f>
        <v>536568</v>
      </c>
      <c r="L60" s="22">
        <f t="shared" si="0"/>
        <v>600956.16000000003</v>
      </c>
      <c r="M60" s="23"/>
      <c r="N60" s="23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</row>
    <row r="61" spans="1:232" s="1" customFormat="1" ht="74.25" customHeight="1">
      <c r="A61" s="18"/>
      <c r="B61" s="19">
        <v>33</v>
      </c>
      <c r="C61" s="46" t="s">
        <v>101</v>
      </c>
      <c r="D61" s="21" t="s">
        <v>22</v>
      </c>
      <c r="E61" s="47" t="s">
        <v>104</v>
      </c>
      <c r="F61" s="17" t="s">
        <v>34</v>
      </c>
      <c r="G61" s="16">
        <v>3</v>
      </c>
      <c r="H61" s="17">
        <v>115274</v>
      </c>
      <c r="I61" s="21" t="s">
        <v>80</v>
      </c>
      <c r="J61" s="21" t="s">
        <v>26</v>
      </c>
      <c r="K61" s="17">
        <f>G61*H61</f>
        <v>345822</v>
      </c>
      <c r="L61" s="22">
        <f t="shared" si="0"/>
        <v>387320.64</v>
      </c>
      <c r="M61" s="23"/>
      <c r="N61" s="23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</row>
    <row r="62" spans="1:232" s="1" customFormat="1" ht="74.25" customHeight="1">
      <c r="A62" s="18"/>
      <c r="B62" s="19">
        <v>34</v>
      </c>
      <c r="C62" s="46" t="s">
        <v>101</v>
      </c>
      <c r="D62" s="21" t="s">
        <v>22</v>
      </c>
      <c r="E62" s="47" t="s">
        <v>102</v>
      </c>
      <c r="F62" s="17" t="s">
        <v>34</v>
      </c>
      <c r="G62" s="16">
        <v>6</v>
      </c>
      <c r="H62" s="17">
        <v>34018</v>
      </c>
      <c r="I62" s="21" t="s">
        <v>80</v>
      </c>
      <c r="J62" s="21" t="s">
        <v>26</v>
      </c>
      <c r="K62" s="17">
        <f>G62*H62</f>
        <v>204108</v>
      </c>
      <c r="L62" s="22">
        <f t="shared" si="0"/>
        <v>228600.96000000002</v>
      </c>
      <c r="M62" s="23"/>
      <c r="N62" s="2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</row>
    <row r="63" spans="1:232" s="1" customFormat="1" ht="57" customHeight="1">
      <c r="A63" s="18">
        <v>32</v>
      </c>
      <c r="B63" s="19">
        <v>35</v>
      </c>
      <c r="C63" s="20" t="s">
        <v>105</v>
      </c>
      <c r="D63" s="21" t="s">
        <v>22</v>
      </c>
      <c r="E63" s="15" t="s">
        <v>106</v>
      </c>
      <c r="F63" s="17" t="s">
        <v>24</v>
      </c>
      <c r="G63" s="16">
        <v>1</v>
      </c>
      <c r="H63" s="17">
        <v>23500</v>
      </c>
      <c r="I63" s="21" t="s">
        <v>80</v>
      </c>
      <c r="J63" s="21" t="s">
        <v>26</v>
      </c>
      <c r="K63" s="17">
        <f t="shared" si="1"/>
        <v>23500</v>
      </c>
      <c r="L63" s="22">
        <f t="shared" si="0"/>
        <v>26320.000000000004</v>
      </c>
      <c r="M63" s="23" t="s">
        <v>107</v>
      </c>
      <c r="N63" s="23" t="s">
        <v>108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</row>
    <row r="64" spans="1:232" s="1" customFormat="1" ht="64.5" customHeight="1">
      <c r="A64" s="18">
        <v>33</v>
      </c>
      <c r="B64" s="19">
        <v>36</v>
      </c>
      <c r="C64" s="20" t="s">
        <v>105</v>
      </c>
      <c r="D64" s="21" t="s">
        <v>22</v>
      </c>
      <c r="E64" s="15" t="s">
        <v>106</v>
      </c>
      <c r="F64" s="17" t="s">
        <v>24</v>
      </c>
      <c r="G64" s="16">
        <v>29</v>
      </c>
      <c r="H64" s="17">
        <v>26652</v>
      </c>
      <c r="I64" s="21" t="s">
        <v>80</v>
      </c>
      <c r="J64" s="21" t="s">
        <v>26</v>
      </c>
      <c r="K64" s="17">
        <f>G64*H64</f>
        <v>772908</v>
      </c>
      <c r="L64" s="22">
        <f t="shared" si="0"/>
        <v>865656.96000000008</v>
      </c>
      <c r="M64" s="23"/>
      <c r="N64" s="23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</row>
    <row r="65" spans="1:232" s="1" customFormat="1" ht="71.25" customHeight="1">
      <c r="A65" s="18">
        <v>34</v>
      </c>
      <c r="B65" s="19">
        <v>37</v>
      </c>
      <c r="C65" s="48" t="s">
        <v>105</v>
      </c>
      <c r="D65" s="21" t="s">
        <v>22</v>
      </c>
      <c r="E65" s="49" t="s">
        <v>106</v>
      </c>
      <c r="F65" s="17" t="s">
        <v>24</v>
      </c>
      <c r="G65" s="16">
        <v>1</v>
      </c>
      <c r="H65" s="50">
        <v>45000</v>
      </c>
      <c r="I65" s="21" t="s">
        <v>80</v>
      </c>
      <c r="J65" s="21" t="s">
        <v>26</v>
      </c>
      <c r="K65" s="17">
        <f t="shared" si="1"/>
        <v>45000</v>
      </c>
      <c r="L65" s="22">
        <f t="shared" si="0"/>
        <v>50400.000000000007</v>
      </c>
      <c r="M65" s="23" t="s">
        <v>107</v>
      </c>
      <c r="N65" s="23" t="s">
        <v>109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</row>
    <row r="66" spans="1:232" s="1" customFormat="1" ht="72.75" customHeight="1">
      <c r="A66" s="18">
        <v>35</v>
      </c>
      <c r="B66" s="19">
        <v>38</v>
      </c>
      <c r="C66" s="48" t="s">
        <v>105</v>
      </c>
      <c r="D66" s="21" t="s">
        <v>22</v>
      </c>
      <c r="E66" s="49" t="s">
        <v>106</v>
      </c>
      <c r="F66" s="17" t="s">
        <v>24</v>
      </c>
      <c r="G66" s="16">
        <v>2</v>
      </c>
      <c r="H66" s="50">
        <v>70179</v>
      </c>
      <c r="I66" s="21" t="s">
        <v>80</v>
      </c>
      <c r="J66" s="21" t="s">
        <v>26</v>
      </c>
      <c r="K66" s="17">
        <f>G66*H66</f>
        <v>140358</v>
      </c>
      <c r="L66" s="22">
        <f t="shared" si="0"/>
        <v>157200.96000000002</v>
      </c>
      <c r="M66" s="23"/>
      <c r="N66" s="23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</row>
    <row r="67" spans="1:232" s="1" customFormat="1" ht="58.5" customHeight="1">
      <c r="A67" s="18">
        <v>36</v>
      </c>
      <c r="B67" s="19">
        <v>39</v>
      </c>
      <c r="C67" s="48" t="s">
        <v>110</v>
      </c>
      <c r="D67" s="21" t="s">
        <v>22</v>
      </c>
      <c r="E67" s="49" t="s">
        <v>111</v>
      </c>
      <c r="F67" s="17" t="s">
        <v>24</v>
      </c>
      <c r="G67" s="16">
        <v>4</v>
      </c>
      <c r="H67" s="50">
        <v>47000</v>
      </c>
      <c r="I67" s="21" t="s">
        <v>80</v>
      </c>
      <c r="J67" s="21" t="s">
        <v>26</v>
      </c>
      <c r="K67" s="17">
        <f>G67*H67</f>
        <v>188000</v>
      </c>
      <c r="L67" s="22">
        <f>K67*1.12</f>
        <v>210560.00000000003</v>
      </c>
      <c r="M67" s="23"/>
      <c r="N67" s="23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</row>
    <row r="68" spans="1:232" s="1" customFormat="1" ht="58.5" customHeight="1">
      <c r="A68" s="18"/>
      <c r="B68" s="19">
        <v>40</v>
      </c>
      <c r="C68" s="48" t="s">
        <v>112</v>
      </c>
      <c r="D68" s="21" t="s">
        <v>22</v>
      </c>
      <c r="E68" s="48" t="s">
        <v>113</v>
      </c>
      <c r="F68" s="17" t="s">
        <v>24</v>
      </c>
      <c r="G68" s="16">
        <v>15</v>
      </c>
      <c r="H68" s="51">
        <v>38393</v>
      </c>
      <c r="I68" s="21" t="s">
        <v>114</v>
      </c>
      <c r="J68" s="21" t="s">
        <v>26</v>
      </c>
      <c r="K68" s="17">
        <f>G68*H68</f>
        <v>575895</v>
      </c>
      <c r="L68" s="22">
        <f>K68*1.12</f>
        <v>645002.4</v>
      </c>
      <c r="M68" s="23"/>
      <c r="N68" s="23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</row>
    <row r="69" spans="1:232" s="1" customFormat="1" ht="60" customHeight="1">
      <c r="A69" s="18">
        <v>37</v>
      </c>
      <c r="B69" s="19">
        <v>41</v>
      </c>
      <c r="C69" s="48" t="s">
        <v>115</v>
      </c>
      <c r="D69" s="21" t="s">
        <v>22</v>
      </c>
      <c r="E69" s="49" t="s">
        <v>116</v>
      </c>
      <c r="F69" s="17" t="s">
        <v>24</v>
      </c>
      <c r="G69" s="16">
        <v>20</v>
      </c>
      <c r="H69" s="17">
        <v>4300</v>
      </c>
      <c r="I69" s="21" t="s">
        <v>80</v>
      </c>
      <c r="J69" s="21" t="s">
        <v>26</v>
      </c>
      <c r="K69" s="17">
        <f t="shared" si="1"/>
        <v>86000</v>
      </c>
      <c r="L69" s="22">
        <f t="shared" si="0"/>
        <v>96320.000000000015</v>
      </c>
      <c r="M69" s="23" t="s">
        <v>51</v>
      </c>
      <c r="N69" s="23" t="s">
        <v>103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</row>
    <row r="70" spans="1:232" s="1" customFormat="1" ht="60" customHeight="1">
      <c r="A70" s="18">
        <v>37</v>
      </c>
      <c r="B70" s="19">
        <v>42</v>
      </c>
      <c r="C70" s="48" t="s">
        <v>115</v>
      </c>
      <c r="D70" s="21" t="s">
        <v>22</v>
      </c>
      <c r="E70" s="49" t="s">
        <v>116</v>
      </c>
      <c r="F70" s="17" t="s">
        <v>24</v>
      </c>
      <c r="G70" s="16">
        <v>114</v>
      </c>
      <c r="H70" s="17">
        <v>4300</v>
      </c>
      <c r="I70" s="21" t="s">
        <v>80</v>
      </c>
      <c r="J70" s="21" t="s">
        <v>26</v>
      </c>
      <c r="K70" s="17">
        <f t="shared" si="1"/>
        <v>490200</v>
      </c>
      <c r="L70" s="22">
        <f t="shared" si="0"/>
        <v>549024</v>
      </c>
      <c r="M70" s="23"/>
      <c r="N70" s="23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</row>
    <row r="71" spans="1:232" s="1" customFormat="1" ht="54.75" customHeight="1">
      <c r="A71" s="18">
        <v>38</v>
      </c>
      <c r="B71" s="19">
        <v>43</v>
      </c>
      <c r="C71" s="44" t="s">
        <v>117</v>
      </c>
      <c r="D71" s="21" t="s">
        <v>32</v>
      </c>
      <c r="E71" s="21" t="s">
        <v>118</v>
      </c>
      <c r="F71" s="21" t="s">
        <v>34</v>
      </c>
      <c r="G71" s="23">
        <v>1</v>
      </c>
      <c r="H71" s="22">
        <v>179000</v>
      </c>
      <c r="I71" s="26" t="s">
        <v>35</v>
      </c>
      <c r="J71" s="21" t="s">
        <v>36</v>
      </c>
      <c r="K71" s="22">
        <f>G71*H71</f>
        <v>179000</v>
      </c>
      <c r="L71" s="22">
        <f>K71*1.12</f>
        <v>200480.00000000003</v>
      </c>
      <c r="M71" s="23" t="s">
        <v>119</v>
      </c>
      <c r="N71" s="23" t="s">
        <v>120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</row>
    <row r="72" spans="1:232" s="1" customFormat="1" ht="63" customHeight="1">
      <c r="A72" s="18">
        <v>39</v>
      </c>
      <c r="B72" s="19">
        <v>44</v>
      </c>
      <c r="C72" s="44" t="s">
        <v>117</v>
      </c>
      <c r="D72" s="21" t="s">
        <v>32</v>
      </c>
      <c r="E72" s="21" t="s">
        <v>121</v>
      </c>
      <c r="F72" s="21" t="s">
        <v>34</v>
      </c>
      <c r="G72" s="23">
        <v>3</v>
      </c>
      <c r="H72" s="22">
        <v>200000</v>
      </c>
      <c r="I72" s="21" t="s">
        <v>80</v>
      </c>
      <c r="J72" s="21" t="s">
        <v>26</v>
      </c>
      <c r="K72" s="22">
        <f>G72*H72</f>
        <v>600000</v>
      </c>
      <c r="L72" s="22">
        <f>K72*1.12</f>
        <v>672000.00000000012</v>
      </c>
      <c r="M72" s="23"/>
      <c r="N72" s="23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</row>
    <row r="73" spans="1:232" s="1" customFormat="1" ht="63" customHeight="1">
      <c r="A73" s="18"/>
      <c r="B73" s="19">
        <v>45</v>
      </c>
      <c r="C73" s="44" t="s">
        <v>122</v>
      </c>
      <c r="D73" s="21" t="s">
        <v>32</v>
      </c>
      <c r="E73" s="44" t="s">
        <v>122</v>
      </c>
      <c r="F73" s="21" t="s">
        <v>34</v>
      </c>
      <c r="G73" s="23">
        <v>3</v>
      </c>
      <c r="H73" s="22">
        <v>20200</v>
      </c>
      <c r="I73" s="21" t="s">
        <v>80</v>
      </c>
      <c r="J73" s="21" t="s">
        <v>26</v>
      </c>
      <c r="K73" s="22">
        <f>G73*H73</f>
        <v>60600</v>
      </c>
      <c r="L73" s="22">
        <f>K73*1.12</f>
        <v>67872</v>
      </c>
      <c r="M73" s="23"/>
      <c r="N73" s="23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</row>
    <row r="74" spans="1:232" s="37" customFormat="1" ht="57" customHeight="1">
      <c r="A74" s="32">
        <v>40</v>
      </c>
      <c r="B74" s="19">
        <v>46</v>
      </c>
      <c r="C74" s="52" t="s">
        <v>123</v>
      </c>
      <c r="D74" s="26" t="s">
        <v>22</v>
      </c>
      <c r="E74" s="17" t="s">
        <v>124</v>
      </c>
      <c r="F74" s="17" t="s">
        <v>24</v>
      </c>
      <c r="G74" s="16">
        <v>6</v>
      </c>
      <c r="H74" s="17">
        <v>223214</v>
      </c>
      <c r="I74" s="26" t="s">
        <v>80</v>
      </c>
      <c r="J74" s="26" t="s">
        <v>26</v>
      </c>
      <c r="K74" s="17">
        <f t="shared" si="1"/>
        <v>1339284</v>
      </c>
      <c r="L74" s="35">
        <f t="shared" si="0"/>
        <v>1499998.08</v>
      </c>
      <c r="M74" s="36"/>
      <c r="N74" s="36"/>
      <c r="O74" s="51"/>
    </row>
    <row r="75" spans="1:232" s="1" customFormat="1" ht="60" customHeight="1">
      <c r="A75" s="18">
        <v>41</v>
      </c>
      <c r="B75" s="19">
        <v>47</v>
      </c>
      <c r="C75" s="52" t="s">
        <v>123</v>
      </c>
      <c r="D75" s="21" t="s">
        <v>22</v>
      </c>
      <c r="E75" s="17" t="s">
        <v>125</v>
      </c>
      <c r="F75" s="17" t="s">
        <v>24</v>
      </c>
      <c r="G75" s="16">
        <v>10</v>
      </c>
      <c r="H75" s="17">
        <v>167500</v>
      </c>
      <c r="I75" s="21" t="s">
        <v>80</v>
      </c>
      <c r="J75" s="21" t="s">
        <v>26</v>
      </c>
      <c r="K75" s="17">
        <f>G75*H75</f>
        <v>1675000</v>
      </c>
      <c r="L75" s="22">
        <f t="shared" si="0"/>
        <v>1876000.0000000002</v>
      </c>
      <c r="M75" s="23"/>
      <c r="N75" s="23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</row>
    <row r="76" spans="1:232" s="1" customFormat="1" ht="78.75" customHeight="1">
      <c r="A76" s="18"/>
      <c r="B76" s="19">
        <v>48</v>
      </c>
      <c r="C76" s="20" t="s">
        <v>126</v>
      </c>
      <c r="D76" s="21" t="s">
        <v>22</v>
      </c>
      <c r="E76" s="15" t="s">
        <v>127</v>
      </c>
      <c r="F76" s="17" t="s">
        <v>24</v>
      </c>
      <c r="G76" s="16">
        <v>55</v>
      </c>
      <c r="H76" s="17">
        <v>62990</v>
      </c>
      <c r="I76" s="21" t="s">
        <v>114</v>
      </c>
      <c r="J76" s="21" t="s">
        <v>128</v>
      </c>
      <c r="K76" s="17">
        <f>G76*H76</f>
        <v>3464450</v>
      </c>
      <c r="L76" s="22">
        <f>K76*1.12</f>
        <v>3880184.0000000005</v>
      </c>
      <c r="M76" s="23"/>
      <c r="N76" s="23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</row>
    <row r="77" spans="1:232" s="1" customFormat="1" ht="137.25" customHeight="1">
      <c r="A77" s="18"/>
      <c r="B77" s="19">
        <v>49</v>
      </c>
      <c r="C77" s="20" t="s">
        <v>129</v>
      </c>
      <c r="D77" s="21" t="s">
        <v>22</v>
      </c>
      <c r="E77" s="15" t="s">
        <v>130</v>
      </c>
      <c r="F77" s="17" t="s">
        <v>24</v>
      </c>
      <c r="G77" s="16">
        <v>55</v>
      </c>
      <c r="H77" s="17">
        <v>4915</v>
      </c>
      <c r="I77" s="21" t="s">
        <v>114</v>
      </c>
      <c r="J77" s="21" t="s">
        <v>128</v>
      </c>
      <c r="K77" s="17">
        <f>G77*H77</f>
        <v>270325</v>
      </c>
      <c r="L77" s="22">
        <f>K77*1.12</f>
        <v>302764</v>
      </c>
      <c r="M77" s="23"/>
      <c r="N77" s="23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</row>
    <row r="78" spans="1:232" s="1" customFormat="1" ht="115.5" customHeight="1">
      <c r="A78" s="18">
        <v>42</v>
      </c>
      <c r="B78" s="19">
        <v>50</v>
      </c>
      <c r="C78" s="28" t="s">
        <v>131</v>
      </c>
      <c r="D78" s="21" t="s">
        <v>22</v>
      </c>
      <c r="E78" s="29" t="s">
        <v>132</v>
      </c>
      <c r="F78" s="17" t="s">
        <v>24</v>
      </c>
      <c r="G78" s="16">
        <v>1</v>
      </c>
      <c r="H78" s="17">
        <v>24000</v>
      </c>
      <c r="I78" s="21" t="s">
        <v>80</v>
      </c>
      <c r="J78" s="21" t="s">
        <v>26</v>
      </c>
      <c r="K78" s="17">
        <f t="shared" si="1"/>
        <v>24000</v>
      </c>
      <c r="L78" s="22">
        <f t="shared" si="0"/>
        <v>26880.000000000004</v>
      </c>
      <c r="M78" s="23" t="s">
        <v>51</v>
      </c>
      <c r="N78" s="23" t="s">
        <v>103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</row>
    <row r="79" spans="1:232" s="1" customFormat="1" ht="90.75" customHeight="1">
      <c r="A79" s="18">
        <v>43</v>
      </c>
      <c r="B79" s="19">
        <v>51</v>
      </c>
      <c r="C79" s="28" t="s">
        <v>131</v>
      </c>
      <c r="D79" s="21" t="s">
        <v>22</v>
      </c>
      <c r="E79" s="29" t="s">
        <v>133</v>
      </c>
      <c r="F79" s="17" t="s">
        <v>24</v>
      </c>
      <c r="G79" s="16">
        <v>16</v>
      </c>
      <c r="H79" s="17">
        <v>25000</v>
      </c>
      <c r="I79" s="21" t="s">
        <v>80</v>
      </c>
      <c r="J79" s="21" t="s">
        <v>26</v>
      </c>
      <c r="K79" s="17">
        <f>G79*H79</f>
        <v>400000</v>
      </c>
      <c r="L79" s="22">
        <f t="shared" si="0"/>
        <v>448000.00000000006</v>
      </c>
      <c r="M79" s="23"/>
      <c r="N79" s="23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</row>
    <row r="80" spans="1:232" s="1" customFormat="1" ht="90.75" customHeight="1">
      <c r="A80" s="18">
        <v>44</v>
      </c>
      <c r="B80" s="19">
        <v>52</v>
      </c>
      <c r="C80" s="20" t="s">
        <v>134</v>
      </c>
      <c r="D80" s="21" t="s">
        <v>22</v>
      </c>
      <c r="E80" s="15" t="s">
        <v>135</v>
      </c>
      <c r="F80" s="17" t="s">
        <v>24</v>
      </c>
      <c r="G80" s="16">
        <v>12</v>
      </c>
      <c r="H80" s="17">
        <v>24081</v>
      </c>
      <c r="I80" s="21" t="s">
        <v>80</v>
      </c>
      <c r="J80" s="21" t="s">
        <v>26</v>
      </c>
      <c r="K80" s="17">
        <f t="shared" si="1"/>
        <v>288972</v>
      </c>
      <c r="L80" s="22">
        <f t="shared" si="0"/>
        <v>323648.64000000001</v>
      </c>
      <c r="M80" s="23" t="s">
        <v>136</v>
      </c>
      <c r="N80" s="23" t="s">
        <v>137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</row>
    <row r="81" spans="1:232" s="1" customFormat="1" ht="86.25" customHeight="1">
      <c r="A81" s="18">
        <v>45</v>
      </c>
      <c r="B81" s="19">
        <v>53</v>
      </c>
      <c r="C81" s="20" t="s">
        <v>138</v>
      </c>
      <c r="D81" s="21" t="s">
        <v>22</v>
      </c>
      <c r="E81" s="15" t="s">
        <v>139</v>
      </c>
      <c r="F81" s="17" t="s">
        <v>24</v>
      </c>
      <c r="G81" s="16">
        <v>5</v>
      </c>
      <c r="H81" s="17">
        <v>56700</v>
      </c>
      <c r="I81" s="21" t="s">
        <v>80</v>
      </c>
      <c r="J81" s="21" t="s">
        <v>26</v>
      </c>
      <c r="K81" s="17">
        <f t="shared" si="1"/>
        <v>283500</v>
      </c>
      <c r="L81" s="22">
        <f t="shared" si="0"/>
        <v>317520.00000000006</v>
      </c>
      <c r="M81" s="23" t="s">
        <v>51</v>
      </c>
      <c r="N81" s="23" t="s">
        <v>140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</row>
    <row r="82" spans="1:232" s="1" customFormat="1" ht="111" customHeight="1">
      <c r="A82" s="18">
        <v>45</v>
      </c>
      <c r="B82" s="19">
        <v>54</v>
      </c>
      <c r="C82" s="20" t="s">
        <v>138</v>
      </c>
      <c r="D82" s="21" t="s">
        <v>22</v>
      </c>
      <c r="E82" s="15" t="s">
        <v>139</v>
      </c>
      <c r="F82" s="17" t="s">
        <v>24</v>
      </c>
      <c r="G82" s="16">
        <v>4</v>
      </c>
      <c r="H82" s="17">
        <v>50000</v>
      </c>
      <c r="I82" s="21" t="s">
        <v>80</v>
      </c>
      <c r="J82" s="21" t="s">
        <v>26</v>
      </c>
      <c r="K82" s="17">
        <f t="shared" si="1"/>
        <v>200000</v>
      </c>
      <c r="L82" s="22">
        <f t="shared" si="0"/>
        <v>224000.00000000003</v>
      </c>
      <c r="M82" s="23"/>
      <c r="N82" s="23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</row>
    <row r="83" spans="1:232" s="1" customFormat="1" ht="108.75" customHeight="1">
      <c r="A83" s="18">
        <v>46</v>
      </c>
      <c r="B83" s="19">
        <v>55</v>
      </c>
      <c r="C83" s="20" t="s">
        <v>138</v>
      </c>
      <c r="D83" s="21" t="s">
        <v>22</v>
      </c>
      <c r="E83" s="15" t="s">
        <v>139</v>
      </c>
      <c r="F83" s="17" t="s">
        <v>24</v>
      </c>
      <c r="G83" s="16">
        <v>18</v>
      </c>
      <c r="H83" s="17">
        <v>58036</v>
      </c>
      <c r="I83" s="21" t="s">
        <v>80</v>
      </c>
      <c r="J83" s="21" t="s">
        <v>26</v>
      </c>
      <c r="K83" s="17">
        <f t="shared" si="1"/>
        <v>1044648</v>
      </c>
      <c r="L83" s="22">
        <f t="shared" si="0"/>
        <v>1170005.76</v>
      </c>
      <c r="M83" s="23"/>
      <c r="N83" s="23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</row>
    <row r="84" spans="1:232" s="1" customFormat="1" ht="75" customHeight="1">
      <c r="A84" s="18"/>
      <c r="B84" s="19">
        <v>56</v>
      </c>
      <c r="C84" s="20" t="s">
        <v>141</v>
      </c>
      <c r="D84" s="21" t="s">
        <v>22</v>
      </c>
      <c r="E84" s="15" t="s">
        <v>142</v>
      </c>
      <c r="F84" s="17" t="s">
        <v>24</v>
      </c>
      <c r="G84" s="16">
        <v>1</v>
      </c>
      <c r="H84" s="17">
        <v>80000</v>
      </c>
      <c r="I84" s="21" t="s">
        <v>114</v>
      </c>
      <c r="J84" s="21" t="s">
        <v>128</v>
      </c>
      <c r="K84" s="17">
        <f>G84*H84</f>
        <v>80000</v>
      </c>
      <c r="L84" s="22">
        <f>K84*1.12</f>
        <v>89600.000000000015</v>
      </c>
      <c r="M84" s="23"/>
      <c r="N84" s="23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</row>
    <row r="85" spans="1:232" s="1" customFormat="1" ht="75" customHeight="1">
      <c r="A85" s="18"/>
      <c r="B85" s="19">
        <v>57</v>
      </c>
      <c r="C85" s="20" t="s">
        <v>141</v>
      </c>
      <c r="D85" s="21" t="s">
        <v>22</v>
      </c>
      <c r="E85" s="15" t="s">
        <v>142</v>
      </c>
      <c r="F85" s="17" t="s">
        <v>24</v>
      </c>
      <c r="G85" s="16">
        <v>55</v>
      </c>
      <c r="H85" s="17">
        <v>57400</v>
      </c>
      <c r="I85" s="21" t="s">
        <v>114</v>
      </c>
      <c r="J85" s="21" t="s">
        <v>128</v>
      </c>
      <c r="K85" s="17">
        <f t="shared" si="1"/>
        <v>3157000</v>
      </c>
      <c r="L85" s="22">
        <f t="shared" si="0"/>
        <v>3535840.0000000005</v>
      </c>
      <c r="M85" s="23"/>
      <c r="N85" s="23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</row>
    <row r="86" spans="1:232" s="1" customFormat="1" ht="75" customHeight="1">
      <c r="A86" s="18"/>
      <c r="B86" s="19">
        <v>58</v>
      </c>
      <c r="C86" s="20" t="s">
        <v>143</v>
      </c>
      <c r="D86" s="21" t="s">
        <v>22</v>
      </c>
      <c r="E86" s="15" t="s">
        <v>144</v>
      </c>
      <c r="F86" s="17" t="s">
        <v>24</v>
      </c>
      <c r="G86" s="16">
        <v>55</v>
      </c>
      <c r="H86" s="17">
        <v>36410</v>
      </c>
      <c r="I86" s="21" t="s">
        <v>114</v>
      </c>
      <c r="J86" s="21" t="s">
        <v>128</v>
      </c>
      <c r="K86" s="17">
        <f t="shared" si="1"/>
        <v>2002550</v>
      </c>
      <c r="L86" s="22">
        <f t="shared" si="0"/>
        <v>2242856</v>
      </c>
      <c r="M86" s="23"/>
      <c r="N86" s="2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</row>
    <row r="87" spans="1:232" s="1" customFormat="1" ht="75" customHeight="1">
      <c r="A87" s="18"/>
      <c r="B87" s="19">
        <v>59</v>
      </c>
      <c r="C87" s="20" t="s">
        <v>145</v>
      </c>
      <c r="D87" s="21" t="s">
        <v>22</v>
      </c>
      <c r="E87" s="15" t="s">
        <v>146</v>
      </c>
      <c r="F87" s="17" t="s">
        <v>24</v>
      </c>
      <c r="G87" s="16">
        <v>55</v>
      </c>
      <c r="H87" s="17">
        <v>11660</v>
      </c>
      <c r="I87" s="21" t="s">
        <v>114</v>
      </c>
      <c r="J87" s="21" t="s">
        <v>128</v>
      </c>
      <c r="K87" s="17">
        <f t="shared" si="1"/>
        <v>641300</v>
      </c>
      <c r="L87" s="22">
        <f t="shared" si="0"/>
        <v>718256.00000000012</v>
      </c>
      <c r="M87" s="23"/>
      <c r="N87" s="23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</row>
    <row r="88" spans="1:232" s="1" customFormat="1" ht="90" customHeight="1">
      <c r="A88" s="18"/>
      <c r="B88" s="19">
        <v>60</v>
      </c>
      <c r="C88" s="20" t="s">
        <v>147</v>
      </c>
      <c r="D88" s="21" t="s">
        <v>22</v>
      </c>
      <c r="E88" s="15" t="s">
        <v>148</v>
      </c>
      <c r="F88" s="17" t="s">
        <v>24</v>
      </c>
      <c r="G88" s="16">
        <v>55</v>
      </c>
      <c r="H88" s="17">
        <v>3475</v>
      </c>
      <c r="I88" s="21" t="s">
        <v>114</v>
      </c>
      <c r="J88" s="21" t="s">
        <v>128</v>
      </c>
      <c r="K88" s="17">
        <f t="shared" si="1"/>
        <v>191125</v>
      </c>
      <c r="L88" s="22">
        <f t="shared" si="0"/>
        <v>214060.00000000003</v>
      </c>
      <c r="M88" s="23"/>
      <c r="N88" s="23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</row>
    <row r="89" spans="1:232" s="1" customFormat="1" ht="75" customHeight="1">
      <c r="A89" s="18"/>
      <c r="B89" s="19">
        <v>61</v>
      </c>
      <c r="C89" s="20" t="s">
        <v>149</v>
      </c>
      <c r="D89" s="21" t="s">
        <v>22</v>
      </c>
      <c r="E89" s="15" t="s">
        <v>150</v>
      </c>
      <c r="F89" s="17" t="s">
        <v>24</v>
      </c>
      <c r="G89" s="16">
        <v>55</v>
      </c>
      <c r="H89" s="17">
        <v>11000</v>
      </c>
      <c r="I89" s="21" t="s">
        <v>114</v>
      </c>
      <c r="J89" s="21" t="s">
        <v>128</v>
      </c>
      <c r="K89" s="17">
        <f t="shared" si="1"/>
        <v>605000</v>
      </c>
      <c r="L89" s="22">
        <f t="shared" si="0"/>
        <v>677600.00000000012</v>
      </c>
      <c r="M89" s="23"/>
      <c r="N89" s="23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</row>
    <row r="90" spans="1:232" s="1" customFormat="1" ht="75" customHeight="1">
      <c r="A90" s="18"/>
      <c r="B90" s="19">
        <v>62</v>
      </c>
      <c r="C90" s="20" t="s">
        <v>151</v>
      </c>
      <c r="D90" s="21" t="s">
        <v>22</v>
      </c>
      <c r="E90" s="15" t="s">
        <v>152</v>
      </c>
      <c r="F90" s="17" t="s">
        <v>24</v>
      </c>
      <c r="G90" s="16">
        <v>55</v>
      </c>
      <c r="H90" s="17">
        <v>4186</v>
      </c>
      <c r="I90" s="21" t="s">
        <v>114</v>
      </c>
      <c r="J90" s="21" t="s">
        <v>128</v>
      </c>
      <c r="K90" s="17">
        <f t="shared" si="1"/>
        <v>230230</v>
      </c>
      <c r="L90" s="22">
        <f t="shared" si="0"/>
        <v>257857.60000000003</v>
      </c>
      <c r="M90" s="23"/>
      <c r="N90" s="23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</row>
    <row r="91" spans="1:232" s="1" customFormat="1" ht="75" customHeight="1">
      <c r="A91" s="18"/>
      <c r="B91" s="19">
        <v>63</v>
      </c>
      <c r="C91" s="20" t="s">
        <v>153</v>
      </c>
      <c r="D91" s="21" t="s">
        <v>22</v>
      </c>
      <c r="E91" s="15" t="s">
        <v>154</v>
      </c>
      <c r="F91" s="17" t="s">
        <v>24</v>
      </c>
      <c r="G91" s="16">
        <v>55</v>
      </c>
      <c r="H91" s="17">
        <v>4800</v>
      </c>
      <c r="I91" s="21" t="s">
        <v>114</v>
      </c>
      <c r="J91" s="21" t="s">
        <v>128</v>
      </c>
      <c r="K91" s="17">
        <f t="shared" si="1"/>
        <v>264000</v>
      </c>
      <c r="L91" s="22">
        <f t="shared" si="0"/>
        <v>295680</v>
      </c>
      <c r="M91" s="23"/>
      <c r="N91" s="23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</row>
    <row r="92" spans="1:232" s="1" customFormat="1" ht="93" customHeight="1">
      <c r="A92" s="18">
        <v>47</v>
      </c>
      <c r="B92" s="19">
        <v>64</v>
      </c>
      <c r="C92" s="33" t="s">
        <v>155</v>
      </c>
      <c r="D92" s="21" t="s">
        <v>54</v>
      </c>
      <c r="E92" s="34" t="s">
        <v>156</v>
      </c>
      <c r="F92" s="17" t="s">
        <v>24</v>
      </c>
      <c r="G92" s="16">
        <v>5</v>
      </c>
      <c r="H92" s="17">
        <v>9500</v>
      </c>
      <c r="I92" s="21" t="s">
        <v>80</v>
      </c>
      <c r="J92" s="21" t="s">
        <v>26</v>
      </c>
      <c r="K92" s="17">
        <f t="shared" si="1"/>
        <v>47500</v>
      </c>
      <c r="L92" s="22">
        <f t="shared" si="0"/>
        <v>53200.000000000007</v>
      </c>
      <c r="M92" s="23"/>
      <c r="N92" s="23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</row>
    <row r="93" spans="1:232" s="1" customFormat="1" ht="75" customHeight="1">
      <c r="A93" s="18">
        <v>48</v>
      </c>
      <c r="B93" s="19">
        <v>65</v>
      </c>
      <c r="C93" s="52" t="s">
        <v>157</v>
      </c>
      <c r="D93" s="21" t="s">
        <v>22</v>
      </c>
      <c r="E93" s="17" t="s">
        <v>158</v>
      </c>
      <c r="F93" s="17" t="s">
        <v>24</v>
      </c>
      <c r="G93" s="16">
        <v>12</v>
      </c>
      <c r="H93" s="17">
        <v>6600</v>
      </c>
      <c r="I93" s="21" t="s">
        <v>80</v>
      </c>
      <c r="J93" s="21" t="s">
        <v>26</v>
      </c>
      <c r="K93" s="17">
        <f t="shared" si="1"/>
        <v>79200</v>
      </c>
      <c r="L93" s="22">
        <f t="shared" si="0"/>
        <v>88704.000000000015</v>
      </c>
      <c r="M93" s="23"/>
      <c r="N93" s="23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</row>
    <row r="94" spans="1:232" s="1" customFormat="1" ht="117" customHeight="1">
      <c r="A94" s="18"/>
      <c r="B94" s="19">
        <v>66</v>
      </c>
      <c r="C94" s="52" t="s">
        <v>159</v>
      </c>
      <c r="D94" s="21" t="s">
        <v>22</v>
      </c>
      <c r="E94" s="17" t="s">
        <v>160</v>
      </c>
      <c r="F94" s="17" t="s">
        <v>24</v>
      </c>
      <c r="G94" s="16">
        <v>55</v>
      </c>
      <c r="H94" s="17">
        <v>4375</v>
      </c>
      <c r="I94" s="21" t="s">
        <v>114</v>
      </c>
      <c r="J94" s="21" t="s">
        <v>128</v>
      </c>
      <c r="K94" s="17">
        <f t="shared" si="1"/>
        <v>240625</v>
      </c>
      <c r="L94" s="22">
        <f t="shared" si="0"/>
        <v>269500</v>
      </c>
      <c r="M94" s="23" t="s">
        <v>51</v>
      </c>
      <c r="N94" s="23" t="s">
        <v>103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</row>
    <row r="95" spans="1:232" s="1" customFormat="1" ht="105.75" customHeight="1">
      <c r="A95" s="18"/>
      <c r="B95" s="19">
        <v>67</v>
      </c>
      <c r="C95" s="52" t="s">
        <v>161</v>
      </c>
      <c r="D95" s="21" t="s">
        <v>22</v>
      </c>
      <c r="E95" s="17" t="s">
        <v>162</v>
      </c>
      <c r="F95" s="17" t="s">
        <v>24</v>
      </c>
      <c r="G95" s="16">
        <v>3500</v>
      </c>
      <c r="H95" s="17">
        <v>130</v>
      </c>
      <c r="I95" s="21" t="s">
        <v>114</v>
      </c>
      <c r="J95" s="21" t="s">
        <v>128</v>
      </c>
      <c r="K95" s="17">
        <f>G95*H95</f>
        <v>455000</v>
      </c>
      <c r="L95" s="22">
        <f t="shared" si="0"/>
        <v>509600.00000000006</v>
      </c>
      <c r="M95" s="23"/>
      <c r="N95" s="2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</row>
    <row r="96" spans="1:232" s="1" customFormat="1" ht="111.75" customHeight="1">
      <c r="A96" s="18"/>
      <c r="B96" s="19">
        <v>68</v>
      </c>
      <c r="C96" s="52" t="s">
        <v>163</v>
      </c>
      <c r="D96" s="21" t="s">
        <v>22</v>
      </c>
      <c r="E96" s="17" t="s">
        <v>164</v>
      </c>
      <c r="F96" s="17" t="s">
        <v>24</v>
      </c>
      <c r="G96" s="16">
        <v>55</v>
      </c>
      <c r="H96" s="17">
        <v>18000</v>
      </c>
      <c r="I96" s="21" t="s">
        <v>114</v>
      </c>
      <c r="J96" s="21" t="s">
        <v>128</v>
      </c>
      <c r="K96" s="17">
        <f t="shared" si="1"/>
        <v>990000</v>
      </c>
      <c r="L96" s="22">
        <f t="shared" si="0"/>
        <v>1108800</v>
      </c>
      <c r="M96" s="23"/>
      <c r="N96" s="23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</row>
    <row r="97" spans="1:232" s="1" customFormat="1" ht="109.5" customHeight="1">
      <c r="A97" s="18"/>
      <c r="B97" s="19">
        <v>69</v>
      </c>
      <c r="C97" s="52" t="s">
        <v>165</v>
      </c>
      <c r="D97" s="21" t="s">
        <v>22</v>
      </c>
      <c r="E97" s="17" t="s">
        <v>166</v>
      </c>
      <c r="F97" s="17" t="s">
        <v>24</v>
      </c>
      <c r="G97" s="16">
        <v>55</v>
      </c>
      <c r="H97" s="17">
        <v>4950</v>
      </c>
      <c r="I97" s="21" t="s">
        <v>114</v>
      </c>
      <c r="J97" s="21" t="s">
        <v>128</v>
      </c>
      <c r="K97" s="17">
        <f t="shared" si="1"/>
        <v>272250</v>
      </c>
      <c r="L97" s="22">
        <f t="shared" si="0"/>
        <v>304920</v>
      </c>
      <c r="M97" s="23"/>
      <c r="N97" s="23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</row>
    <row r="98" spans="1:232" s="1" customFormat="1" ht="113.25" customHeight="1">
      <c r="A98" s="18"/>
      <c r="B98" s="19">
        <v>70</v>
      </c>
      <c r="C98" s="52" t="s">
        <v>167</v>
      </c>
      <c r="D98" s="21" t="s">
        <v>22</v>
      </c>
      <c r="E98" s="17" t="s">
        <v>168</v>
      </c>
      <c r="F98" s="17" t="s">
        <v>24</v>
      </c>
      <c r="G98" s="16">
        <v>55</v>
      </c>
      <c r="H98" s="17">
        <v>4950</v>
      </c>
      <c r="I98" s="21" t="s">
        <v>114</v>
      </c>
      <c r="J98" s="21" t="s">
        <v>128</v>
      </c>
      <c r="K98" s="17">
        <f t="shared" si="1"/>
        <v>272250</v>
      </c>
      <c r="L98" s="22">
        <f t="shared" si="0"/>
        <v>304920</v>
      </c>
      <c r="M98" s="23"/>
      <c r="N98" s="23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</row>
    <row r="99" spans="1:232" s="1" customFormat="1" ht="123" customHeight="1">
      <c r="A99" s="18"/>
      <c r="B99" s="19">
        <v>71</v>
      </c>
      <c r="C99" s="52" t="s">
        <v>169</v>
      </c>
      <c r="D99" s="21" t="s">
        <v>22</v>
      </c>
      <c r="E99" s="17" t="s">
        <v>169</v>
      </c>
      <c r="F99" s="17" t="s">
        <v>24</v>
      </c>
      <c r="G99" s="16">
        <v>55</v>
      </c>
      <c r="H99" s="17">
        <v>8100</v>
      </c>
      <c r="I99" s="21" t="s">
        <v>114</v>
      </c>
      <c r="J99" s="21" t="s">
        <v>128</v>
      </c>
      <c r="K99" s="17">
        <f t="shared" si="1"/>
        <v>445500</v>
      </c>
      <c r="L99" s="22">
        <f t="shared" si="0"/>
        <v>498960.00000000006</v>
      </c>
      <c r="M99" s="23"/>
      <c r="N99" s="23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</row>
    <row r="100" spans="1:232" s="1" customFormat="1" ht="124.5" customHeight="1">
      <c r="A100" s="18"/>
      <c r="B100" s="19">
        <v>72</v>
      </c>
      <c r="C100" s="52" t="s">
        <v>170</v>
      </c>
      <c r="D100" s="21" t="s">
        <v>22</v>
      </c>
      <c r="E100" s="17" t="s">
        <v>171</v>
      </c>
      <c r="F100" s="17" t="s">
        <v>24</v>
      </c>
      <c r="G100" s="16">
        <v>55</v>
      </c>
      <c r="H100" s="17">
        <v>39280</v>
      </c>
      <c r="I100" s="21" t="s">
        <v>114</v>
      </c>
      <c r="J100" s="21" t="s">
        <v>128</v>
      </c>
      <c r="K100" s="17">
        <f t="shared" si="1"/>
        <v>2160400</v>
      </c>
      <c r="L100" s="22">
        <f t="shared" si="0"/>
        <v>2419648</v>
      </c>
      <c r="M100" s="23"/>
      <c r="N100" s="23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</row>
    <row r="101" spans="1:232" s="1" customFormat="1" ht="103.5" customHeight="1">
      <c r="A101" s="18"/>
      <c r="B101" s="19">
        <v>73</v>
      </c>
      <c r="C101" s="52" t="s">
        <v>172</v>
      </c>
      <c r="D101" s="21" t="s">
        <v>40</v>
      </c>
      <c r="E101" s="52" t="s">
        <v>172</v>
      </c>
      <c r="F101" s="17" t="s">
        <v>24</v>
      </c>
      <c r="G101" s="16">
        <v>5465</v>
      </c>
      <c r="H101" s="17">
        <v>3901.4508000000001</v>
      </c>
      <c r="I101" s="21" t="s">
        <v>173</v>
      </c>
      <c r="J101" s="21" t="s">
        <v>128</v>
      </c>
      <c r="K101" s="17">
        <f t="shared" si="1"/>
        <v>21321428.622000001</v>
      </c>
      <c r="L101" s="22">
        <f t="shared" si="0"/>
        <v>23880000.056640003</v>
      </c>
      <c r="M101" s="23"/>
      <c r="N101" s="23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</row>
    <row r="102" spans="1:232" s="1" customFormat="1" ht="133.5" customHeight="1">
      <c r="A102" s="18"/>
      <c r="B102" s="19">
        <v>74</v>
      </c>
      <c r="C102" s="52" t="s">
        <v>174</v>
      </c>
      <c r="D102" s="21" t="s">
        <v>22</v>
      </c>
      <c r="E102" s="17" t="s">
        <v>175</v>
      </c>
      <c r="F102" s="17" t="s">
        <v>24</v>
      </c>
      <c r="G102" s="16">
        <v>130</v>
      </c>
      <c r="H102" s="17">
        <v>6000</v>
      </c>
      <c r="I102" s="21" t="s">
        <v>114</v>
      </c>
      <c r="J102" s="21" t="s">
        <v>128</v>
      </c>
      <c r="K102" s="17">
        <f t="shared" si="1"/>
        <v>780000</v>
      </c>
      <c r="L102" s="22">
        <f t="shared" si="0"/>
        <v>873600.00000000012</v>
      </c>
      <c r="M102" s="23"/>
      <c r="N102" s="23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</row>
    <row r="103" spans="1:232" s="1" customFormat="1" ht="109.5" customHeight="1">
      <c r="A103" s="18"/>
      <c r="B103" s="19">
        <v>75</v>
      </c>
      <c r="C103" s="52" t="s">
        <v>176</v>
      </c>
      <c r="D103" s="21" t="s">
        <v>22</v>
      </c>
      <c r="E103" s="17" t="s">
        <v>177</v>
      </c>
      <c r="F103" s="17" t="s">
        <v>24</v>
      </c>
      <c r="G103" s="16">
        <v>90</v>
      </c>
      <c r="H103" s="17">
        <v>3000</v>
      </c>
      <c r="I103" s="21" t="s">
        <v>114</v>
      </c>
      <c r="J103" s="21" t="s">
        <v>128</v>
      </c>
      <c r="K103" s="17">
        <f t="shared" si="1"/>
        <v>270000</v>
      </c>
      <c r="L103" s="22">
        <f t="shared" si="0"/>
        <v>302400</v>
      </c>
      <c r="M103" s="23"/>
      <c r="N103" s="23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</row>
    <row r="104" spans="1:232" s="1" customFormat="1" ht="111.75" customHeight="1">
      <c r="A104" s="18"/>
      <c r="B104" s="19">
        <v>76</v>
      </c>
      <c r="C104" s="52" t="s">
        <v>178</v>
      </c>
      <c r="D104" s="21" t="s">
        <v>22</v>
      </c>
      <c r="E104" s="17" t="s">
        <v>179</v>
      </c>
      <c r="F104" s="17" t="s">
        <v>24</v>
      </c>
      <c r="G104" s="16">
        <v>65</v>
      </c>
      <c r="H104" s="17">
        <v>6750</v>
      </c>
      <c r="I104" s="21" t="s">
        <v>114</v>
      </c>
      <c r="J104" s="21" t="s">
        <v>128</v>
      </c>
      <c r="K104" s="17">
        <f t="shared" si="1"/>
        <v>438750</v>
      </c>
      <c r="L104" s="22">
        <f t="shared" si="0"/>
        <v>491400.00000000006</v>
      </c>
      <c r="M104" s="23"/>
      <c r="N104" s="23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</row>
    <row r="105" spans="1:232" s="1" customFormat="1" ht="113.25" customHeight="1">
      <c r="A105" s="18"/>
      <c r="B105" s="19">
        <v>77</v>
      </c>
      <c r="C105" s="52" t="s">
        <v>180</v>
      </c>
      <c r="D105" s="21" t="s">
        <v>22</v>
      </c>
      <c r="E105" s="17" t="s">
        <v>181</v>
      </c>
      <c r="F105" s="17" t="s">
        <v>24</v>
      </c>
      <c r="G105" s="16">
        <v>120</v>
      </c>
      <c r="H105" s="17">
        <v>2812.5</v>
      </c>
      <c r="I105" s="21" t="s">
        <v>114</v>
      </c>
      <c r="J105" s="21" t="s">
        <v>128</v>
      </c>
      <c r="K105" s="17">
        <f t="shared" si="1"/>
        <v>337500</v>
      </c>
      <c r="L105" s="22">
        <f t="shared" si="0"/>
        <v>378000.00000000006</v>
      </c>
      <c r="M105" s="23"/>
      <c r="N105" s="23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</row>
    <row r="106" spans="1:232" s="1" customFormat="1" ht="105.75" customHeight="1">
      <c r="A106" s="18">
        <v>51</v>
      </c>
      <c r="B106" s="19">
        <v>78</v>
      </c>
      <c r="C106" s="20" t="s">
        <v>182</v>
      </c>
      <c r="D106" s="21" t="s">
        <v>54</v>
      </c>
      <c r="E106" s="15" t="s">
        <v>183</v>
      </c>
      <c r="F106" s="17" t="s">
        <v>24</v>
      </c>
      <c r="G106" s="16">
        <v>1</v>
      </c>
      <c r="H106" s="17">
        <v>370000</v>
      </c>
      <c r="I106" s="21" t="s">
        <v>80</v>
      </c>
      <c r="J106" s="21" t="s">
        <v>26</v>
      </c>
      <c r="K106" s="17">
        <f t="shared" si="1"/>
        <v>370000</v>
      </c>
      <c r="L106" s="22">
        <f t="shared" si="0"/>
        <v>414400.00000000006</v>
      </c>
      <c r="M106" s="23"/>
      <c r="N106" s="23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</row>
    <row r="107" spans="1:232" s="1" customFormat="1" ht="114.75" customHeight="1">
      <c r="A107" s="18">
        <v>52</v>
      </c>
      <c r="B107" s="19">
        <v>79</v>
      </c>
      <c r="C107" s="44" t="s">
        <v>184</v>
      </c>
      <c r="D107" s="44" t="s">
        <v>22</v>
      </c>
      <c r="E107" s="15" t="s">
        <v>185</v>
      </c>
      <c r="F107" s="15" t="s">
        <v>34</v>
      </c>
      <c r="G107" s="16">
        <v>4</v>
      </c>
      <c r="H107" s="17">
        <v>89400</v>
      </c>
      <c r="I107" s="21" t="s">
        <v>80</v>
      </c>
      <c r="J107" s="21" t="s">
        <v>26</v>
      </c>
      <c r="K107" s="22">
        <f t="shared" si="1"/>
        <v>357600</v>
      </c>
      <c r="L107" s="17">
        <f>K107*1.12</f>
        <v>400512.00000000006</v>
      </c>
      <c r="M107" s="23"/>
      <c r="N107" s="23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</row>
    <row r="108" spans="1:232" s="1" customFormat="1" ht="84" customHeight="1">
      <c r="A108" s="18">
        <v>53</v>
      </c>
      <c r="B108" s="19">
        <v>80</v>
      </c>
      <c r="C108" s="20" t="s">
        <v>186</v>
      </c>
      <c r="D108" s="44" t="s">
        <v>22</v>
      </c>
      <c r="E108" s="1" t="s">
        <v>183</v>
      </c>
      <c r="F108" s="17" t="s">
        <v>34</v>
      </c>
      <c r="G108" s="16">
        <v>1</v>
      </c>
      <c r="H108" s="17">
        <v>364000</v>
      </c>
      <c r="I108" s="21" t="s">
        <v>80</v>
      </c>
      <c r="J108" s="21" t="s">
        <v>26</v>
      </c>
      <c r="K108" s="17">
        <f t="shared" si="1"/>
        <v>364000</v>
      </c>
      <c r="L108" s="22">
        <f>K108*1.12</f>
        <v>407680.00000000006</v>
      </c>
      <c r="M108" s="23" t="s">
        <v>187</v>
      </c>
      <c r="N108" s="23" t="s">
        <v>188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</row>
    <row r="109" spans="1:232" s="1" customFormat="1" ht="80.25" customHeight="1">
      <c r="A109" s="18">
        <v>54</v>
      </c>
      <c r="B109" s="19">
        <v>81</v>
      </c>
      <c r="C109" s="20" t="s">
        <v>189</v>
      </c>
      <c r="D109" s="21" t="s">
        <v>22</v>
      </c>
      <c r="E109" s="15" t="s">
        <v>190</v>
      </c>
      <c r="F109" s="17" t="s">
        <v>72</v>
      </c>
      <c r="G109" s="16">
        <v>1</v>
      </c>
      <c r="H109" s="17">
        <v>397632</v>
      </c>
      <c r="I109" s="21" t="s">
        <v>191</v>
      </c>
      <c r="J109" s="21" t="s">
        <v>36</v>
      </c>
      <c r="K109" s="17">
        <f t="shared" si="1"/>
        <v>397632</v>
      </c>
      <c r="L109" s="22">
        <f t="shared" si="0"/>
        <v>445347.84000000003</v>
      </c>
      <c r="M109" s="23" t="s">
        <v>192</v>
      </c>
      <c r="N109" s="23" t="s">
        <v>193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</row>
    <row r="110" spans="1:232" s="1" customFormat="1" ht="78" customHeight="1">
      <c r="A110" s="18">
        <v>55</v>
      </c>
      <c r="B110" s="19">
        <v>82</v>
      </c>
      <c r="C110" s="53" t="s">
        <v>189</v>
      </c>
      <c r="D110" s="21" t="s">
        <v>22</v>
      </c>
      <c r="E110" s="15" t="s">
        <v>194</v>
      </c>
      <c r="F110" s="17" t="s">
        <v>72</v>
      </c>
      <c r="G110" s="16">
        <v>1</v>
      </c>
      <c r="H110" s="17">
        <v>265834</v>
      </c>
      <c r="I110" s="21" t="s">
        <v>80</v>
      </c>
      <c r="J110" s="21" t="s">
        <v>36</v>
      </c>
      <c r="K110" s="17">
        <f t="shared" si="1"/>
        <v>265834</v>
      </c>
      <c r="L110" s="22">
        <f t="shared" si="0"/>
        <v>297734.08</v>
      </c>
      <c r="M110" s="23" t="s">
        <v>192</v>
      </c>
      <c r="N110" s="23" t="s">
        <v>193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</row>
    <row r="111" spans="1:232" s="1" customFormat="1" ht="82.5" customHeight="1">
      <c r="A111" s="18">
        <v>56</v>
      </c>
      <c r="B111" s="19">
        <v>83</v>
      </c>
      <c r="C111" s="20" t="s">
        <v>195</v>
      </c>
      <c r="D111" s="21" t="s">
        <v>22</v>
      </c>
      <c r="E111" s="15" t="s">
        <v>196</v>
      </c>
      <c r="F111" s="17" t="s">
        <v>24</v>
      </c>
      <c r="G111" s="16">
        <v>1</v>
      </c>
      <c r="H111" s="17">
        <v>215900</v>
      </c>
      <c r="I111" s="21" t="s">
        <v>80</v>
      </c>
      <c r="J111" s="21" t="s">
        <v>26</v>
      </c>
      <c r="K111" s="17">
        <f t="shared" si="1"/>
        <v>215900</v>
      </c>
      <c r="L111" s="22">
        <f t="shared" si="0"/>
        <v>241808.00000000003</v>
      </c>
      <c r="M111" s="23" t="s">
        <v>58</v>
      </c>
      <c r="N111" s="23" t="s">
        <v>197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</row>
    <row r="112" spans="1:232" s="1" customFormat="1" ht="116.25" customHeight="1">
      <c r="A112" s="18">
        <v>57</v>
      </c>
      <c r="B112" s="19">
        <v>84</v>
      </c>
      <c r="C112" s="20" t="s">
        <v>198</v>
      </c>
      <c r="D112" s="21" t="s">
        <v>22</v>
      </c>
      <c r="E112" s="15" t="s">
        <v>196</v>
      </c>
      <c r="F112" s="17" t="s">
        <v>72</v>
      </c>
      <c r="G112" s="16">
        <v>1</v>
      </c>
      <c r="H112" s="17">
        <v>172956</v>
      </c>
      <c r="I112" s="21" t="s">
        <v>80</v>
      </c>
      <c r="J112" s="21" t="s">
        <v>36</v>
      </c>
      <c r="K112" s="17">
        <f t="shared" si="1"/>
        <v>172956</v>
      </c>
      <c r="L112" s="22">
        <f t="shared" si="0"/>
        <v>193710.72000000003</v>
      </c>
      <c r="M112" s="23" t="s">
        <v>58</v>
      </c>
      <c r="N112" s="23" t="s">
        <v>197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</row>
    <row r="113" spans="1:232" s="1" customFormat="1" ht="96.75" customHeight="1">
      <c r="A113" s="18">
        <v>58</v>
      </c>
      <c r="B113" s="19">
        <v>85</v>
      </c>
      <c r="C113" s="20" t="s">
        <v>199</v>
      </c>
      <c r="D113" s="21" t="s">
        <v>22</v>
      </c>
      <c r="E113" s="15" t="s">
        <v>200</v>
      </c>
      <c r="F113" s="17" t="s">
        <v>24</v>
      </c>
      <c r="G113" s="16">
        <v>1</v>
      </c>
      <c r="H113" s="17">
        <v>379943</v>
      </c>
      <c r="I113" s="21" t="s">
        <v>80</v>
      </c>
      <c r="J113" s="21" t="s">
        <v>36</v>
      </c>
      <c r="K113" s="17">
        <f t="shared" si="1"/>
        <v>379943</v>
      </c>
      <c r="L113" s="22">
        <f t="shared" si="0"/>
        <v>425536.16000000003</v>
      </c>
      <c r="M113" s="23" t="s">
        <v>51</v>
      </c>
      <c r="N113" s="23" t="s">
        <v>103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</row>
    <row r="114" spans="1:232" s="1" customFormat="1" ht="120.75" customHeight="1">
      <c r="A114" s="18"/>
      <c r="B114" s="19">
        <v>86</v>
      </c>
      <c r="C114" s="20" t="s">
        <v>201</v>
      </c>
      <c r="D114" s="21" t="s">
        <v>22</v>
      </c>
      <c r="E114" s="15" t="s">
        <v>202</v>
      </c>
      <c r="F114" s="17" t="s">
        <v>24</v>
      </c>
      <c r="G114" s="16">
        <v>23</v>
      </c>
      <c r="H114" s="17">
        <v>24500</v>
      </c>
      <c r="I114" s="21" t="s">
        <v>114</v>
      </c>
      <c r="J114" s="21" t="s">
        <v>128</v>
      </c>
      <c r="K114" s="17">
        <f t="shared" si="1"/>
        <v>563500</v>
      </c>
      <c r="L114" s="22">
        <f t="shared" si="0"/>
        <v>631120.00000000012</v>
      </c>
      <c r="M114" s="23" t="s">
        <v>58</v>
      </c>
      <c r="N114" s="23" t="s">
        <v>197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</row>
    <row r="115" spans="1:232" s="1" customFormat="1" ht="114" customHeight="1">
      <c r="A115" s="18"/>
      <c r="B115" s="19">
        <v>87</v>
      </c>
      <c r="C115" s="20" t="s">
        <v>203</v>
      </c>
      <c r="D115" s="21" t="s">
        <v>22</v>
      </c>
      <c r="E115" s="15" t="s">
        <v>204</v>
      </c>
      <c r="F115" s="17" t="s">
        <v>24</v>
      </c>
      <c r="G115" s="16">
        <v>55</v>
      </c>
      <c r="H115" s="17">
        <v>24420</v>
      </c>
      <c r="I115" s="21" t="s">
        <v>114</v>
      </c>
      <c r="J115" s="21" t="s">
        <v>128</v>
      </c>
      <c r="K115" s="17">
        <f t="shared" si="1"/>
        <v>1343100</v>
      </c>
      <c r="L115" s="22">
        <f t="shared" si="0"/>
        <v>1504272.0000000002</v>
      </c>
      <c r="M115" s="23"/>
      <c r="N115" s="23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</row>
    <row r="116" spans="1:232" s="1" customFormat="1" ht="100.5" customHeight="1">
      <c r="A116" s="18"/>
      <c r="B116" s="19">
        <v>88</v>
      </c>
      <c r="C116" s="20" t="s">
        <v>205</v>
      </c>
      <c r="D116" s="21" t="s">
        <v>22</v>
      </c>
      <c r="E116" s="15" t="s">
        <v>206</v>
      </c>
      <c r="F116" s="17" t="s">
        <v>24</v>
      </c>
      <c r="G116" s="16">
        <v>35</v>
      </c>
      <c r="H116" s="17">
        <v>30180</v>
      </c>
      <c r="I116" s="21" t="s">
        <v>114</v>
      </c>
      <c r="J116" s="21" t="s">
        <v>128</v>
      </c>
      <c r="K116" s="17">
        <f t="shared" si="1"/>
        <v>1056300</v>
      </c>
      <c r="L116" s="22">
        <f t="shared" si="0"/>
        <v>1183056</v>
      </c>
      <c r="M116" s="23"/>
      <c r="N116" s="23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</row>
    <row r="117" spans="1:232" s="1" customFormat="1" ht="104.25" customHeight="1">
      <c r="A117" s="18">
        <v>59</v>
      </c>
      <c r="B117" s="19">
        <v>89</v>
      </c>
      <c r="C117" s="52" t="s">
        <v>207</v>
      </c>
      <c r="D117" s="21" t="s">
        <v>22</v>
      </c>
      <c r="E117" s="17" t="s">
        <v>208</v>
      </c>
      <c r="F117" s="17" t="s">
        <v>24</v>
      </c>
      <c r="G117" s="16">
        <v>16</v>
      </c>
      <c r="H117" s="17">
        <v>7250</v>
      </c>
      <c r="I117" s="21" t="s">
        <v>80</v>
      </c>
      <c r="J117" s="21" t="s">
        <v>26</v>
      </c>
      <c r="K117" s="17">
        <f t="shared" si="1"/>
        <v>116000</v>
      </c>
      <c r="L117" s="22">
        <f t="shared" si="0"/>
        <v>129920.00000000001</v>
      </c>
      <c r="M117" s="23"/>
      <c r="N117" s="23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</row>
    <row r="118" spans="1:232" s="1" customFormat="1" ht="81.75" customHeight="1">
      <c r="A118" s="18">
        <v>60</v>
      </c>
      <c r="B118" s="19">
        <v>90</v>
      </c>
      <c r="C118" s="52" t="s">
        <v>207</v>
      </c>
      <c r="D118" s="21" t="s">
        <v>22</v>
      </c>
      <c r="E118" s="17" t="s">
        <v>208</v>
      </c>
      <c r="F118" s="17" t="s">
        <v>24</v>
      </c>
      <c r="G118" s="16">
        <v>5</v>
      </c>
      <c r="H118" s="17">
        <v>7300</v>
      </c>
      <c r="I118" s="21" t="s">
        <v>80</v>
      </c>
      <c r="J118" s="21" t="s">
        <v>36</v>
      </c>
      <c r="K118" s="17">
        <f t="shared" si="1"/>
        <v>36500</v>
      </c>
      <c r="L118" s="22">
        <f t="shared" si="0"/>
        <v>40880.000000000007</v>
      </c>
      <c r="M118" s="23"/>
      <c r="N118" s="23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</row>
    <row r="119" spans="1:232" s="1" customFormat="1" ht="79.5" customHeight="1">
      <c r="A119" s="18">
        <v>61</v>
      </c>
      <c r="B119" s="19">
        <v>91</v>
      </c>
      <c r="C119" s="54" t="s">
        <v>134</v>
      </c>
      <c r="D119" s="21" t="s">
        <v>22</v>
      </c>
      <c r="E119" s="26" t="s">
        <v>209</v>
      </c>
      <c r="F119" s="17" t="s">
        <v>24</v>
      </c>
      <c r="G119" s="16">
        <v>20</v>
      </c>
      <c r="H119" s="17">
        <v>2369</v>
      </c>
      <c r="I119" s="21" t="s">
        <v>80</v>
      </c>
      <c r="J119" s="21" t="s">
        <v>26</v>
      </c>
      <c r="K119" s="17">
        <f t="shared" si="1"/>
        <v>47380</v>
      </c>
      <c r="L119" s="22">
        <f t="shared" si="0"/>
        <v>53065.600000000006</v>
      </c>
      <c r="M119" s="23" t="s">
        <v>51</v>
      </c>
      <c r="N119" s="23" t="s">
        <v>103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</row>
    <row r="120" spans="1:232" s="1" customFormat="1" ht="90" customHeight="1">
      <c r="A120" s="18">
        <v>66</v>
      </c>
      <c r="B120" s="19">
        <v>92</v>
      </c>
      <c r="C120" s="54" t="s">
        <v>210</v>
      </c>
      <c r="D120" s="21" t="s">
        <v>22</v>
      </c>
      <c r="E120" s="26" t="s">
        <v>210</v>
      </c>
      <c r="F120" s="17" t="s">
        <v>24</v>
      </c>
      <c r="G120" s="16">
        <v>1</v>
      </c>
      <c r="H120" s="17">
        <v>29000</v>
      </c>
      <c r="I120" s="21" t="s">
        <v>80</v>
      </c>
      <c r="J120" s="21" t="s">
        <v>26</v>
      </c>
      <c r="K120" s="17">
        <f t="shared" si="1"/>
        <v>29000</v>
      </c>
      <c r="L120" s="22">
        <f t="shared" si="0"/>
        <v>32480.000000000004</v>
      </c>
      <c r="M120" s="23"/>
      <c r="N120" s="23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</row>
    <row r="121" spans="1:232" s="1" customFormat="1" ht="84" customHeight="1">
      <c r="A121" s="18">
        <v>68</v>
      </c>
      <c r="B121" s="19">
        <v>93</v>
      </c>
      <c r="C121" s="54" t="s">
        <v>211</v>
      </c>
      <c r="D121" s="21" t="s">
        <v>54</v>
      </c>
      <c r="E121" s="26" t="s">
        <v>212</v>
      </c>
      <c r="F121" s="17" t="s">
        <v>24</v>
      </c>
      <c r="G121" s="16">
        <v>8</v>
      </c>
      <c r="H121" s="17">
        <v>9500</v>
      </c>
      <c r="I121" s="21" t="s">
        <v>80</v>
      </c>
      <c r="J121" s="21" t="s">
        <v>26</v>
      </c>
      <c r="K121" s="17">
        <f t="shared" si="1"/>
        <v>76000</v>
      </c>
      <c r="L121" s="22">
        <f t="shared" si="0"/>
        <v>85120.000000000015</v>
      </c>
      <c r="M121" s="23"/>
      <c r="N121" s="23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</row>
    <row r="122" spans="1:232" s="1" customFormat="1" ht="78.75" customHeight="1">
      <c r="A122" s="18">
        <v>69</v>
      </c>
      <c r="B122" s="19">
        <v>94</v>
      </c>
      <c r="C122" s="54" t="s">
        <v>211</v>
      </c>
      <c r="D122" s="21" t="s">
        <v>22</v>
      </c>
      <c r="E122" s="26" t="s">
        <v>212</v>
      </c>
      <c r="F122" s="17" t="s">
        <v>24</v>
      </c>
      <c r="G122" s="16">
        <v>6</v>
      </c>
      <c r="H122" s="17">
        <v>22634</v>
      </c>
      <c r="I122" s="21" t="s">
        <v>80</v>
      </c>
      <c r="J122" s="21" t="s">
        <v>36</v>
      </c>
      <c r="K122" s="17">
        <f t="shared" si="1"/>
        <v>135804</v>
      </c>
      <c r="L122" s="22">
        <f t="shared" si="0"/>
        <v>152100.48000000001</v>
      </c>
      <c r="M122" s="23"/>
      <c r="N122" s="23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</row>
    <row r="123" spans="1:232" s="1" customFormat="1" ht="97.5" customHeight="1">
      <c r="A123" s="18">
        <v>70</v>
      </c>
      <c r="B123" s="19">
        <v>95</v>
      </c>
      <c r="C123" s="54" t="s">
        <v>213</v>
      </c>
      <c r="D123" s="21" t="s">
        <v>54</v>
      </c>
      <c r="E123" s="26" t="s">
        <v>214</v>
      </c>
      <c r="F123" s="17" t="s">
        <v>24</v>
      </c>
      <c r="G123" s="16">
        <v>8</v>
      </c>
      <c r="H123" s="17">
        <v>15950</v>
      </c>
      <c r="I123" s="21" t="s">
        <v>80</v>
      </c>
      <c r="J123" s="21" t="s">
        <v>26</v>
      </c>
      <c r="K123" s="17">
        <f t="shared" si="1"/>
        <v>127600</v>
      </c>
      <c r="L123" s="22">
        <f t="shared" si="0"/>
        <v>142912</v>
      </c>
      <c r="M123" s="23" t="s">
        <v>187</v>
      </c>
      <c r="N123" s="23" t="s">
        <v>188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</row>
    <row r="124" spans="1:232" s="1" customFormat="1" ht="83.25" customHeight="1">
      <c r="A124" s="18">
        <v>71</v>
      </c>
      <c r="B124" s="19">
        <v>96</v>
      </c>
      <c r="C124" s="54" t="s">
        <v>213</v>
      </c>
      <c r="D124" s="21" t="s">
        <v>22</v>
      </c>
      <c r="E124" s="26" t="s">
        <v>214</v>
      </c>
      <c r="F124" s="17" t="s">
        <v>24</v>
      </c>
      <c r="G124" s="16">
        <v>4</v>
      </c>
      <c r="H124" s="17">
        <v>24470</v>
      </c>
      <c r="I124" s="21" t="s">
        <v>80</v>
      </c>
      <c r="J124" s="21" t="s">
        <v>36</v>
      </c>
      <c r="K124" s="17">
        <f t="shared" si="1"/>
        <v>97880</v>
      </c>
      <c r="L124" s="22">
        <f t="shared" si="0"/>
        <v>109625.60000000001</v>
      </c>
      <c r="M124" s="23" t="s">
        <v>58</v>
      </c>
      <c r="N124" s="23" t="s">
        <v>197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</row>
    <row r="125" spans="1:232" s="1" customFormat="1" ht="108" customHeight="1">
      <c r="A125" s="18">
        <v>72</v>
      </c>
      <c r="B125" s="19">
        <v>97</v>
      </c>
      <c r="C125" s="54" t="s">
        <v>215</v>
      </c>
      <c r="D125" s="21" t="s">
        <v>40</v>
      </c>
      <c r="E125" s="26" t="s">
        <v>215</v>
      </c>
      <c r="F125" s="17" t="s">
        <v>24</v>
      </c>
      <c r="G125" s="16">
        <v>1</v>
      </c>
      <c r="H125" s="17">
        <v>5803536</v>
      </c>
      <c r="I125" s="21" t="s">
        <v>216</v>
      </c>
      <c r="J125" s="21" t="s">
        <v>26</v>
      </c>
      <c r="K125" s="17">
        <f t="shared" si="1"/>
        <v>5803536</v>
      </c>
      <c r="L125" s="22">
        <f t="shared" si="0"/>
        <v>6499960.3200000003</v>
      </c>
      <c r="M125" s="23" t="s">
        <v>187</v>
      </c>
      <c r="N125" s="23" t="s">
        <v>217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</row>
    <row r="126" spans="1:232" s="1" customFormat="1" ht="129" customHeight="1">
      <c r="A126" s="18">
        <v>73</v>
      </c>
      <c r="B126" s="19">
        <v>98</v>
      </c>
      <c r="C126" s="54" t="s">
        <v>218</v>
      </c>
      <c r="D126" s="21" t="s">
        <v>22</v>
      </c>
      <c r="E126" s="26" t="s">
        <v>219</v>
      </c>
      <c r="F126" s="17" t="s">
        <v>24</v>
      </c>
      <c r="G126" s="16">
        <v>14</v>
      </c>
      <c r="H126" s="17">
        <v>50000</v>
      </c>
      <c r="I126" s="21" t="s">
        <v>80</v>
      </c>
      <c r="J126" s="21" t="s">
        <v>26</v>
      </c>
      <c r="K126" s="17">
        <f t="shared" si="1"/>
        <v>700000</v>
      </c>
      <c r="L126" s="22">
        <f t="shared" si="0"/>
        <v>784000.00000000012</v>
      </c>
      <c r="M126" s="23" t="s">
        <v>58</v>
      </c>
      <c r="N126" s="23" t="s">
        <v>197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</row>
    <row r="127" spans="1:232" ht="114" customHeight="1">
      <c r="A127" s="18">
        <v>74</v>
      </c>
      <c r="B127" s="19">
        <v>99</v>
      </c>
      <c r="C127" s="54" t="s">
        <v>220</v>
      </c>
      <c r="D127" s="21" t="s">
        <v>22</v>
      </c>
      <c r="E127" s="26" t="s">
        <v>221</v>
      </c>
      <c r="F127" s="17" t="s">
        <v>24</v>
      </c>
      <c r="G127" s="16">
        <v>2</v>
      </c>
      <c r="H127" s="17">
        <v>300000</v>
      </c>
      <c r="I127" s="21" t="s">
        <v>80</v>
      </c>
      <c r="J127" s="21" t="s">
        <v>26</v>
      </c>
      <c r="K127" s="17">
        <f t="shared" si="1"/>
        <v>600000</v>
      </c>
      <c r="L127" s="22">
        <f t="shared" si="0"/>
        <v>672000.00000000012</v>
      </c>
      <c r="M127" s="23"/>
      <c r="N127" s="23"/>
    </row>
    <row r="128" spans="1:232" s="1" customFormat="1" ht="87.75" customHeight="1">
      <c r="A128" s="18">
        <v>75</v>
      </c>
      <c r="B128" s="19">
        <v>100</v>
      </c>
      <c r="C128" s="54" t="s">
        <v>222</v>
      </c>
      <c r="D128" s="21" t="s">
        <v>22</v>
      </c>
      <c r="E128" s="26" t="s">
        <v>223</v>
      </c>
      <c r="F128" s="17" t="s">
        <v>24</v>
      </c>
      <c r="G128" s="16">
        <v>2</v>
      </c>
      <c r="H128" s="17">
        <v>70000</v>
      </c>
      <c r="I128" s="21" t="s">
        <v>80</v>
      </c>
      <c r="J128" s="21" t="s">
        <v>26</v>
      </c>
      <c r="K128" s="17">
        <f>G128*H128</f>
        <v>140000</v>
      </c>
      <c r="L128" s="22">
        <f t="shared" si="0"/>
        <v>156800.00000000003</v>
      </c>
      <c r="M128" s="23"/>
      <c r="N128" s="23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</row>
    <row r="129" spans="1:232" s="1" customFormat="1" ht="101.25" customHeight="1">
      <c r="A129" s="18">
        <v>76</v>
      </c>
      <c r="B129" s="19">
        <v>101</v>
      </c>
      <c r="C129" s="54" t="s">
        <v>224</v>
      </c>
      <c r="D129" s="21" t="s">
        <v>22</v>
      </c>
      <c r="E129" s="26" t="s">
        <v>225</v>
      </c>
      <c r="F129" s="17" t="s">
        <v>24</v>
      </c>
      <c r="G129" s="16">
        <v>5</v>
      </c>
      <c r="H129" s="17">
        <v>60000</v>
      </c>
      <c r="I129" s="21" t="s">
        <v>80</v>
      </c>
      <c r="J129" s="21" t="s">
        <v>26</v>
      </c>
      <c r="K129" s="17">
        <f>G129*H129</f>
        <v>300000</v>
      </c>
      <c r="L129" s="22">
        <f t="shared" si="0"/>
        <v>336000.00000000006</v>
      </c>
      <c r="M129" s="23"/>
      <c r="N129" s="23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</row>
    <row r="130" spans="1:232" s="1" customFormat="1" ht="94.5" customHeight="1">
      <c r="A130" s="18">
        <v>77</v>
      </c>
      <c r="B130" s="19">
        <v>102</v>
      </c>
      <c r="C130" s="54" t="s">
        <v>226</v>
      </c>
      <c r="D130" s="21" t="s">
        <v>22</v>
      </c>
      <c r="E130" s="26" t="s">
        <v>227</v>
      </c>
      <c r="F130" s="17" t="s">
        <v>24</v>
      </c>
      <c r="G130" s="16">
        <v>30</v>
      </c>
      <c r="H130" s="17">
        <v>80000</v>
      </c>
      <c r="I130" s="21" t="s">
        <v>76</v>
      </c>
      <c r="J130" s="21" t="s">
        <v>26</v>
      </c>
      <c r="K130" s="17">
        <f>G130*H130</f>
        <v>2400000</v>
      </c>
      <c r="L130" s="22">
        <f t="shared" si="0"/>
        <v>2688000.0000000005</v>
      </c>
      <c r="M130" s="23"/>
      <c r="N130" s="23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</row>
    <row r="131" spans="1:232" s="1" customFormat="1" ht="101.25" customHeight="1">
      <c r="A131" s="18">
        <v>78</v>
      </c>
      <c r="B131" s="19">
        <v>103</v>
      </c>
      <c r="C131" s="54" t="s">
        <v>226</v>
      </c>
      <c r="D131" s="21" t="s">
        <v>22</v>
      </c>
      <c r="E131" s="26" t="s">
        <v>227</v>
      </c>
      <c r="F131" s="17" t="s">
        <v>24</v>
      </c>
      <c r="G131" s="16">
        <v>30</v>
      </c>
      <c r="H131" s="17">
        <v>40000</v>
      </c>
      <c r="I131" s="21" t="s">
        <v>76</v>
      </c>
      <c r="J131" s="21" t="s">
        <v>26</v>
      </c>
      <c r="K131" s="17">
        <f>G131*H131</f>
        <v>1200000</v>
      </c>
      <c r="L131" s="22">
        <f t="shared" si="0"/>
        <v>1344000.0000000002</v>
      </c>
      <c r="M131" s="23"/>
      <c r="N131" s="23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</row>
    <row r="132" spans="1:232" s="1" customFormat="1" ht="128.25" customHeight="1">
      <c r="A132" s="18">
        <v>79</v>
      </c>
      <c r="B132" s="19">
        <v>104</v>
      </c>
      <c r="C132" s="44" t="s">
        <v>228</v>
      </c>
      <c r="D132" s="21" t="s">
        <v>40</v>
      </c>
      <c r="E132" s="21" t="s">
        <v>229</v>
      </c>
      <c r="F132" s="21" t="s">
        <v>230</v>
      </c>
      <c r="G132" s="23">
        <v>1</v>
      </c>
      <c r="H132" s="22">
        <v>233571500</v>
      </c>
      <c r="I132" s="21" t="s">
        <v>90</v>
      </c>
      <c r="J132" s="21" t="s">
        <v>26</v>
      </c>
      <c r="K132" s="22">
        <f>G132*H132</f>
        <v>233571500</v>
      </c>
      <c r="L132" s="22">
        <f>K132*1.12</f>
        <v>261600080.00000003</v>
      </c>
      <c r="M132" s="23"/>
      <c r="N132" s="23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</row>
    <row r="133" spans="1:232" s="1" customFormat="1" ht="102" customHeight="1">
      <c r="A133" s="18">
        <v>80</v>
      </c>
      <c r="B133" s="19">
        <v>105</v>
      </c>
      <c r="C133" s="52" t="s">
        <v>97</v>
      </c>
      <c r="D133" s="17" t="s">
        <v>22</v>
      </c>
      <c r="E133" s="17" t="s">
        <v>231</v>
      </c>
      <c r="F133" s="17" t="s">
        <v>99</v>
      </c>
      <c r="G133" s="16">
        <v>1</v>
      </c>
      <c r="H133" s="17">
        <v>62273</v>
      </c>
      <c r="I133" s="21" t="s">
        <v>232</v>
      </c>
      <c r="J133" s="21" t="s">
        <v>26</v>
      </c>
      <c r="K133" s="17">
        <f t="shared" si="1"/>
        <v>62273</v>
      </c>
      <c r="L133" s="22">
        <f t="shared" si="0"/>
        <v>69745.760000000009</v>
      </c>
      <c r="M133" s="23"/>
      <c r="N133" s="23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</row>
    <row r="134" spans="1:232" s="1" customFormat="1" ht="115.5" customHeight="1">
      <c r="A134" s="18"/>
      <c r="B134" s="19">
        <v>106</v>
      </c>
      <c r="C134" s="52" t="s">
        <v>97</v>
      </c>
      <c r="D134" s="17" t="s">
        <v>22</v>
      </c>
      <c r="E134" s="17" t="s">
        <v>231</v>
      </c>
      <c r="F134" s="17" t="s">
        <v>99</v>
      </c>
      <c r="G134" s="16">
        <v>2</v>
      </c>
      <c r="H134" s="17">
        <v>110000</v>
      </c>
      <c r="I134" s="21" t="s">
        <v>232</v>
      </c>
      <c r="J134" s="21" t="s">
        <v>26</v>
      </c>
      <c r="K134" s="17">
        <f t="shared" si="1"/>
        <v>220000</v>
      </c>
      <c r="L134" s="22">
        <f t="shared" si="0"/>
        <v>246400.00000000003</v>
      </c>
      <c r="M134" s="23"/>
      <c r="N134" s="23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</row>
    <row r="135" spans="1:232" s="1" customFormat="1" ht="80.25" customHeight="1">
      <c r="A135" s="18">
        <v>81</v>
      </c>
      <c r="B135" s="19">
        <v>107</v>
      </c>
      <c r="C135" s="46" t="s">
        <v>97</v>
      </c>
      <c r="D135" s="17" t="s">
        <v>22</v>
      </c>
      <c r="E135" s="47" t="s">
        <v>233</v>
      </c>
      <c r="F135" s="17" t="s">
        <v>99</v>
      </c>
      <c r="G135" s="16">
        <v>1</v>
      </c>
      <c r="H135" s="17">
        <v>1450</v>
      </c>
      <c r="I135" s="21" t="s">
        <v>232</v>
      </c>
      <c r="J135" s="21" t="s">
        <v>26</v>
      </c>
      <c r="K135" s="17">
        <f t="shared" si="1"/>
        <v>1450</v>
      </c>
      <c r="L135" s="22">
        <f t="shared" si="0"/>
        <v>1624.0000000000002</v>
      </c>
      <c r="M135" s="23"/>
      <c r="N135" s="23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</row>
    <row r="136" spans="1:232" s="1" customFormat="1" ht="108.75" customHeight="1">
      <c r="A136" s="18">
        <v>82</v>
      </c>
      <c r="B136" s="19">
        <v>108</v>
      </c>
      <c r="C136" s="46" t="s">
        <v>234</v>
      </c>
      <c r="D136" s="17" t="s">
        <v>22</v>
      </c>
      <c r="E136" s="47" t="s">
        <v>235</v>
      </c>
      <c r="F136" s="17" t="s">
        <v>24</v>
      </c>
      <c r="G136" s="16">
        <v>166</v>
      </c>
      <c r="H136" s="17">
        <v>2500</v>
      </c>
      <c r="I136" s="21" t="s">
        <v>232</v>
      </c>
      <c r="J136" s="21" t="s">
        <v>26</v>
      </c>
      <c r="K136" s="17">
        <f>G136*H136</f>
        <v>415000</v>
      </c>
      <c r="L136" s="22">
        <f t="shared" si="0"/>
        <v>464800.00000000006</v>
      </c>
      <c r="M136" s="23" t="s">
        <v>236</v>
      </c>
      <c r="N136" s="23" t="s">
        <v>237</v>
      </c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</row>
    <row r="137" spans="1:232" s="1" customFormat="1" ht="96.75" customHeight="1">
      <c r="A137" s="18">
        <v>83</v>
      </c>
      <c r="B137" s="19">
        <v>109</v>
      </c>
      <c r="C137" s="52" t="s">
        <v>97</v>
      </c>
      <c r="D137" s="17" t="s">
        <v>22</v>
      </c>
      <c r="E137" s="17" t="s">
        <v>238</v>
      </c>
      <c r="F137" s="17" t="s">
        <v>99</v>
      </c>
      <c r="G137" s="16">
        <v>29</v>
      </c>
      <c r="H137" s="17">
        <v>10581</v>
      </c>
      <c r="I137" s="21" t="s">
        <v>232</v>
      </c>
      <c r="J137" s="21" t="s">
        <v>26</v>
      </c>
      <c r="K137" s="17">
        <f t="shared" si="1"/>
        <v>306849</v>
      </c>
      <c r="L137" s="22">
        <f t="shared" si="0"/>
        <v>343670.88</v>
      </c>
      <c r="M137" s="23" t="s">
        <v>236</v>
      </c>
      <c r="N137" s="23" t="s">
        <v>237</v>
      </c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</row>
    <row r="138" spans="1:232" s="1" customFormat="1" ht="105" customHeight="1">
      <c r="A138" s="18"/>
      <c r="B138" s="19">
        <v>110</v>
      </c>
      <c r="C138" s="52" t="s">
        <v>97</v>
      </c>
      <c r="D138" s="17" t="s">
        <v>22</v>
      </c>
      <c r="E138" s="17" t="s">
        <v>238</v>
      </c>
      <c r="F138" s="17" t="s">
        <v>99</v>
      </c>
      <c r="G138" s="16">
        <v>43</v>
      </c>
      <c r="H138" s="17">
        <v>18000</v>
      </c>
      <c r="I138" s="21" t="s">
        <v>232</v>
      </c>
      <c r="J138" s="21" t="s">
        <v>26</v>
      </c>
      <c r="K138" s="17">
        <f>G138*H138</f>
        <v>774000</v>
      </c>
      <c r="L138" s="22">
        <f>K138*1.12</f>
        <v>866880.00000000012</v>
      </c>
      <c r="M138" s="23"/>
      <c r="N138" s="23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</row>
    <row r="139" spans="1:232" s="1" customFormat="1" ht="103.5" customHeight="1">
      <c r="A139" s="18">
        <v>85</v>
      </c>
      <c r="B139" s="19">
        <v>111</v>
      </c>
      <c r="C139" s="52" t="s">
        <v>97</v>
      </c>
      <c r="D139" s="17" t="s">
        <v>22</v>
      </c>
      <c r="E139" s="17" t="s">
        <v>239</v>
      </c>
      <c r="F139" s="17" t="s">
        <v>99</v>
      </c>
      <c r="G139" s="16">
        <v>29</v>
      </c>
      <c r="H139" s="17">
        <v>28524</v>
      </c>
      <c r="I139" s="21" t="s">
        <v>232</v>
      </c>
      <c r="J139" s="21" t="s">
        <v>26</v>
      </c>
      <c r="K139" s="17">
        <f t="shared" si="1"/>
        <v>827196</v>
      </c>
      <c r="L139" s="22">
        <f t="shared" si="0"/>
        <v>926459.52000000014</v>
      </c>
      <c r="M139" s="23" t="s">
        <v>236</v>
      </c>
      <c r="N139" s="23" t="s">
        <v>237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</row>
    <row r="140" spans="1:232" s="1" customFormat="1" ht="114.75" customHeight="1">
      <c r="A140" s="18"/>
      <c r="B140" s="19">
        <v>112</v>
      </c>
      <c r="C140" s="52" t="s">
        <v>97</v>
      </c>
      <c r="D140" s="17" t="s">
        <v>22</v>
      </c>
      <c r="E140" s="17" t="s">
        <v>239</v>
      </c>
      <c r="F140" s="17" t="s">
        <v>99</v>
      </c>
      <c r="G140" s="16">
        <v>43</v>
      </c>
      <c r="H140" s="17">
        <v>29375</v>
      </c>
      <c r="I140" s="21" t="s">
        <v>232</v>
      </c>
      <c r="J140" s="21" t="s">
        <v>26</v>
      </c>
      <c r="K140" s="17">
        <f>G140*H140</f>
        <v>1263125</v>
      </c>
      <c r="L140" s="22">
        <f>K140*1.12</f>
        <v>1414700.0000000002</v>
      </c>
      <c r="M140" s="23"/>
      <c r="N140" s="23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</row>
    <row r="141" spans="1:232" s="1" customFormat="1" ht="80.25" customHeight="1">
      <c r="A141" s="18">
        <v>87</v>
      </c>
      <c r="B141" s="19">
        <v>113</v>
      </c>
      <c r="C141" s="52" t="s">
        <v>97</v>
      </c>
      <c r="D141" s="17" t="s">
        <v>22</v>
      </c>
      <c r="E141" s="17" t="s">
        <v>240</v>
      </c>
      <c r="F141" s="17" t="s">
        <v>99</v>
      </c>
      <c r="G141" s="16">
        <v>1</v>
      </c>
      <c r="H141" s="17">
        <v>135000</v>
      </c>
      <c r="I141" s="21" t="s">
        <v>232</v>
      </c>
      <c r="J141" s="21" t="s">
        <v>26</v>
      </c>
      <c r="K141" s="17">
        <f t="shared" si="1"/>
        <v>135000</v>
      </c>
      <c r="L141" s="22">
        <f t="shared" si="0"/>
        <v>151200</v>
      </c>
      <c r="M141" s="23" t="s">
        <v>236</v>
      </c>
      <c r="N141" s="23" t="s">
        <v>237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</row>
    <row r="142" spans="1:232" s="1" customFormat="1" ht="120" customHeight="1">
      <c r="A142" s="18">
        <v>87</v>
      </c>
      <c r="B142" s="19">
        <v>114</v>
      </c>
      <c r="C142" s="52" t="s">
        <v>97</v>
      </c>
      <c r="D142" s="17" t="s">
        <v>22</v>
      </c>
      <c r="E142" s="17" t="s">
        <v>241</v>
      </c>
      <c r="F142" s="17" t="s">
        <v>99</v>
      </c>
      <c r="G142" s="16">
        <v>2</v>
      </c>
      <c r="H142" s="17">
        <v>101250</v>
      </c>
      <c r="I142" s="21" t="s">
        <v>242</v>
      </c>
      <c r="J142" s="21" t="s">
        <v>26</v>
      </c>
      <c r="K142" s="17">
        <f>G142*H142</f>
        <v>202500</v>
      </c>
      <c r="L142" s="22">
        <f>K142*1.12</f>
        <v>226800.00000000003</v>
      </c>
      <c r="M142" s="23"/>
      <c r="N142" s="23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</row>
    <row r="143" spans="1:232" s="1" customFormat="1" ht="101.25" customHeight="1">
      <c r="A143" s="18">
        <v>88</v>
      </c>
      <c r="B143" s="19">
        <v>115</v>
      </c>
      <c r="C143" s="52" t="s">
        <v>243</v>
      </c>
      <c r="D143" s="17" t="s">
        <v>22</v>
      </c>
      <c r="E143" s="21" t="s">
        <v>244</v>
      </c>
      <c r="F143" s="17" t="s">
        <v>99</v>
      </c>
      <c r="G143" s="16">
        <v>1</v>
      </c>
      <c r="H143" s="17">
        <v>78000</v>
      </c>
      <c r="I143" s="21" t="s">
        <v>232</v>
      </c>
      <c r="J143" s="21" t="s">
        <v>26</v>
      </c>
      <c r="K143" s="17">
        <f>G143*H143</f>
        <v>78000</v>
      </c>
      <c r="L143" s="22">
        <f>K143*1.12</f>
        <v>87360.000000000015</v>
      </c>
      <c r="M143" s="36"/>
      <c r="N143" s="36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</row>
    <row r="144" spans="1:232" ht="120" customHeight="1">
      <c r="A144" s="18">
        <v>89</v>
      </c>
      <c r="B144" s="19">
        <v>116</v>
      </c>
      <c r="C144" s="52" t="s">
        <v>245</v>
      </c>
      <c r="D144" s="17" t="s">
        <v>22</v>
      </c>
      <c r="E144" s="17" t="s">
        <v>246</v>
      </c>
      <c r="F144" s="17" t="s">
        <v>99</v>
      </c>
      <c r="G144" s="16">
        <v>243</v>
      </c>
      <c r="H144" s="17">
        <v>8035.7139999999999</v>
      </c>
      <c r="I144" s="21" t="s">
        <v>232</v>
      </c>
      <c r="J144" s="21" t="s">
        <v>26</v>
      </c>
      <c r="K144" s="17">
        <f t="shared" si="1"/>
        <v>1952678.5020000001</v>
      </c>
      <c r="L144" s="22">
        <f t="shared" si="0"/>
        <v>2186999.9222400002</v>
      </c>
      <c r="M144" s="23"/>
      <c r="N144" s="23"/>
    </row>
    <row r="145" spans="1:232" s="55" customFormat="1" ht="112.5" customHeight="1">
      <c r="A145" s="18">
        <v>90</v>
      </c>
      <c r="B145" s="19">
        <v>117</v>
      </c>
      <c r="C145" s="46" t="s">
        <v>97</v>
      </c>
      <c r="D145" s="17" t="s">
        <v>40</v>
      </c>
      <c r="E145" s="47" t="s">
        <v>247</v>
      </c>
      <c r="F145" s="47" t="s">
        <v>99</v>
      </c>
      <c r="G145" s="16">
        <v>1</v>
      </c>
      <c r="H145" s="17">
        <v>12000000</v>
      </c>
      <c r="I145" s="21" t="s">
        <v>248</v>
      </c>
      <c r="J145" s="21" t="s">
        <v>26</v>
      </c>
      <c r="K145" s="17">
        <f>G145*H145</f>
        <v>12000000</v>
      </c>
      <c r="L145" s="22">
        <f>K145*1.12</f>
        <v>13440000.000000002</v>
      </c>
      <c r="M145" s="23"/>
      <c r="N145" s="23"/>
      <c r="O145" s="37"/>
      <c r="P145" s="4"/>
      <c r="Q145" s="4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7"/>
      <c r="FL145" s="37"/>
      <c r="FM145" s="37"/>
      <c r="FN145" s="37"/>
      <c r="FO145" s="37"/>
      <c r="FP145" s="37"/>
      <c r="FQ145" s="37"/>
      <c r="FR145" s="37"/>
      <c r="FS145" s="37"/>
      <c r="FT145" s="37"/>
      <c r="FU145" s="37"/>
      <c r="FV145" s="37"/>
      <c r="FW145" s="37"/>
      <c r="FX145" s="37"/>
      <c r="FY145" s="37"/>
      <c r="FZ145" s="37"/>
      <c r="GA145" s="37"/>
      <c r="GB145" s="37"/>
      <c r="GC145" s="37"/>
      <c r="GD145" s="37"/>
      <c r="GE145" s="37"/>
      <c r="GF145" s="37"/>
      <c r="GG145" s="37"/>
      <c r="GH145" s="37"/>
      <c r="GI145" s="37"/>
      <c r="GJ145" s="37"/>
      <c r="GK145" s="37"/>
      <c r="GL145" s="37"/>
      <c r="GM145" s="37"/>
      <c r="GN145" s="37"/>
      <c r="GO145" s="37"/>
      <c r="GP145" s="37"/>
      <c r="GQ145" s="37"/>
      <c r="GR145" s="37"/>
      <c r="GS145" s="37"/>
      <c r="GT145" s="37"/>
      <c r="GU145" s="37"/>
      <c r="GV145" s="37"/>
      <c r="GW145" s="37"/>
      <c r="GX145" s="37"/>
      <c r="GY145" s="37"/>
      <c r="GZ145" s="37"/>
      <c r="HA145" s="37"/>
      <c r="HB145" s="37"/>
      <c r="HC145" s="37"/>
      <c r="HD145" s="37"/>
      <c r="HE145" s="37"/>
      <c r="HF145" s="37"/>
      <c r="HG145" s="37"/>
      <c r="HH145" s="37"/>
      <c r="HI145" s="37"/>
      <c r="HJ145" s="37"/>
      <c r="HK145" s="37"/>
      <c r="HL145" s="37"/>
      <c r="HM145" s="37"/>
      <c r="HN145" s="37"/>
      <c r="HO145" s="37"/>
      <c r="HP145" s="37"/>
      <c r="HQ145" s="37"/>
      <c r="HR145" s="37"/>
      <c r="HS145" s="37"/>
      <c r="HT145" s="37"/>
      <c r="HU145" s="37"/>
      <c r="HV145" s="37"/>
      <c r="HW145" s="37"/>
      <c r="HX145" s="37"/>
    </row>
    <row r="146" spans="1:232" ht="95.25" customHeight="1">
      <c r="A146" s="18">
        <v>91</v>
      </c>
      <c r="B146" s="19">
        <v>118</v>
      </c>
      <c r="C146" s="46" t="s">
        <v>97</v>
      </c>
      <c r="D146" s="17" t="s">
        <v>22</v>
      </c>
      <c r="E146" s="47" t="s">
        <v>249</v>
      </c>
      <c r="F146" s="47" t="s">
        <v>99</v>
      </c>
      <c r="G146" s="16">
        <v>6</v>
      </c>
      <c r="H146" s="17">
        <v>15000</v>
      </c>
      <c r="I146" s="21" t="s">
        <v>232</v>
      </c>
      <c r="J146" s="21" t="s">
        <v>26</v>
      </c>
      <c r="K146" s="17">
        <f t="shared" si="1"/>
        <v>90000</v>
      </c>
      <c r="L146" s="22">
        <f t="shared" si="0"/>
        <v>100800.00000000001</v>
      </c>
      <c r="M146" s="23"/>
      <c r="N146" s="23" t="s">
        <v>250</v>
      </c>
    </row>
    <row r="147" spans="1:232" s="1" customFormat="1" ht="72.75" customHeight="1">
      <c r="A147" s="18">
        <v>92</v>
      </c>
      <c r="B147" s="19">
        <v>119</v>
      </c>
      <c r="C147" s="46" t="s">
        <v>97</v>
      </c>
      <c r="D147" s="17" t="s">
        <v>22</v>
      </c>
      <c r="E147" s="47" t="s">
        <v>251</v>
      </c>
      <c r="F147" s="47" t="s">
        <v>99</v>
      </c>
      <c r="G147" s="16">
        <v>5</v>
      </c>
      <c r="H147" s="17">
        <v>10000</v>
      </c>
      <c r="I147" s="21" t="s">
        <v>232</v>
      </c>
      <c r="J147" s="26" t="s">
        <v>26</v>
      </c>
      <c r="K147" s="17">
        <f t="shared" si="1"/>
        <v>50000</v>
      </c>
      <c r="L147" s="22">
        <f t="shared" si="0"/>
        <v>56000.000000000007</v>
      </c>
      <c r="M147" s="23"/>
      <c r="N147" s="23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</row>
    <row r="148" spans="1:232" s="55" customFormat="1" ht="71.25" customHeight="1">
      <c r="A148" s="18">
        <v>94</v>
      </c>
      <c r="B148" s="19">
        <v>120</v>
      </c>
      <c r="C148" s="46" t="s">
        <v>97</v>
      </c>
      <c r="D148" s="17" t="s">
        <v>22</v>
      </c>
      <c r="E148" s="56" t="s">
        <v>252</v>
      </c>
      <c r="F148" s="57" t="s">
        <v>99</v>
      </c>
      <c r="G148" s="16">
        <v>73</v>
      </c>
      <c r="H148" s="17">
        <v>15000</v>
      </c>
      <c r="I148" s="21" t="s">
        <v>232</v>
      </c>
      <c r="J148" s="21" t="s">
        <v>26</v>
      </c>
      <c r="K148" s="17">
        <f t="shared" si="1"/>
        <v>1095000</v>
      </c>
      <c r="L148" s="22">
        <f t="shared" si="0"/>
        <v>1226400.0000000002</v>
      </c>
      <c r="M148" s="23"/>
      <c r="N148" s="23"/>
      <c r="O148" s="37"/>
      <c r="P148" s="4"/>
      <c r="Q148" s="4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  <c r="HI148" s="37"/>
      <c r="HJ148" s="37"/>
      <c r="HK148" s="37"/>
      <c r="HL148" s="37"/>
      <c r="HM148" s="37"/>
      <c r="HN148" s="37"/>
      <c r="HO148" s="37"/>
      <c r="HP148" s="37"/>
      <c r="HQ148" s="37"/>
      <c r="HR148" s="37"/>
      <c r="HS148" s="37"/>
      <c r="HT148" s="37"/>
      <c r="HU148" s="37"/>
      <c r="HV148" s="37"/>
      <c r="HW148" s="37"/>
      <c r="HX148" s="37"/>
    </row>
    <row r="149" spans="1:232" s="55" customFormat="1" ht="72" customHeight="1">
      <c r="A149" s="18">
        <v>95</v>
      </c>
      <c r="B149" s="19">
        <v>121</v>
      </c>
      <c r="C149" s="46" t="s">
        <v>97</v>
      </c>
      <c r="D149" s="17" t="s">
        <v>22</v>
      </c>
      <c r="E149" s="56" t="s">
        <v>253</v>
      </c>
      <c r="F149" s="57" t="s">
        <v>99</v>
      </c>
      <c r="G149" s="16">
        <v>1</v>
      </c>
      <c r="H149" s="17">
        <v>100000</v>
      </c>
      <c r="I149" s="21" t="s">
        <v>232</v>
      </c>
      <c r="J149" s="21" t="s">
        <v>26</v>
      </c>
      <c r="K149" s="17">
        <f t="shared" si="1"/>
        <v>100000</v>
      </c>
      <c r="L149" s="22">
        <f t="shared" si="0"/>
        <v>112000.00000000001</v>
      </c>
      <c r="M149" s="23"/>
      <c r="N149" s="23"/>
      <c r="O149" s="37"/>
      <c r="P149" s="4"/>
      <c r="Q149" s="4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7"/>
      <c r="GM149" s="37"/>
      <c r="GN149" s="37"/>
      <c r="GO149" s="37"/>
      <c r="GP149" s="37"/>
      <c r="GQ149" s="37"/>
      <c r="GR149" s="37"/>
      <c r="GS149" s="37"/>
      <c r="GT149" s="37"/>
      <c r="GU149" s="37"/>
      <c r="GV149" s="37"/>
      <c r="GW149" s="37"/>
      <c r="GX149" s="37"/>
      <c r="GY149" s="37"/>
      <c r="GZ149" s="37"/>
      <c r="HA149" s="37"/>
      <c r="HB149" s="37"/>
      <c r="HC149" s="37"/>
      <c r="HD149" s="37"/>
      <c r="HE149" s="37"/>
      <c r="HF149" s="37"/>
      <c r="HG149" s="37"/>
      <c r="HH149" s="37"/>
      <c r="HI149" s="37"/>
      <c r="HJ149" s="37"/>
      <c r="HK149" s="37"/>
      <c r="HL149" s="37"/>
      <c r="HM149" s="37"/>
      <c r="HN149" s="37"/>
      <c r="HO149" s="37"/>
      <c r="HP149" s="37"/>
      <c r="HQ149" s="37"/>
      <c r="HR149" s="37"/>
      <c r="HS149" s="37"/>
      <c r="HT149" s="37"/>
      <c r="HU149" s="37"/>
      <c r="HV149" s="37"/>
      <c r="HW149" s="37"/>
      <c r="HX149" s="37"/>
    </row>
    <row r="150" spans="1:232" s="55" customFormat="1" ht="72" customHeight="1">
      <c r="A150" s="18"/>
      <c r="B150" s="19">
        <v>122</v>
      </c>
      <c r="C150" s="46" t="s">
        <v>97</v>
      </c>
      <c r="D150" s="17" t="s">
        <v>22</v>
      </c>
      <c r="E150" s="56" t="s">
        <v>254</v>
      </c>
      <c r="F150" s="57" t="s">
        <v>99</v>
      </c>
      <c r="G150" s="16">
        <v>1</v>
      </c>
      <c r="H150" s="17">
        <v>5700000</v>
      </c>
      <c r="I150" s="21" t="s">
        <v>255</v>
      </c>
      <c r="J150" s="21" t="s">
        <v>26</v>
      </c>
      <c r="K150" s="17">
        <f t="shared" si="1"/>
        <v>5700000</v>
      </c>
      <c r="L150" s="22">
        <f t="shared" si="0"/>
        <v>6384000.0000000009</v>
      </c>
      <c r="M150" s="23"/>
      <c r="N150" s="23"/>
      <c r="O150" s="37"/>
      <c r="P150" s="4"/>
      <c r="Q150" s="4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  <c r="GU150" s="37"/>
      <c r="GV150" s="37"/>
      <c r="GW150" s="37"/>
      <c r="GX150" s="37"/>
      <c r="GY150" s="37"/>
      <c r="GZ150" s="37"/>
      <c r="HA150" s="37"/>
      <c r="HB150" s="37"/>
      <c r="HC150" s="37"/>
      <c r="HD150" s="37"/>
      <c r="HE150" s="37"/>
      <c r="HF150" s="37"/>
      <c r="HG150" s="37"/>
      <c r="HH150" s="37"/>
      <c r="HI150" s="37"/>
      <c r="HJ150" s="37"/>
      <c r="HK150" s="37"/>
      <c r="HL150" s="37"/>
      <c r="HM150" s="37"/>
      <c r="HN150" s="37"/>
      <c r="HO150" s="37"/>
      <c r="HP150" s="37"/>
      <c r="HQ150" s="37"/>
      <c r="HR150" s="37"/>
      <c r="HS150" s="37"/>
      <c r="HT150" s="37"/>
      <c r="HU150" s="37"/>
      <c r="HV150" s="37"/>
      <c r="HW150" s="37"/>
      <c r="HX150" s="37"/>
    </row>
    <row r="151" spans="1:232" s="55" customFormat="1" ht="72" customHeight="1">
      <c r="A151" s="18"/>
      <c r="B151" s="19">
        <v>123</v>
      </c>
      <c r="C151" s="46" t="s">
        <v>97</v>
      </c>
      <c r="D151" s="17" t="s">
        <v>22</v>
      </c>
      <c r="E151" s="56" t="s">
        <v>256</v>
      </c>
      <c r="F151" s="57" t="s">
        <v>99</v>
      </c>
      <c r="G151" s="16">
        <v>1</v>
      </c>
      <c r="H151" s="17">
        <v>2940000</v>
      </c>
      <c r="I151" s="21" t="s">
        <v>255</v>
      </c>
      <c r="J151" s="21" t="s">
        <v>26</v>
      </c>
      <c r="K151" s="17">
        <f t="shared" si="1"/>
        <v>2940000</v>
      </c>
      <c r="L151" s="22">
        <f t="shared" si="0"/>
        <v>3292800.0000000005</v>
      </c>
      <c r="M151" s="23"/>
      <c r="N151" s="23"/>
      <c r="O151" s="37"/>
      <c r="P151" s="4"/>
      <c r="Q151" s="4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7"/>
      <c r="FT151" s="37"/>
      <c r="FU151" s="37"/>
      <c r="FV151" s="37"/>
      <c r="FW151" s="37"/>
      <c r="FX151" s="37"/>
      <c r="FY151" s="37"/>
      <c r="FZ151" s="37"/>
      <c r="GA151" s="37"/>
      <c r="GB151" s="37"/>
      <c r="GC151" s="37"/>
      <c r="GD151" s="37"/>
      <c r="GE151" s="37"/>
      <c r="GF151" s="37"/>
      <c r="GG151" s="37"/>
      <c r="GH151" s="37"/>
      <c r="GI151" s="37"/>
      <c r="GJ151" s="37"/>
      <c r="GK151" s="37"/>
      <c r="GL151" s="37"/>
      <c r="GM151" s="37"/>
      <c r="GN151" s="37"/>
      <c r="GO151" s="37"/>
      <c r="GP151" s="37"/>
      <c r="GQ151" s="37"/>
      <c r="GR151" s="37"/>
      <c r="GS151" s="37"/>
      <c r="GT151" s="37"/>
      <c r="GU151" s="37"/>
      <c r="GV151" s="37"/>
      <c r="GW151" s="37"/>
      <c r="GX151" s="37"/>
      <c r="GY151" s="37"/>
      <c r="GZ151" s="37"/>
      <c r="HA151" s="37"/>
      <c r="HB151" s="37"/>
      <c r="HC151" s="37"/>
      <c r="HD151" s="37"/>
      <c r="HE151" s="37"/>
      <c r="HF151" s="37"/>
      <c r="HG151" s="37"/>
      <c r="HH151" s="37"/>
      <c r="HI151" s="37"/>
      <c r="HJ151" s="37"/>
      <c r="HK151" s="37"/>
      <c r="HL151" s="37"/>
      <c r="HM151" s="37"/>
      <c r="HN151" s="37"/>
      <c r="HO151" s="37"/>
      <c r="HP151" s="37"/>
      <c r="HQ151" s="37"/>
      <c r="HR151" s="37"/>
      <c r="HS151" s="37"/>
      <c r="HT151" s="37"/>
      <c r="HU151" s="37"/>
      <c r="HV151" s="37"/>
      <c r="HW151" s="37"/>
      <c r="HX151" s="37"/>
    </row>
    <row r="152" spans="1:232" s="55" customFormat="1" ht="72" customHeight="1">
      <c r="A152" s="18"/>
      <c r="B152" s="19">
        <v>124</v>
      </c>
      <c r="C152" s="46" t="s">
        <v>97</v>
      </c>
      <c r="D152" s="17" t="s">
        <v>22</v>
      </c>
      <c r="E152" s="56" t="s">
        <v>257</v>
      </c>
      <c r="F152" s="57" t="s">
        <v>99</v>
      </c>
      <c r="G152" s="16">
        <v>8</v>
      </c>
      <c r="H152" s="17">
        <v>72000</v>
      </c>
      <c r="I152" s="21" t="s">
        <v>258</v>
      </c>
      <c r="J152" s="21" t="s">
        <v>26</v>
      </c>
      <c r="K152" s="17">
        <f t="shared" si="1"/>
        <v>576000</v>
      </c>
      <c r="L152" s="22">
        <f t="shared" si="0"/>
        <v>645120.00000000012</v>
      </c>
      <c r="M152" s="23"/>
      <c r="N152" s="23"/>
      <c r="O152" s="37"/>
      <c r="P152" s="4"/>
      <c r="Q152" s="4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  <c r="HI152" s="37"/>
      <c r="HJ152" s="37"/>
      <c r="HK152" s="37"/>
      <c r="HL152" s="37"/>
      <c r="HM152" s="37"/>
      <c r="HN152" s="37"/>
      <c r="HO152" s="37"/>
      <c r="HP152" s="37"/>
      <c r="HQ152" s="37"/>
      <c r="HR152" s="37"/>
      <c r="HS152" s="37"/>
      <c r="HT152" s="37"/>
      <c r="HU152" s="37"/>
      <c r="HV152" s="37"/>
      <c r="HW152" s="37"/>
      <c r="HX152" s="37"/>
    </row>
    <row r="153" spans="1:232" s="55" customFormat="1" ht="72" customHeight="1">
      <c r="A153" s="18"/>
      <c r="B153" s="19">
        <v>125</v>
      </c>
      <c r="C153" s="46" t="s">
        <v>97</v>
      </c>
      <c r="D153" s="17" t="s">
        <v>22</v>
      </c>
      <c r="E153" s="56" t="s">
        <v>259</v>
      </c>
      <c r="F153" s="57" t="s">
        <v>99</v>
      </c>
      <c r="G153" s="16">
        <v>4</v>
      </c>
      <c r="H153" s="17">
        <v>590000</v>
      </c>
      <c r="I153" s="21" t="s">
        <v>260</v>
      </c>
      <c r="J153" s="21" t="s">
        <v>26</v>
      </c>
      <c r="K153" s="17">
        <f t="shared" si="1"/>
        <v>2360000</v>
      </c>
      <c r="L153" s="22">
        <f t="shared" si="0"/>
        <v>2643200.0000000005</v>
      </c>
      <c r="M153" s="23"/>
      <c r="N153" s="23"/>
      <c r="O153" s="37"/>
      <c r="P153" s="4"/>
      <c r="Q153" s="4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  <c r="HI153" s="37"/>
      <c r="HJ153" s="37"/>
      <c r="HK153" s="37"/>
      <c r="HL153" s="37"/>
      <c r="HM153" s="37"/>
      <c r="HN153" s="37"/>
      <c r="HO153" s="37"/>
      <c r="HP153" s="37"/>
      <c r="HQ153" s="37"/>
      <c r="HR153" s="37"/>
      <c r="HS153" s="37"/>
      <c r="HT153" s="37"/>
      <c r="HU153" s="37"/>
      <c r="HV153" s="37"/>
      <c r="HW153" s="37"/>
      <c r="HX153" s="37"/>
    </row>
    <row r="154" spans="1:232" s="55" customFormat="1" ht="72" customHeight="1">
      <c r="A154" s="18"/>
      <c r="B154" s="19">
        <v>126</v>
      </c>
      <c r="C154" s="46" t="s">
        <v>97</v>
      </c>
      <c r="D154" s="17" t="s">
        <v>22</v>
      </c>
      <c r="E154" s="56" t="s">
        <v>261</v>
      </c>
      <c r="F154" s="57" t="s">
        <v>99</v>
      </c>
      <c r="G154" s="16">
        <v>1</v>
      </c>
      <c r="H154" s="17">
        <v>755000</v>
      </c>
      <c r="I154" s="21" t="s">
        <v>258</v>
      </c>
      <c r="J154" s="21" t="s">
        <v>26</v>
      </c>
      <c r="K154" s="17">
        <f>G154*H154</f>
        <v>755000</v>
      </c>
      <c r="L154" s="22">
        <f t="shared" si="0"/>
        <v>845600.00000000012</v>
      </c>
      <c r="M154" s="23"/>
      <c r="N154" s="23"/>
      <c r="O154" s="37"/>
      <c r="P154" s="4"/>
      <c r="Q154" s="4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  <c r="HI154" s="37"/>
      <c r="HJ154" s="37"/>
      <c r="HK154" s="37"/>
      <c r="HL154" s="37"/>
      <c r="HM154" s="37"/>
      <c r="HN154" s="37"/>
      <c r="HO154" s="37"/>
      <c r="HP154" s="37"/>
      <c r="HQ154" s="37"/>
      <c r="HR154" s="37"/>
      <c r="HS154" s="37"/>
      <c r="HT154" s="37"/>
      <c r="HU154" s="37"/>
      <c r="HV154" s="37"/>
      <c r="HW154" s="37"/>
      <c r="HX154" s="37"/>
    </row>
    <row r="155" spans="1:232" s="55" customFormat="1" ht="72" customHeight="1">
      <c r="A155" s="18"/>
      <c r="B155" s="19">
        <v>127</v>
      </c>
      <c r="C155" s="46" t="s">
        <v>97</v>
      </c>
      <c r="D155" s="17" t="s">
        <v>22</v>
      </c>
      <c r="E155" s="56" t="s">
        <v>262</v>
      </c>
      <c r="F155" s="57" t="s">
        <v>99</v>
      </c>
      <c r="G155" s="16">
        <v>1</v>
      </c>
      <c r="H155" s="17">
        <v>89600</v>
      </c>
      <c r="I155" s="21" t="s">
        <v>258</v>
      </c>
      <c r="J155" s="21" t="s">
        <v>26</v>
      </c>
      <c r="K155" s="17">
        <f>G155*H155</f>
        <v>89600</v>
      </c>
      <c r="L155" s="22">
        <f>K155*1.12</f>
        <v>100352.00000000001</v>
      </c>
      <c r="M155" s="23"/>
      <c r="N155" s="23"/>
      <c r="O155" s="37"/>
      <c r="P155" s="4"/>
      <c r="Q155" s="4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  <c r="HI155" s="37"/>
      <c r="HJ155" s="37"/>
      <c r="HK155" s="37"/>
      <c r="HL155" s="37"/>
      <c r="HM155" s="37"/>
      <c r="HN155" s="37"/>
      <c r="HO155" s="37"/>
      <c r="HP155" s="37"/>
      <c r="HQ155" s="37"/>
      <c r="HR155" s="37"/>
      <c r="HS155" s="37"/>
      <c r="HT155" s="37"/>
      <c r="HU155" s="37"/>
      <c r="HV155" s="37"/>
      <c r="HW155" s="37"/>
      <c r="HX155" s="37"/>
    </row>
    <row r="156" spans="1:232" s="55" customFormat="1" ht="110.25" customHeight="1">
      <c r="A156" s="18">
        <v>96</v>
      </c>
      <c r="B156" s="19">
        <v>128</v>
      </c>
      <c r="C156" s="46" t="s">
        <v>97</v>
      </c>
      <c r="D156" s="17" t="s">
        <v>40</v>
      </c>
      <c r="E156" s="21" t="s">
        <v>263</v>
      </c>
      <c r="F156" s="57" t="s">
        <v>99</v>
      </c>
      <c r="G156" s="16">
        <v>1</v>
      </c>
      <c r="H156" s="17">
        <v>48840000</v>
      </c>
      <c r="I156" s="21" t="s">
        <v>264</v>
      </c>
      <c r="J156" s="21" t="s">
        <v>26</v>
      </c>
      <c r="K156" s="17">
        <v>48840000</v>
      </c>
      <c r="L156" s="22">
        <f>H156*1.12</f>
        <v>54700800.000000007</v>
      </c>
      <c r="M156" s="23"/>
      <c r="N156" s="23"/>
      <c r="O156" s="37"/>
      <c r="P156" s="4"/>
      <c r="Q156" s="4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  <c r="GU156" s="37"/>
      <c r="GV156" s="37"/>
      <c r="GW156" s="37"/>
      <c r="GX156" s="37"/>
      <c r="GY156" s="37"/>
      <c r="GZ156" s="37"/>
      <c r="HA156" s="37"/>
      <c r="HB156" s="37"/>
      <c r="HC156" s="37"/>
      <c r="HD156" s="37"/>
      <c r="HE156" s="37"/>
      <c r="HF156" s="37"/>
      <c r="HG156" s="37"/>
      <c r="HH156" s="37"/>
      <c r="HI156" s="37"/>
      <c r="HJ156" s="37"/>
      <c r="HK156" s="37"/>
      <c r="HL156" s="37"/>
      <c r="HM156" s="37"/>
      <c r="HN156" s="37"/>
      <c r="HO156" s="37"/>
      <c r="HP156" s="37"/>
      <c r="HQ156" s="37"/>
      <c r="HR156" s="37"/>
      <c r="HS156" s="37"/>
      <c r="HT156" s="37"/>
      <c r="HU156" s="37"/>
      <c r="HV156" s="37"/>
      <c r="HW156" s="37"/>
      <c r="HX156" s="37"/>
    </row>
    <row r="157" spans="1:232" ht="60.75" customHeight="1">
      <c r="A157" s="18">
        <v>106</v>
      </c>
      <c r="B157" s="19">
        <v>129</v>
      </c>
      <c r="C157" s="52" t="s">
        <v>265</v>
      </c>
      <c r="D157" s="21" t="s">
        <v>22</v>
      </c>
      <c r="E157" s="17" t="s">
        <v>266</v>
      </c>
      <c r="F157" s="17" t="s">
        <v>24</v>
      </c>
      <c r="G157" s="16">
        <v>2000</v>
      </c>
      <c r="H157" s="17">
        <v>21</v>
      </c>
      <c r="I157" s="21" t="s">
        <v>80</v>
      </c>
      <c r="J157" s="21" t="s">
        <v>26</v>
      </c>
      <c r="K157" s="17">
        <f t="shared" si="1"/>
        <v>42000</v>
      </c>
      <c r="L157" s="22">
        <f t="shared" si="0"/>
        <v>47040.000000000007</v>
      </c>
      <c r="M157" s="23"/>
      <c r="N157" s="23"/>
    </row>
    <row r="158" spans="1:232" s="1" customFormat="1" ht="75" customHeight="1">
      <c r="A158" s="18">
        <v>108</v>
      </c>
      <c r="B158" s="19">
        <v>130</v>
      </c>
      <c r="C158" s="52" t="s">
        <v>267</v>
      </c>
      <c r="D158" s="21" t="s">
        <v>22</v>
      </c>
      <c r="E158" s="17" t="s">
        <v>268</v>
      </c>
      <c r="F158" s="17" t="s">
        <v>34</v>
      </c>
      <c r="G158" s="16">
        <v>181</v>
      </c>
      <c r="H158" s="17">
        <v>480</v>
      </c>
      <c r="I158" s="21" t="s">
        <v>269</v>
      </c>
      <c r="J158" s="21" t="s">
        <v>26</v>
      </c>
      <c r="K158" s="17">
        <f t="shared" si="1"/>
        <v>86880</v>
      </c>
      <c r="L158" s="22">
        <f t="shared" si="0"/>
        <v>97305.600000000006</v>
      </c>
      <c r="M158" s="23" t="s">
        <v>58</v>
      </c>
      <c r="N158" s="23" t="s">
        <v>270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</row>
    <row r="159" spans="1:232" ht="96.75" customHeight="1">
      <c r="A159" s="18">
        <v>110</v>
      </c>
      <c r="B159" s="19">
        <v>131</v>
      </c>
      <c r="C159" s="20" t="s">
        <v>271</v>
      </c>
      <c r="D159" s="21" t="s">
        <v>54</v>
      </c>
      <c r="E159" s="15" t="s">
        <v>272</v>
      </c>
      <c r="F159" s="17" t="s">
        <v>24</v>
      </c>
      <c r="G159" s="16">
        <v>14</v>
      </c>
      <c r="H159" s="17">
        <v>8500</v>
      </c>
      <c r="I159" s="21" t="s">
        <v>80</v>
      </c>
      <c r="J159" s="21" t="s">
        <v>26</v>
      </c>
      <c r="K159" s="17">
        <f t="shared" si="1"/>
        <v>119000</v>
      </c>
      <c r="L159" s="22">
        <f t="shared" si="0"/>
        <v>133280</v>
      </c>
      <c r="M159" s="23"/>
      <c r="N159" s="23" t="s">
        <v>273</v>
      </c>
    </row>
    <row r="160" spans="1:232" s="55" customFormat="1" ht="73.5" customHeight="1">
      <c r="A160" s="18">
        <v>112</v>
      </c>
      <c r="B160" s="19">
        <v>132</v>
      </c>
      <c r="C160" s="20" t="s">
        <v>271</v>
      </c>
      <c r="D160" s="21" t="s">
        <v>22</v>
      </c>
      <c r="E160" s="15" t="s">
        <v>272</v>
      </c>
      <c r="F160" s="17" t="s">
        <v>24</v>
      </c>
      <c r="G160" s="16">
        <v>40</v>
      </c>
      <c r="H160" s="17">
        <v>21944.43</v>
      </c>
      <c r="I160" s="21" t="s">
        <v>80</v>
      </c>
      <c r="J160" s="21" t="s">
        <v>26</v>
      </c>
      <c r="K160" s="17">
        <f>G160*H160</f>
        <v>877777.2</v>
      </c>
      <c r="L160" s="22">
        <f t="shared" si="0"/>
        <v>983110.46400000004</v>
      </c>
      <c r="M160" s="23" t="s">
        <v>187</v>
      </c>
      <c r="N160" s="23" t="s">
        <v>274</v>
      </c>
      <c r="O160" s="37"/>
      <c r="P160" s="4"/>
      <c r="Q160" s="4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  <c r="HI160" s="37"/>
      <c r="HJ160" s="37"/>
      <c r="HK160" s="37"/>
      <c r="HL160" s="37"/>
      <c r="HM160" s="37"/>
      <c r="HN160" s="37"/>
      <c r="HO160" s="37"/>
      <c r="HP160" s="37"/>
      <c r="HQ160" s="37"/>
      <c r="HR160" s="37"/>
      <c r="HS160" s="37"/>
      <c r="HT160" s="37"/>
      <c r="HU160" s="37"/>
      <c r="HV160" s="37"/>
      <c r="HW160" s="37"/>
      <c r="HX160" s="37"/>
    </row>
    <row r="161" spans="1:232" s="55" customFormat="1" ht="60" customHeight="1">
      <c r="A161" s="18">
        <v>114</v>
      </c>
      <c r="B161" s="19">
        <v>133</v>
      </c>
      <c r="C161" s="52" t="s">
        <v>275</v>
      </c>
      <c r="D161" s="21" t="s">
        <v>22</v>
      </c>
      <c r="E161" s="17" t="s">
        <v>276</v>
      </c>
      <c r="F161" s="17" t="s">
        <v>24</v>
      </c>
      <c r="G161" s="16">
        <v>16</v>
      </c>
      <c r="H161" s="17">
        <v>283</v>
      </c>
      <c r="I161" s="26" t="s">
        <v>76</v>
      </c>
      <c r="J161" s="21" t="s">
        <v>26</v>
      </c>
      <c r="K161" s="17">
        <f t="shared" si="1"/>
        <v>4528</v>
      </c>
      <c r="L161" s="22">
        <f t="shared" si="0"/>
        <v>5071.3600000000006</v>
      </c>
      <c r="M161" s="23"/>
      <c r="N161" s="23"/>
      <c r="O161" s="37"/>
      <c r="P161" s="4"/>
      <c r="Q161" s="4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  <c r="GU161" s="37"/>
      <c r="GV161" s="37"/>
      <c r="GW161" s="37"/>
      <c r="GX161" s="37"/>
      <c r="GY161" s="37"/>
      <c r="GZ161" s="37"/>
      <c r="HA161" s="37"/>
      <c r="HB161" s="37"/>
      <c r="HC161" s="37"/>
      <c r="HD161" s="37"/>
      <c r="HE161" s="37"/>
      <c r="HF161" s="37"/>
      <c r="HG161" s="37"/>
      <c r="HH161" s="37"/>
      <c r="HI161" s="37"/>
      <c r="HJ161" s="37"/>
      <c r="HK161" s="37"/>
      <c r="HL161" s="37"/>
      <c r="HM161" s="37"/>
      <c r="HN161" s="37"/>
      <c r="HO161" s="37"/>
      <c r="HP161" s="37"/>
      <c r="HQ161" s="37"/>
      <c r="HR161" s="37"/>
      <c r="HS161" s="37"/>
      <c r="HT161" s="37"/>
      <c r="HU161" s="37"/>
      <c r="HV161" s="37"/>
      <c r="HW161" s="37"/>
      <c r="HX161" s="37"/>
    </row>
    <row r="162" spans="1:232" s="55" customFormat="1" ht="58.5" customHeight="1">
      <c r="A162" s="18">
        <v>115</v>
      </c>
      <c r="B162" s="19">
        <v>134</v>
      </c>
      <c r="C162" s="46" t="s">
        <v>277</v>
      </c>
      <c r="D162" s="21" t="s">
        <v>22</v>
      </c>
      <c r="E162" s="47" t="s">
        <v>277</v>
      </c>
      <c r="F162" s="17" t="s">
        <v>34</v>
      </c>
      <c r="G162" s="16">
        <v>3</v>
      </c>
      <c r="H162" s="17">
        <v>27235</v>
      </c>
      <c r="I162" s="26" t="s">
        <v>76</v>
      </c>
      <c r="J162" s="21" t="s">
        <v>26</v>
      </c>
      <c r="K162" s="17">
        <f t="shared" si="1"/>
        <v>81705</v>
      </c>
      <c r="L162" s="22">
        <f t="shared" si="0"/>
        <v>91509.6</v>
      </c>
      <c r="M162" s="23"/>
      <c r="N162" s="23"/>
      <c r="O162" s="37"/>
      <c r="P162" s="4"/>
      <c r="Q162" s="4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  <c r="GU162" s="37"/>
      <c r="GV162" s="37"/>
      <c r="GW162" s="37"/>
      <c r="GX162" s="37"/>
      <c r="GY162" s="37"/>
      <c r="GZ162" s="37"/>
      <c r="HA162" s="37"/>
      <c r="HB162" s="37"/>
      <c r="HC162" s="37"/>
      <c r="HD162" s="37"/>
      <c r="HE162" s="37"/>
      <c r="HF162" s="37"/>
      <c r="HG162" s="37"/>
      <c r="HH162" s="37"/>
      <c r="HI162" s="37"/>
      <c r="HJ162" s="37"/>
      <c r="HK162" s="37"/>
      <c r="HL162" s="37"/>
      <c r="HM162" s="37"/>
      <c r="HN162" s="37"/>
      <c r="HO162" s="37"/>
      <c r="HP162" s="37"/>
      <c r="HQ162" s="37"/>
      <c r="HR162" s="37"/>
      <c r="HS162" s="37"/>
      <c r="HT162" s="37"/>
      <c r="HU162" s="37"/>
      <c r="HV162" s="37"/>
      <c r="HW162" s="37"/>
      <c r="HX162" s="37"/>
    </row>
    <row r="163" spans="1:232" s="55" customFormat="1" ht="74.25" customHeight="1">
      <c r="A163" s="18">
        <v>117</v>
      </c>
      <c r="B163" s="19">
        <v>135</v>
      </c>
      <c r="C163" s="46" t="s">
        <v>278</v>
      </c>
      <c r="D163" s="21" t="s">
        <v>22</v>
      </c>
      <c r="E163" s="47" t="s">
        <v>278</v>
      </c>
      <c r="F163" s="17" t="s">
        <v>34</v>
      </c>
      <c r="G163" s="16">
        <v>15</v>
      </c>
      <c r="H163" s="17">
        <v>190</v>
      </c>
      <c r="I163" s="26" t="s">
        <v>76</v>
      </c>
      <c r="J163" s="21" t="s">
        <v>26</v>
      </c>
      <c r="K163" s="17">
        <f t="shared" si="1"/>
        <v>2850</v>
      </c>
      <c r="L163" s="22">
        <f t="shared" si="0"/>
        <v>3192.0000000000005</v>
      </c>
      <c r="M163" s="23" t="s">
        <v>47</v>
      </c>
      <c r="N163" s="23" t="s">
        <v>279</v>
      </c>
      <c r="O163" s="37"/>
      <c r="P163" s="4"/>
      <c r="Q163" s="4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37"/>
      <c r="FR163" s="37"/>
      <c r="FS163" s="37"/>
      <c r="FT163" s="37"/>
      <c r="FU163" s="37"/>
      <c r="FV163" s="37"/>
      <c r="FW163" s="37"/>
      <c r="FX163" s="37"/>
      <c r="FY163" s="37"/>
      <c r="FZ163" s="37"/>
      <c r="GA163" s="37"/>
      <c r="GB163" s="37"/>
      <c r="GC163" s="37"/>
      <c r="GD163" s="37"/>
      <c r="GE163" s="37"/>
      <c r="GF163" s="37"/>
      <c r="GG163" s="37"/>
      <c r="GH163" s="37"/>
      <c r="GI163" s="37"/>
      <c r="GJ163" s="37"/>
      <c r="GK163" s="37"/>
      <c r="GL163" s="37"/>
      <c r="GM163" s="37"/>
      <c r="GN163" s="37"/>
      <c r="GO163" s="37"/>
      <c r="GP163" s="37"/>
      <c r="GQ163" s="37"/>
      <c r="GR163" s="37"/>
      <c r="GS163" s="37"/>
      <c r="GT163" s="37"/>
      <c r="GU163" s="37"/>
      <c r="GV163" s="37"/>
      <c r="GW163" s="37"/>
      <c r="GX163" s="37"/>
      <c r="GY163" s="37"/>
      <c r="GZ163" s="37"/>
      <c r="HA163" s="37"/>
      <c r="HB163" s="37"/>
      <c r="HC163" s="37"/>
      <c r="HD163" s="37"/>
      <c r="HE163" s="37"/>
      <c r="HF163" s="37"/>
      <c r="HG163" s="37"/>
      <c r="HH163" s="37"/>
      <c r="HI163" s="37"/>
      <c r="HJ163" s="37"/>
      <c r="HK163" s="37"/>
      <c r="HL163" s="37"/>
      <c r="HM163" s="37"/>
      <c r="HN163" s="37"/>
      <c r="HO163" s="37"/>
      <c r="HP163" s="37"/>
      <c r="HQ163" s="37"/>
      <c r="HR163" s="37"/>
      <c r="HS163" s="37"/>
      <c r="HT163" s="37"/>
      <c r="HU163" s="37"/>
      <c r="HV163" s="37"/>
      <c r="HW163" s="37"/>
      <c r="HX163" s="37"/>
    </row>
    <row r="164" spans="1:232" s="55" customFormat="1" ht="74.25" customHeight="1">
      <c r="A164" s="18">
        <v>117</v>
      </c>
      <c r="B164" s="19">
        <v>136</v>
      </c>
      <c r="C164" s="46" t="s">
        <v>278</v>
      </c>
      <c r="D164" s="21" t="s">
        <v>22</v>
      </c>
      <c r="E164" s="47" t="s">
        <v>278</v>
      </c>
      <c r="F164" s="17" t="s">
        <v>34</v>
      </c>
      <c r="G164" s="16">
        <v>15</v>
      </c>
      <c r="H164" s="17">
        <v>250</v>
      </c>
      <c r="I164" s="26" t="s">
        <v>76</v>
      </c>
      <c r="J164" s="21" t="s">
        <v>26</v>
      </c>
      <c r="K164" s="17">
        <f t="shared" ref="K164:K212" si="2">G164*H164</f>
        <v>3750</v>
      </c>
      <c r="L164" s="22">
        <f t="shared" si="0"/>
        <v>4200</v>
      </c>
      <c r="M164" s="23"/>
      <c r="N164" s="23"/>
      <c r="O164" s="37"/>
      <c r="P164" s="4"/>
      <c r="Q164" s="4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37"/>
      <c r="FR164" s="37"/>
      <c r="FS164" s="37"/>
      <c r="FT164" s="37"/>
      <c r="FU164" s="37"/>
      <c r="FV164" s="37"/>
      <c r="FW164" s="37"/>
      <c r="FX164" s="37"/>
      <c r="FY164" s="37"/>
      <c r="FZ164" s="37"/>
      <c r="GA164" s="37"/>
      <c r="GB164" s="37"/>
      <c r="GC164" s="37"/>
      <c r="GD164" s="37"/>
      <c r="GE164" s="37"/>
      <c r="GF164" s="37"/>
      <c r="GG164" s="37"/>
      <c r="GH164" s="37"/>
      <c r="GI164" s="37"/>
      <c r="GJ164" s="37"/>
      <c r="GK164" s="37"/>
      <c r="GL164" s="37"/>
      <c r="GM164" s="37"/>
      <c r="GN164" s="37"/>
      <c r="GO164" s="37"/>
      <c r="GP164" s="37"/>
      <c r="GQ164" s="37"/>
      <c r="GR164" s="37"/>
      <c r="GS164" s="37"/>
      <c r="GT164" s="37"/>
      <c r="GU164" s="37"/>
      <c r="GV164" s="37"/>
      <c r="GW164" s="37"/>
      <c r="GX164" s="37"/>
      <c r="GY164" s="37"/>
      <c r="GZ164" s="37"/>
      <c r="HA164" s="37"/>
      <c r="HB164" s="37"/>
      <c r="HC164" s="37"/>
      <c r="HD164" s="37"/>
      <c r="HE164" s="37"/>
      <c r="HF164" s="37"/>
      <c r="HG164" s="37"/>
      <c r="HH164" s="37"/>
      <c r="HI164" s="37"/>
      <c r="HJ164" s="37"/>
      <c r="HK164" s="37"/>
      <c r="HL164" s="37"/>
      <c r="HM164" s="37"/>
      <c r="HN164" s="37"/>
      <c r="HO164" s="37"/>
      <c r="HP164" s="37"/>
      <c r="HQ164" s="37"/>
      <c r="HR164" s="37"/>
      <c r="HS164" s="37"/>
      <c r="HT164" s="37"/>
      <c r="HU164" s="37"/>
      <c r="HV164" s="37"/>
      <c r="HW164" s="37"/>
      <c r="HX164" s="37"/>
    </row>
    <row r="165" spans="1:232" s="55" customFormat="1" ht="69.75" customHeight="1">
      <c r="A165" s="18">
        <v>119</v>
      </c>
      <c r="B165" s="19">
        <v>137</v>
      </c>
      <c r="C165" s="46" t="s">
        <v>280</v>
      </c>
      <c r="D165" s="21" t="s">
        <v>22</v>
      </c>
      <c r="E165" s="47" t="s">
        <v>281</v>
      </c>
      <c r="F165" s="17" t="s">
        <v>24</v>
      </c>
      <c r="G165" s="16">
        <v>16</v>
      </c>
      <c r="H165" s="17">
        <v>14286</v>
      </c>
      <c r="I165" s="26" t="s">
        <v>76</v>
      </c>
      <c r="J165" s="21" t="s">
        <v>26</v>
      </c>
      <c r="K165" s="17">
        <f t="shared" si="2"/>
        <v>228576</v>
      </c>
      <c r="L165" s="22">
        <f t="shared" si="0"/>
        <v>256005.12000000002</v>
      </c>
      <c r="M165" s="23" t="s">
        <v>47</v>
      </c>
      <c r="N165" s="23" t="s">
        <v>279</v>
      </c>
      <c r="O165" s="37"/>
      <c r="P165" s="4"/>
      <c r="Q165" s="4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7"/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7"/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  <c r="FN165" s="37"/>
      <c r="FO165" s="37"/>
      <c r="FP165" s="37"/>
      <c r="FQ165" s="37"/>
      <c r="FR165" s="37"/>
      <c r="FS165" s="37"/>
      <c r="FT165" s="37"/>
      <c r="FU165" s="37"/>
      <c r="FV165" s="37"/>
      <c r="FW165" s="37"/>
      <c r="FX165" s="37"/>
      <c r="FY165" s="37"/>
      <c r="FZ165" s="37"/>
      <c r="GA165" s="37"/>
      <c r="GB165" s="37"/>
      <c r="GC165" s="37"/>
      <c r="GD165" s="37"/>
      <c r="GE165" s="37"/>
      <c r="GF165" s="37"/>
      <c r="GG165" s="37"/>
      <c r="GH165" s="37"/>
      <c r="GI165" s="37"/>
      <c r="GJ165" s="37"/>
      <c r="GK165" s="37"/>
      <c r="GL165" s="37"/>
      <c r="GM165" s="37"/>
      <c r="GN165" s="37"/>
      <c r="GO165" s="37"/>
      <c r="GP165" s="37"/>
      <c r="GQ165" s="37"/>
      <c r="GR165" s="37"/>
      <c r="GS165" s="37"/>
      <c r="GT165" s="37"/>
      <c r="GU165" s="37"/>
      <c r="GV165" s="37"/>
      <c r="GW165" s="37"/>
      <c r="GX165" s="37"/>
      <c r="GY165" s="37"/>
      <c r="GZ165" s="37"/>
      <c r="HA165" s="37"/>
      <c r="HB165" s="37"/>
      <c r="HC165" s="37"/>
      <c r="HD165" s="37"/>
      <c r="HE165" s="37"/>
      <c r="HF165" s="37"/>
      <c r="HG165" s="37"/>
      <c r="HH165" s="37"/>
      <c r="HI165" s="37"/>
      <c r="HJ165" s="37"/>
      <c r="HK165" s="37"/>
      <c r="HL165" s="37"/>
      <c r="HM165" s="37"/>
      <c r="HN165" s="37"/>
      <c r="HO165" s="37"/>
      <c r="HP165" s="37"/>
      <c r="HQ165" s="37"/>
      <c r="HR165" s="37"/>
      <c r="HS165" s="37"/>
      <c r="HT165" s="37"/>
      <c r="HU165" s="37"/>
      <c r="HV165" s="37"/>
      <c r="HW165" s="37"/>
      <c r="HX165" s="37"/>
    </row>
    <row r="166" spans="1:232" s="55" customFormat="1" ht="69.75" customHeight="1">
      <c r="A166" s="18">
        <v>120</v>
      </c>
      <c r="B166" s="19">
        <v>138</v>
      </c>
      <c r="C166" s="46" t="s">
        <v>280</v>
      </c>
      <c r="D166" s="21" t="s">
        <v>22</v>
      </c>
      <c r="E166" s="47" t="s">
        <v>282</v>
      </c>
      <c r="F166" s="17" t="s">
        <v>24</v>
      </c>
      <c r="G166" s="16">
        <v>75</v>
      </c>
      <c r="H166" s="17">
        <v>14286</v>
      </c>
      <c r="I166" s="26" t="s">
        <v>76</v>
      </c>
      <c r="J166" s="21" t="s">
        <v>26</v>
      </c>
      <c r="K166" s="17">
        <f t="shared" si="2"/>
        <v>1071450</v>
      </c>
      <c r="L166" s="22">
        <f t="shared" si="0"/>
        <v>1200024</v>
      </c>
      <c r="M166" s="23"/>
      <c r="N166" s="23"/>
      <c r="O166" s="37"/>
      <c r="P166" s="4"/>
      <c r="Q166" s="4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7"/>
      <c r="DU166" s="37"/>
      <c r="DV166" s="37"/>
      <c r="DW166" s="37"/>
      <c r="DX166" s="37"/>
      <c r="DY166" s="37"/>
      <c r="DZ166" s="37"/>
      <c r="EA166" s="37"/>
      <c r="EB166" s="37"/>
      <c r="EC166" s="37"/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  <c r="EO166" s="37"/>
      <c r="EP166" s="37"/>
      <c r="EQ166" s="37"/>
      <c r="ER166" s="37"/>
      <c r="ES166" s="37"/>
      <c r="ET166" s="37"/>
      <c r="EU166" s="37"/>
      <c r="EV166" s="37"/>
      <c r="EW166" s="37"/>
      <c r="EX166" s="37"/>
      <c r="EY166" s="37"/>
      <c r="EZ166" s="37"/>
      <c r="FA166" s="37"/>
      <c r="FB166" s="37"/>
      <c r="FC166" s="37"/>
      <c r="FD166" s="37"/>
      <c r="FE166" s="37"/>
      <c r="FF166" s="37"/>
      <c r="FG166" s="37"/>
      <c r="FH166" s="37"/>
      <c r="FI166" s="37"/>
      <c r="FJ166" s="37"/>
      <c r="FK166" s="37"/>
      <c r="FL166" s="37"/>
      <c r="FM166" s="37"/>
      <c r="FN166" s="37"/>
      <c r="FO166" s="37"/>
      <c r="FP166" s="37"/>
      <c r="FQ166" s="37"/>
      <c r="FR166" s="37"/>
      <c r="FS166" s="37"/>
      <c r="FT166" s="37"/>
      <c r="FU166" s="37"/>
      <c r="FV166" s="37"/>
      <c r="FW166" s="37"/>
      <c r="FX166" s="37"/>
      <c r="FY166" s="37"/>
      <c r="FZ166" s="37"/>
      <c r="GA166" s="37"/>
      <c r="GB166" s="37"/>
      <c r="GC166" s="37"/>
      <c r="GD166" s="37"/>
      <c r="GE166" s="37"/>
      <c r="GF166" s="37"/>
      <c r="GG166" s="37"/>
      <c r="GH166" s="37"/>
      <c r="GI166" s="37"/>
      <c r="GJ166" s="37"/>
      <c r="GK166" s="37"/>
      <c r="GL166" s="37"/>
      <c r="GM166" s="37"/>
      <c r="GN166" s="37"/>
      <c r="GO166" s="37"/>
      <c r="GP166" s="37"/>
      <c r="GQ166" s="37"/>
      <c r="GR166" s="37"/>
      <c r="GS166" s="37"/>
      <c r="GT166" s="37"/>
      <c r="GU166" s="37"/>
      <c r="GV166" s="37"/>
      <c r="GW166" s="37"/>
      <c r="GX166" s="37"/>
      <c r="GY166" s="37"/>
      <c r="GZ166" s="37"/>
      <c r="HA166" s="37"/>
      <c r="HB166" s="37"/>
      <c r="HC166" s="37"/>
      <c r="HD166" s="37"/>
      <c r="HE166" s="37"/>
      <c r="HF166" s="37"/>
      <c r="HG166" s="37"/>
      <c r="HH166" s="37"/>
      <c r="HI166" s="37"/>
      <c r="HJ166" s="37"/>
      <c r="HK166" s="37"/>
      <c r="HL166" s="37"/>
      <c r="HM166" s="37"/>
      <c r="HN166" s="37"/>
      <c r="HO166" s="37"/>
      <c r="HP166" s="37"/>
      <c r="HQ166" s="37"/>
      <c r="HR166" s="37"/>
      <c r="HS166" s="37"/>
      <c r="HT166" s="37"/>
      <c r="HU166" s="37"/>
      <c r="HV166" s="37"/>
      <c r="HW166" s="37"/>
      <c r="HX166" s="37"/>
    </row>
    <row r="167" spans="1:232" s="55" customFormat="1" ht="70.5" customHeight="1">
      <c r="A167" s="18">
        <v>121</v>
      </c>
      <c r="B167" s="19">
        <v>139</v>
      </c>
      <c r="C167" s="52" t="s">
        <v>280</v>
      </c>
      <c r="D167" s="21" t="s">
        <v>22</v>
      </c>
      <c r="E167" s="17" t="s">
        <v>283</v>
      </c>
      <c r="F167" s="17" t="s">
        <v>24</v>
      </c>
      <c r="G167" s="16">
        <v>92</v>
      </c>
      <c r="H167" s="17">
        <v>14286</v>
      </c>
      <c r="I167" s="26" t="s">
        <v>76</v>
      </c>
      <c r="J167" s="21" t="s">
        <v>26</v>
      </c>
      <c r="K167" s="17">
        <f t="shared" si="2"/>
        <v>1314312</v>
      </c>
      <c r="L167" s="22">
        <f t="shared" si="0"/>
        <v>1472029.4400000002</v>
      </c>
      <c r="M167" s="23"/>
      <c r="N167" s="23"/>
      <c r="O167" s="37"/>
      <c r="P167" s="4"/>
      <c r="Q167" s="4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  <c r="GU167" s="37"/>
      <c r="GV167" s="37"/>
      <c r="GW167" s="37"/>
      <c r="GX167" s="37"/>
      <c r="GY167" s="37"/>
      <c r="GZ167" s="37"/>
      <c r="HA167" s="37"/>
      <c r="HB167" s="37"/>
      <c r="HC167" s="37"/>
      <c r="HD167" s="37"/>
      <c r="HE167" s="37"/>
      <c r="HF167" s="37"/>
      <c r="HG167" s="37"/>
      <c r="HH167" s="37"/>
      <c r="HI167" s="37"/>
      <c r="HJ167" s="37"/>
      <c r="HK167" s="37"/>
      <c r="HL167" s="37"/>
      <c r="HM167" s="37"/>
      <c r="HN167" s="37"/>
      <c r="HO167" s="37"/>
      <c r="HP167" s="37"/>
      <c r="HQ167" s="37"/>
      <c r="HR167" s="37"/>
      <c r="HS167" s="37"/>
      <c r="HT167" s="37"/>
      <c r="HU167" s="37"/>
      <c r="HV167" s="37"/>
      <c r="HW167" s="37"/>
      <c r="HX167" s="37"/>
    </row>
    <row r="168" spans="1:232" s="55" customFormat="1" ht="70.5" customHeight="1">
      <c r="A168" s="18">
        <v>122</v>
      </c>
      <c r="B168" s="19">
        <v>140</v>
      </c>
      <c r="C168" s="52" t="s">
        <v>280</v>
      </c>
      <c r="D168" s="21" t="s">
        <v>22</v>
      </c>
      <c r="E168" s="17" t="s">
        <v>284</v>
      </c>
      <c r="F168" s="17" t="s">
        <v>24</v>
      </c>
      <c r="G168" s="16">
        <v>2</v>
      </c>
      <c r="H168" s="17">
        <v>33500</v>
      </c>
      <c r="I168" s="26" t="s">
        <v>76</v>
      </c>
      <c r="J168" s="21" t="s">
        <v>26</v>
      </c>
      <c r="K168" s="17">
        <f t="shared" si="2"/>
        <v>67000</v>
      </c>
      <c r="L168" s="22">
        <f t="shared" si="0"/>
        <v>75040</v>
      </c>
      <c r="M168" s="23"/>
      <c r="N168" s="23"/>
      <c r="O168" s="37"/>
      <c r="P168" s="4"/>
      <c r="Q168" s="4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  <c r="FN168" s="37"/>
      <c r="FO168" s="37"/>
      <c r="FP168" s="37"/>
      <c r="FQ168" s="37"/>
      <c r="FR168" s="37"/>
      <c r="FS168" s="37"/>
      <c r="FT168" s="37"/>
      <c r="FU168" s="37"/>
      <c r="FV168" s="37"/>
      <c r="FW168" s="37"/>
      <c r="FX168" s="37"/>
      <c r="FY168" s="37"/>
      <c r="FZ168" s="37"/>
      <c r="GA168" s="37"/>
      <c r="GB168" s="37"/>
      <c r="GC168" s="37"/>
      <c r="GD168" s="37"/>
      <c r="GE168" s="37"/>
      <c r="GF168" s="37"/>
      <c r="GG168" s="37"/>
      <c r="GH168" s="37"/>
      <c r="GI168" s="37"/>
      <c r="GJ168" s="37"/>
      <c r="GK168" s="37"/>
      <c r="GL168" s="37"/>
      <c r="GM168" s="37"/>
      <c r="GN168" s="37"/>
      <c r="GO168" s="37"/>
      <c r="GP168" s="37"/>
      <c r="GQ168" s="37"/>
      <c r="GR168" s="37"/>
      <c r="GS168" s="37"/>
      <c r="GT168" s="37"/>
      <c r="GU168" s="37"/>
      <c r="GV168" s="37"/>
      <c r="GW168" s="37"/>
      <c r="GX168" s="37"/>
      <c r="GY168" s="37"/>
      <c r="GZ168" s="37"/>
      <c r="HA168" s="37"/>
      <c r="HB168" s="37"/>
      <c r="HC168" s="37"/>
      <c r="HD168" s="37"/>
      <c r="HE168" s="37"/>
      <c r="HF168" s="37"/>
      <c r="HG168" s="37"/>
      <c r="HH168" s="37"/>
      <c r="HI168" s="37"/>
      <c r="HJ168" s="37"/>
      <c r="HK168" s="37"/>
      <c r="HL168" s="37"/>
      <c r="HM168" s="37"/>
      <c r="HN168" s="37"/>
      <c r="HO168" s="37"/>
      <c r="HP168" s="37"/>
      <c r="HQ168" s="37"/>
      <c r="HR168" s="37"/>
      <c r="HS168" s="37"/>
      <c r="HT168" s="37"/>
      <c r="HU168" s="37"/>
      <c r="HV168" s="37"/>
      <c r="HW168" s="37"/>
      <c r="HX168" s="37"/>
    </row>
    <row r="169" spans="1:232" s="55" customFormat="1" ht="71.25" customHeight="1">
      <c r="A169" s="18">
        <v>123</v>
      </c>
      <c r="B169" s="19">
        <v>141</v>
      </c>
      <c r="C169" s="52" t="s">
        <v>280</v>
      </c>
      <c r="D169" s="21" t="s">
        <v>22</v>
      </c>
      <c r="E169" s="17" t="s">
        <v>285</v>
      </c>
      <c r="F169" s="17" t="s">
        <v>24</v>
      </c>
      <c r="G169" s="16">
        <v>2</v>
      </c>
      <c r="H169" s="17">
        <v>25500</v>
      </c>
      <c r="I169" s="26" t="s">
        <v>76</v>
      </c>
      <c r="J169" s="21" t="s">
        <v>26</v>
      </c>
      <c r="K169" s="17">
        <f t="shared" si="2"/>
        <v>51000</v>
      </c>
      <c r="L169" s="22">
        <f t="shared" si="0"/>
        <v>57120.000000000007</v>
      </c>
      <c r="M169" s="23"/>
      <c r="N169" s="23"/>
      <c r="O169" s="37"/>
      <c r="P169" s="4"/>
      <c r="Q169" s="4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  <c r="HI169" s="37"/>
      <c r="HJ169" s="37"/>
      <c r="HK169" s="37"/>
      <c r="HL169" s="37"/>
      <c r="HM169" s="37"/>
      <c r="HN169" s="37"/>
      <c r="HO169" s="37"/>
      <c r="HP169" s="37"/>
      <c r="HQ169" s="37"/>
      <c r="HR169" s="37"/>
      <c r="HS169" s="37"/>
      <c r="HT169" s="37"/>
      <c r="HU169" s="37"/>
      <c r="HV169" s="37"/>
      <c r="HW169" s="37"/>
      <c r="HX169" s="37"/>
    </row>
    <row r="170" spans="1:232" s="55" customFormat="1" ht="106.5" customHeight="1">
      <c r="A170" s="18">
        <v>125</v>
      </c>
      <c r="B170" s="19">
        <v>142</v>
      </c>
      <c r="C170" s="52" t="s">
        <v>286</v>
      </c>
      <c r="D170" s="21" t="s">
        <v>54</v>
      </c>
      <c r="E170" s="17" t="s">
        <v>287</v>
      </c>
      <c r="F170" s="17" t="s">
        <v>34</v>
      </c>
      <c r="G170" s="16">
        <v>20</v>
      </c>
      <c r="H170" s="17">
        <v>222.3</v>
      </c>
      <c r="I170" s="26" t="s">
        <v>80</v>
      </c>
      <c r="J170" s="21" t="s">
        <v>26</v>
      </c>
      <c r="K170" s="17">
        <f t="shared" si="2"/>
        <v>4446</v>
      </c>
      <c r="L170" s="22">
        <f t="shared" si="0"/>
        <v>4979.5200000000004</v>
      </c>
      <c r="M170" s="23"/>
      <c r="N170" s="23"/>
      <c r="O170" s="37"/>
      <c r="P170" s="4"/>
      <c r="Q170" s="4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  <c r="GU170" s="37"/>
      <c r="GV170" s="37"/>
      <c r="GW170" s="37"/>
      <c r="GX170" s="37"/>
      <c r="GY170" s="37"/>
      <c r="GZ170" s="37"/>
      <c r="HA170" s="37"/>
      <c r="HB170" s="37"/>
      <c r="HC170" s="37"/>
      <c r="HD170" s="37"/>
      <c r="HE170" s="37"/>
      <c r="HF170" s="37"/>
      <c r="HG170" s="37"/>
      <c r="HH170" s="37"/>
      <c r="HI170" s="37"/>
      <c r="HJ170" s="37"/>
      <c r="HK170" s="37"/>
      <c r="HL170" s="37"/>
      <c r="HM170" s="37"/>
      <c r="HN170" s="37"/>
      <c r="HO170" s="37"/>
      <c r="HP170" s="37"/>
      <c r="HQ170" s="37"/>
      <c r="HR170" s="37"/>
      <c r="HS170" s="37"/>
      <c r="HT170" s="37"/>
      <c r="HU170" s="37"/>
      <c r="HV170" s="37"/>
      <c r="HW170" s="37"/>
      <c r="HX170" s="37"/>
    </row>
    <row r="171" spans="1:232" s="55" customFormat="1" ht="78" customHeight="1">
      <c r="A171" s="18">
        <v>127</v>
      </c>
      <c r="B171" s="19">
        <v>143</v>
      </c>
      <c r="C171" s="52" t="s">
        <v>288</v>
      </c>
      <c r="D171" s="21" t="s">
        <v>22</v>
      </c>
      <c r="E171" s="17" t="s">
        <v>288</v>
      </c>
      <c r="F171" s="17" t="s">
        <v>24</v>
      </c>
      <c r="G171" s="16">
        <v>30</v>
      </c>
      <c r="H171" s="17">
        <v>18</v>
      </c>
      <c r="I171" s="26" t="s">
        <v>80</v>
      </c>
      <c r="J171" s="21" t="s">
        <v>26</v>
      </c>
      <c r="K171" s="17">
        <f t="shared" si="2"/>
        <v>540</v>
      </c>
      <c r="L171" s="22">
        <f t="shared" ref="L171:L259" si="3">K171*1.12</f>
        <v>604.80000000000007</v>
      </c>
      <c r="M171" s="23" t="s">
        <v>187</v>
      </c>
      <c r="N171" s="23" t="s">
        <v>289</v>
      </c>
      <c r="O171" s="37"/>
      <c r="P171" s="4"/>
      <c r="Q171" s="4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  <c r="GU171" s="37"/>
      <c r="GV171" s="37"/>
      <c r="GW171" s="37"/>
      <c r="GX171" s="37"/>
      <c r="GY171" s="37"/>
      <c r="GZ171" s="37"/>
      <c r="HA171" s="37"/>
      <c r="HB171" s="37"/>
      <c r="HC171" s="37"/>
      <c r="HD171" s="37"/>
      <c r="HE171" s="37"/>
      <c r="HF171" s="37"/>
      <c r="HG171" s="37"/>
      <c r="HH171" s="37"/>
      <c r="HI171" s="37"/>
      <c r="HJ171" s="37"/>
      <c r="HK171" s="37"/>
      <c r="HL171" s="37"/>
      <c r="HM171" s="37"/>
      <c r="HN171" s="37"/>
      <c r="HO171" s="37"/>
      <c r="HP171" s="37"/>
      <c r="HQ171" s="37"/>
      <c r="HR171" s="37"/>
      <c r="HS171" s="37"/>
      <c r="HT171" s="37"/>
      <c r="HU171" s="37"/>
      <c r="HV171" s="37"/>
      <c r="HW171" s="37"/>
      <c r="HX171" s="37"/>
    </row>
    <row r="172" spans="1:232" s="55" customFormat="1" ht="76.5" customHeight="1">
      <c r="A172" s="18">
        <v>129</v>
      </c>
      <c r="B172" s="19">
        <v>144</v>
      </c>
      <c r="C172" s="52" t="s">
        <v>290</v>
      </c>
      <c r="D172" s="21" t="s">
        <v>22</v>
      </c>
      <c r="E172" s="17" t="s">
        <v>290</v>
      </c>
      <c r="F172" s="17" t="s">
        <v>24</v>
      </c>
      <c r="G172" s="16">
        <v>30</v>
      </c>
      <c r="H172" s="17">
        <v>18</v>
      </c>
      <c r="I172" s="26" t="s">
        <v>80</v>
      </c>
      <c r="J172" s="21" t="s">
        <v>26</v>
      </c>
      <c r="K172" s="17">
        <f t="shared" si="2"/>
        <v>540</v>
      </c>
      <c r="L172" s="22">
        <f t="shared" si="3"/>
        <v>604.80000000000007</v>
      </c>
      <c r="M172" s="23" t="s">
        <v>107</v>
      </c>
      <c r="N172" s="23" t="s">
        <v>291</v>
      </c>
      <c r="O172" s="37"/>
      <c r="P172" s="4"/>
      <c r="Q172" s="4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  <c r="FX172" s="37"/>
      <c r="FY172" s="37"/>
      <c r="FZ172" s="37"/>
      <c r="GA172" s="37"/>
      <c r="GB172" s="37"/>
      <c r="GC172" s="37"/>
      <c r="GD172" s="37"/>
      <c r="GE172" s="37"/>
      <c r="GF172" s="37"/>
      <c r="GG172" s="37"/>
      <c r="GH172" s="37"/>
      <c r="GI172" s="37"/>
      <c r="GJ172" s="37"/>
      <c r="GK172" s="37"/>
      <c r="GL172" s="37"/>
      <c r="GM172" s="37"/>
      <c r="GN172" s="37"/>
      <c r="GO172" s="37"/>
      <c r="GP172" s="37"/>
      <c r="GQ172" s="37"/>
      <c r="GR172" s="37"/>
      <c r="GS172" s="37"/>
      <c r="GT172" s="37"/>
      <c r="GU172" s="37"/>
      <c r="GV172" s="37"/>
      <c r="GW172" s="37"/>
      <c r="GX172" s="37"/>
      <c r="GY172" s="37"/>
      <c r="GZ172" s="37"/>
      <c r="HA172" s="37"/>
      <c r="HB172" s="37"/>
      <c r="HC172" s="37"/>
      <c r="HD172" s="37"/>
      <c r="HE172" s="37"/>
      <c r="HF172" s="37"/>
      <c r="HG172" s="37"/>
      <c r="HH172" s="37"/>
      <c r="HI172" s="37"/>
      <c r="HJ172" s="37"/>
      <c r="HK172" s="37"/>
      <c r="HL172" s="37"/>
      <c r="HM172" s="37"/>
      <c r="HN172" s="37"/>
      <c r="HO172" s="37"/>
      <c r="HP172" s="37"/>
      <c r="HQ172" s="37"/>
      <c r="HR172" s="37"/>
      <c r="HS172" s="37"/>
      <c r="HT172" s="37"/>
      <c r="HU172" s="37"/>
      <c r="HV172" s="37"/>
      <c r="HW172" s="37"/>
      <c r="HX172" s="37"/>
    </row>
    <row r="173" spans="1:232" s="55" customFormat="1" ht="71.25" customHeight="1">
      <c r="A173" s="18">
        <v>133</v>
      </c>
      <c r="B173" s="19">
        <v>145</v>
      </c>
      <c r="C173" s="46" t="s">
        <v>292</v>
      </c>
      <c r="D173" s="21" t="s">
        <v>22</v>
      </c>
      <c r="E173" s="47" t="s">
        <v>293</v>
      </c>
      <c r="F173" s="17" t="s">
        <v>24</v>
      </c>
      <c r="G173" s="16">
        <v>5</v>
      </c>
      <c r="H173" s="17">
        <v>2200</v>
      </c>
      <c r="I173" s="26" t="s">
        <v>80</v>
      </c>
      <c r="J173" s="21" t="s">
        <v>26</v>
      </c>
      <c r="K173" s="17">
        <f t="shared" si="2"/>
        <v>11000</v>
      </c>
      <c r="L173" s="22">
        <f t="shared" si="3"/>
        <v>12320.000000000002</v>
      </c>
      <c r="M173" s="23"/>
      <c r="N173" s="23"/>
      <c r="O173" s="37"/>
      <c r="P173" s="4"/>
      <c r="Q173" s="4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7"/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7"/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7"/>
      <c r="FL173" s="37"/>
      <c r="FM173" s="37"/>
      <c r="FN173" s="37"/>
      <c r="FO173" s="37"/>
      <c r="FP173" s="37"/>
      <c r="FQ173" s="37"/>
      <c r="FR173" s="37"/>
      <c r="FS173" s="37"/>
      <c r="FT173" s="37"/>
      <c r="FU173" s="37"/>
      <c r="FV173" s="37"/>
      <c r="FW173" s="37"/>
      <c r="FX173" s="37"/>
      <c r="FY173" s="37"/>
      <c r="FZ173" s="37"/>
      <c r="GA173" s="37"/>
      <c r="GB173" s="37"/>
      <c r="GC173" s="37"/>
      <c r="GD173" s="37"/>
      <c r="GE173" s="37"/>
      <c r="GF173" s="37"/>
      <c r="GG173" s="37"/>
      <c r="GH173" s="37"/>
      <c r="GI173" s="37"/>
      <c r="GJ173" s="37"/>
      <c r="GK173" s="37"/>
      <c r="GL173" s="37"/>
      <c r="GM173" s="37"/>
      <c r="GN173" s="37"/>
      <c r="GO173" s="37"/>
      <c r="GP173" s="37"/>
      <c r="GQ173" s="37"/>
      <c r="GR173" s="37"/>
      <c r="GS173" s="37"/>
      <c r="GT173" s="37"/>
      <c r="GU173" s="37"/>
      <c r="GV173" s="37"/>
      <c r="GW173" s="37"/>
      <c r="GX173" s="37"/>
      <c r="GY173" s="37"/>
      <c r="GZ173" s="37"/>
      <c r="HA173" s="37"/>
      <c r="HB173" s="37"/>
      <c r="HC173" s="37"/>
      <c r="HD173" s="37"/>
      <c r="HE173" s="37"/>
      <c r="HF173" s="37"/>
      <c r="HG173" s="37"/>
      <c r="HH173" s="37"/>
      <c r="HI173" s="37"/>
      <c r="HJ173" s="37"/>
      <c r="HK173" s="37"/>
      <c r="HL173" s="37"/>
      <c r="HM173" s="37"/>
      <c r="HN173" s="37"/>
      <c r="HO173" s="37"/>
      <c r="HP173" s="37"/>
      <c r="HQ173" s="37"/>
      <c r="HR173" s="37"/>
      <c r="HS173" s="37"/>
      <c r="HT173" s="37"/>
      <c r="HU173" s="37"/>
      <c r="HV173" s="37"/>
      <c r="HW173" s="37"/>
      <c r="HX173" s="37"/>
    </row>
    <row r="174" spans="1:232" s="55" customFormat="1" ht="77.25" customHeight="1">
      <c r="A174" s="18">
        <v>135</v>
      </c>
      <c r="B174" s="19">
        <v>146</v>
      </c>
      <c r="C174" s="46" t="s">
        <v>292</v>
      </c>
      <c r="D174" s="21" t="s">
        <v>22</v>
      </c>
      <c r="E174" s="47" t="s">
        <v>294</v>
      </c>
      <c r="F174" s="17" t="s">
        <v>24</v>
      </c>
      <c r="G174" s="16">
        <v>5</v>
      </c>
      <c r="H174" s="17">
        <v>2100</v>
      </c>
      <c r="I174" s="26" t="s">
        <v>80</v>
      </c>
      <c r="J174" s="21" t="s">
        <v>26</v>
      </c>
      <c r="K174" s="17">
        <f t="shared" si="2"/>
        <v>10500</v>
      </c>
      <c r="L174" s="22">
        <f t="shared" si="3"/>
        <v>11760.000000000002</v>
      </c>
      <c r="M174" s="23" t="s">
        <v>107</v>
      </c>
      <c r="N174" s="23" t="s">
        <v>108</v>
      </c>
      <c r="O174" s="37"/>
      <c r="P174" s="4"/>
      <c r="Q174" s="4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7"/>
      <c r="DU174" s="37"/>
      <c r="DV174" s="37"/>
      <c r="DW174" s="37"/>
      <c r="DX174" s="37"/>
      <c r="DY174" s="37"/>
      <c r="DZ174" s="37"/>
      <c r="EA174" s="37"/>
      <c r="EB174" s="37"/>
      <c r="EC174" s="37"/>
      <c r="ED174" s="37"/>
      <c r="EE174" s="37"/>
      <c r="EF174" s="37"/>
      <c r="EG174" s="37"/>
      <c r="EH174" s="37"/>
      <c r="EI174" s="37"/>
      <c r="EJ174" s="37"/>
      <c r="EK174" s="37"/>
      <c r="EL174" s="37"/>
      <c r="EM174" s="37"/>
      <c r="EN174" s="37"/>
      <c r="EO174" s="37"/>
      <c r="EP174" s="37"/>
      <c r="EQ174" s="37"/>
      <c r="ER174" s="37"/>
      <c r="ES174" s="37"/>
      <c r="ET174" s="37"/>
      <c r="EU174" s="37"/>
      <c r="EV174" s="37"/>
      <c r="EW174" s="37"/>
      <c r="EX174" s="37"/>
      <c r="EY174" s="37"/>
      <c r="EZ174" s="37"/>
      <c r="FA174" s="37"/>
      <c r="FB174" s="37"/>
      <c r="FC174" s="37"/>
      <c r="FD174" s="37"/>
      <c r="FE174" s="37"/>
      <c r="FF174" s="37"/>
      <c r="FG174" s="37"/>
      <c r="FH174" s="37"/>
      <c r="FI174" s="37"/>
      <c r="FJ174" s="37"/>
      <c r="FK174" s="37"/>
      <c r="FL174" s="37"/>
      <c r="FM174" s="37"/>
      <c r="FN174" s="37"/>
      <c r="FO174" s="37"/>
      <c r="FP174" s="37"/>
      <c r="FQ174" s="37"/>
      <c r="FR174" s="37"/>
      <c r="FS174" s="37"/>
      <c r="FT174" s="37"/>
      <c r="FU174" s="37"/>
      <c r="FV174" s="37"/>
      <c r="FW174" s="37"/>
      <c r="FX174" s="37"/>
      <c r="FY174" s="37"/>
      <c r="FZ174" s="37"/>
      <c r="GA174" s="37"/>
      <c r="GB174" s="37"/>
      <c r="GC174" s="37"/>
      <c r="GD174" s="37"/>
      <c r="GE174" s="37"/>
      <c r="GF174" s="37"/>
      <c r="GG174" s="37"/>
      <c r="GH174" s="37"/>
      <c r="GI174" s="37"/>
      <c r="GJ174" s="37"/>
      <c r="GK174" s="37"/>
      <c r="GL174" s="37"/>
      <c r="GM174" s="37"/>
      <c r="GN174" s="37"/>
      <c r="GO174" s="37"/>
      <c r="GP174" s="37"/>
      <c r="GQ174" s="37"/>
      <c r="GR174" s="37"/>
      <c r="GS174" s="37"/>
      <c r="GT174" s="37"/>
      <c r="GU174" s="37"/>
      <c r="GV174" s="37"/>
      <c r="GW174" s="37"/>
      <c r="GX174" s="37"/>
      <c r="GY174" s="37"/>
      <c r="GZ174" s="37"/>
      <c r="HA174" s="37"/>
      <c r="HB174" s="37"/>
      <c r="HC174" s="37"/>
      <c r="HD174" s="37"/>
      <c r="HE174" s="37"/>
      <c r="HF174" s="37"/>
      <c r="HG174" s="37"/>
      <c r="HH174" s="37"/>
      <c r="HI174" s="37"/>
      <c r="HJ174" s="37"/>
      <c r="HK174" s="37"/>
      <c r="HL174" s="37"/>
      <c r="HM174" s="37"/>
      <c r="HN174" s="37"/>
      <c r="HO174" s="37"/>
      <c r="HP174" s="37"/>
      <c r="HQ174" s="37"/>
      <c r="HR174" s="37"/>
      <c r="HS174" s="37"/>
      <c r="HT174" s="37"/>
      <c r="HU174" s="37"/>
      <c r="HV174" s="37"/>
      <c r="HW174" s="37"/>
      <c r="HX174" s="37"/>
    </row>
    <row r="175" spans="1:232" s="55" customFormat="1" ht="78.75" customHeight="1">
      <c r="A175" s="18">
        <v>138</v>
      </c>
      <c r="B175" s="19">
        <v>147</v>
      </c>
      <c r="C175" s="58" t="s">
        <v>295</v>
      </c>
      <c r="D175" s="21" t="s">
        <v>22</v>
      </c>
      <c r="E175" s="59" t="s">
        <v>296</v>
      </c>
      <c r="F175" s="17" t="s">
        <v>24</v>
      </c>
      <c r="G175" s="16">
        <v>300</v>
      </c>
      <c r="H175" s="17">
        <v>36</v>
      </c>
      <c r="I175" s="26" t="s">
        <v>80</v>
      </c>
      <c r="J175" s="21" t="s">
        <v>26</v>
      </c>
      <c r="K175" s="17">
        <f t="shared" si="2"/>
        <v>10800</v>
      </c>
      <c r="L175" s="22">
        <f t="shared" si="3"/>
        <v>12096.000000000002</v>
      </c>
      <c r="M175" s="23"/>
      <c r="N175" s="23"/>
      <c r="O175" s="37"/>
      <c r="P175" s="4"/>
      <c r="Q175" s="4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  <c r="FN175" s="37"/>
      <c r="FO175" s="37"/>
      <c r="FP175" s="37"/>
      <c r="FQ175" s="37"/>
      <c r="FR175" s="37"/>
      <c r="FS175" s="37"/>
      <c r="FT175" s="37"/>
      <c r="FU175" s="37"/>
      <c r="FV175" s="37"/>
      <c r="FW175" s="37"/>
      <c r="FX175" s="37"/>
      <c r="FY175" s="37"/>
      <c r="FZ175" s="37"/>
      <c r="GA175" s="37"/>
      <c r="GB175" s="37"/>
      <c r="GC175" s="37"/>
      <c r="GD175" s="37"/>
      <c r="GE175" s="37"/>
      <c r="GF175" s="37"/>
      <c r="GG175" s="37"/>
      <c r="GH175" s="37"/>
      <c r="GI175" s="37"/>
      <c r="GJ175" s="37"/>
      <c r="GK175" s="37"/>
      <c r="GL175" s="37"/>
      <c r="GM175" s="37"/>
      <c r="GN175" s="37"/>
      <c r="GO175" s="37"/>
      <c r="GP175" s="37"/>
      <c r="GQ175" s="37"/>
      <c r="GR175" s="37"/>
      <c r="GS175" s="37"/>
      <c r="GT175" s="37"/>
      <c r="GU175" s="37"/>
      <c r="GV175" s="37"/>
      <c r="GW175" s="37"/>
      <c r="GX175" s="37"/>
      <c r="GY175" s="37"/>
      <c r="GZ175" s="37"/>
      <c r="HA175" s="37"/>
      <c r="HB175" s="37"/>
      <c r="HC175" s="37"/>
      <c r="HD175" s="37"/>
      <c r="HE175" s="37"/>
      <c r="HF175" s="37"/>
      <c r="HG175" s="37"/>
      <c r="HH175" s="37"/>
      <c r="HI175" s="37"/>
      <c r="HJ175" s="37"/>
      <c r="HK175" s="37"/>
      <c r="HL175" s="37"/>
      <c r="HM175" s="37"/>
      <c r="HN175" s="37"/>
      <c r="HO175" s="37"/>
      <c r="HP175" s="37"/>
      <c r="HQ175" s="37"/>
      <c r="HR175" s="37"/>
      <c r="HS175" s="37"/>
      <c r="HT175" s="37"/>
      <c r="HU175" s="37"/>
      <c r="HV175" s="37"/>
      <c r="HW175" s="37"/>
      <c r="HX175" s="37"/>
    </row>
    <row r="176" spans="1:232" s="55" customFormat="1" ht="69.75" customHeight="1">
      <c r="A176" s="18">
        <v>142</v>
      </c>
      <c r="B176" s="19">
        <v>148</v>
      </c>
      <c r="C176" s="28" t="s">
        <v>297</v>
      </c>
      <c r="D176" s="21" t="s">
        <v>22</v>
      </c>
      <c r="E176" s="29" t="s">
        <v>298</v>
      </c>
      <c r="F176" s="17" t="s">
        <v>24</v>
      </c>
      <c r="G176" s="16">
        <v>12</v>
      </c>
      <c r="H176" s="17">
        <v>3900</v>
      </c>
      <c r="I176" s="26" t="s">
        <v>80</v>
      </c>
      <c r="J176" s="21" t="s">
        <v>26</v>
      </c>
      <c r="K176" s="17">
        <f t="shared" si="2"/>
        <v>46800</v>
      </c>
      <c r="L176" s="22">
        <f t="shared" si="3"/>
        <v>52416.000000000007</v>
      </c>
      <c r="M176" s="36"/>
      <c r="N176" s="36"/>
      <c r="O176" s="37"/>
      <c r="P176" s="4"/>
      <c r="Q176" s="4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  <c r="FN176" s="37"/>
      <c r="FO176" s="37"/>
      <c r="FP176" s="37"/>
      <c r="FQ176" s="37"/>
      <c r="FR176" s="37"/>
      <c r="FS176" s="37"/>
      <c r="FT176" s="37"/>
      <c r="FU176" s="37"/>
      <c r="FV176" s="37"/>
      <c r="FW176" s="37"/>
      <c r="FX176" s="37"/>
      <c r="FY176" s="37"/>
      <c r="FZ176" s="37"/>
      <c r="GA176" s="37"/>
      <c r="GB176" s="37"/>
      <c r="GC176" s="37"/>
      <c r="GD176" s="37"/>
      <c r="GE176" s="37"/>
      <c r="GF176" s="37"/>
      <c r="GG176" s="37"/>
      <c r="GH176" s="37"/>
      <c r="GI176" s="37"/>
      <c r="GJ176" s="37"/>
      <c r="GK176" s="37"/>
      <c r="GL176" s="37"/>
      <c r="GM176" s="37"/>
      <c r="GN176" s="37"/>
      <c r="GO176" s="37"/>
      <c r="GP176" s="37"/>
      <c r="GQ176" s="37"/>
      <c r="GR176" s="37"/>
      <c r="GS176" s="37"/>
      <c r="GT176" s="37"/>
      <c r="GU176" s="37"/>
      <c r="GV176" s="37"/>
      <c r="GW176" s="37"/>
      <c r="GX176" s="37"/>
      <c r="GY176" s="37"/>
      <c r="GZ176" s="37"/>
      <c r="HA176" s="37"/>
      <c r="HB176" s="37"/>
      <c r="HC176" s="37"/>
      <c r="HD176" s="37"/>
      <c r="HE176" s="37"/>
      <c r="HF176" s="37"/>
      <c r="HG176" s="37"/>
      <c r="HH176" s="37"/>
      <c r="HI176" s="37"/>
      <c r="HJ176" s="37"/>
      <c r="HK176" s="37"/>
      <c r="HL176" s="37"/>
      <c r="HM176" s="37"/>
      <c r="HN176" s="37"/>
      <c r="HO176" s="37"/>
      <c r="HP176" s="37"/>
      <c r="HQ176" s="37"/>
      <c r="HR176" s="37"/>
      <c r="HS176" s="37"/>
      <c r="HT176" s="37"/>
      <c r="HU176" s="37"/>
      <c r="HV176" s="37"/>
      <c r="HW176" s="37"/>
      <c r="HX176" s="37"/>
    </row>
    <row r="177" spans="1:232" s="55" customFormat="1" ht="75" customHeight="1">
      <c r="A177" s="18">
        <v>152</v>
      </c>
      <c r="B177" s="19">
        <v>149</v>
      </c>
      <c r="C177" s="52" t="s">
        <v>299</v>
      </c>
      <c r="D177" s="21" t="s">
        <v>22</v>
      </c>
      <c r="E177" s="17" t="s">
        <v>300</v>
      </c>
      <c r="F177" s="17" t="s">
        <v>24</v>
      </c>
      <c r="G177" s="16">
        <v>5</v>
      </c>
      <c r="H177" s="17">
        <v>1500</v>
      </c>
      <c r="I177" s="26" t="s">
        <v>80</v>
      </c>
      <c r="J177" s="21" t="s">
        <v>26</v>
      </c>
      <c r="K177" s="17">
        <f t="shared" si="2"/>
        <v>7500</v>
      </c>
      <c r="L177" s="22">
        <f t="shared" si="3"/>
        <v>8400</v>
      </c>
      <c r="M177" s="23"/>
      <c r="N177" s="23"/>
      <c r="O177" s="37"/>
      <c r="P177" s="4"/>
      <c r="Q177" s="4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  <c r="FN177" s="37"/>
      <c r="FO177" s="37"/>
      <c r="FP177" s="37"/>
      <c r="FQ177" s="37"/>
      <c r="FR177" s="37"/>
      <c r="FS177" s="37"/>
      <c r="FT177" s="37"/>
      <c r="FU177" s="37"/>
      <c r="FV177" s="37"/>
      <c r="FW177" s="37"/>
      <c r="FX177" s="37"/>
      <c r="FY177" s="37"/>
      <c r="FZ177" s="37"/>
      <c r="GA177" s="37"/>
      <c r="GB177" s="37"/>
      <c r="GC177" s="37"/>
      <c r="GD177" s="37"/>
      <c r="GE177" s="37"/>
      <c r="GF177" s="37"/>
      <c r="GG177" s="37"/>
      <c r="GH177" s="37"/>
      <c r="GI177" s="37"/>
      <c r="GJ177" s="37"/>
      <c r="GK177" s="37"/>
      <c r="GL177" s="37"/>
      <c r="GM177" s="37"/>
      <c r="GN177" s="37"/>
      <c r="GO177" s="37"/>
      <c r="GP177" s="37"/>
      <c r="GQ177" s="37"/>
      <c r="GR177" s="37"/>
      <c r="GS177" s="37"/>
      <c r="GT177" s="37"/>
      <c r="GU177" s="37"/>
      <c r="GV177" s="37"/>
      <c r="GW177" s="37"/>
      <c r="GX177" s="37"/>
      <c r="GY177" s="37"/>
      <c r="GZ177" s="37"/>
      <c r="HA177" s="37"/>
      <c r="HB177" s="37"/>
      <c r="HC177" s="37"/>
      <c r="HD177" s="37"/>
      <c r="HE177" s="37"/>
      <c r="HF177" s="37"/>
      <c r="HG177" s="37"/>
      <c r="HH177" s="37"/>
      <c r="HI177" s="37"/>
      <c r="HJ177" s="37"/>
      <c r="HK177" s="37"/>
      <c r="HL177" s="37"/>
      <c r="HM177" s="37"/>
      <c r="HN177" s="37"/>
      <c r="HO177" s="37"/>
      <c r="HP177" s="37"/>
      <c r="HQ177" s="37"/>
      <c r="HR177" s="37"/>
      <c r="HS177" s="37"/>
      <c r="HT177" s="37"/>
      <c r="HU177" s="37"/>
      <c r="HV177" s="37"/>
      <c r="HW177" s="37"/>
      <c r="HX177" s="37"/>
    </row>
    <row r="178" spans="1:232" s="55" customFormat="1" ht="93" customHeight="1">
      <c r="A178" s="18">
        <v>155</v>
      </c>
      <c r="B178" s="19">
        <v>150</v>
      </c>
      <c r="C178" s="20" t="s">
        <v>301</v>
      </c>
      <c r="D178" s="21" t="s">
        <v>54</v>
      </c>
      <c r="E178" s="15" t="s">
        <v>302</v>
      </c>
      <c r="F178" s="17" t="s">
        <v>24</v>
      </c>
      <c r="G178" s="16">
        <v>3</v>
      </c>
      <c r="H178" s="17">
        <v>9276.67</v>
      </c>
      <c r="I178" s="26" t="s">
        <v>80</v>
      </c>
      <c r="J178" s="21" t="s">
        <v>26</v>
      </c>
      <c r="K178" s="17">
        <f t="shared" si="2"/>
        <v>27830.010000000002</v>
      </c>
      <c r="L178" s="22">
        <f t="shared" si="3"/>
        <v>31169.611200000007</v>
      </c>
      <c r="M178" s="23"/>
      <c r="N178" s="23"/>
      <c r="O178" s="37"/>
      <c r="P178" s="4"/>
      <c r="Q178" s="4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  <c r="GU178" s="37"/>
      <c r="GV178" s="37"/>
      <c r="GW178" s="37"/>
      <c r="GX178" s="37"/>
      <c r="GY178" s="37"/>
      <c r="GZ178" s="37"/>
      <c r="HA178" s="37"/>
      <c r="HB178" s="37"/>
      <c r="HC178" s="37"/>
      <c r="HD178" s="37"/>
      <c r="HE178" s="37"/>
      <c r="HF178" s="37"/>
      <c r="HG178" s="37"/>
      <c r="HH178" s="37"/>
      <c r="HI178" s="37"/>
      <c r="HJ178" s="37"/>
      <c r="HK178" s="37"/>
      <c r="HL178" s="37"/>
      <c r="HM178" s="37"/>
      <c r="HN178" s="37"/>
      <c r="HO178" s="37"/>
      <c r="HP178" s="37"/>
      <c r="HQ178" s="37"/>
      <c r="HR178" s="37"/>
      <c r="HS178" s="37"/>
      <c r="HT178" s="37"/>
      <c r="HU178" s="37"/>
      <c r="HV178" s="37"/>
      <c r="HW178" s="37"/>
      <c r="HX178" s="37"/>
    </row>
    <row r="179" spans="1:232" s="55" customFormat="1" ht="76.5" customHeight="1">
      <c r="A179" s="18">
        <v>157</v>
      </c>
      <c r="B179" s="19">
        <v>151</v>
      </c>
      <c r="C179" s="20" t="s">
        <v>303</v>
      </c>
      <c r="D179" s="26" t="s">
        <v>22</v>
      </c>
      <c r="E179" s="15" t="s">
        <v>304</v>
      </c>
      <c r="F179" s="17" t="s">
        <v>24</v>
      </c>
      <c r="G179" s="16">
        <v>1</v>
      </c>
      <c r="H179" s="17">
        <v>525000</v>
      </c>
      <c r="I179" s="26" t="s">
        <v>76</v>
      </c>
      <c r="J179" s="26" t="s">
        <v>26</v>
      </c>
      <c r="K179" s="17">
        <f>G179*H179</f>
        <v>525000</v>
      </c>
      <c r="L179" s="22">
        <f t="shared" si="3"/>
        <v>588000</v>
      </c>
      <c r="M179" s="23" t="s">
        <v>305</v>
      </c>
      <c r="N179" s="23" t="s">
        <v>306</v>
      </c>
      <c r="O179" s="37"/>
      <c r="P179" s="4"/>
      <c r="Q179" s="4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37"/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37"/>
      <c r="FK179" s="37"/>
      <c r="FL179" s="37"/>
      <c r="FM179" s="37"/>
      <c r="FN179" s="37"/>
      <c r="FO179" s="37"/>
      <c r="FP179" s="37"/>
      <c r="FQ179" s="37"/>
      <c r="FR179" s="37"/>
      <c r="FS179" s="37"/>
      <c r="FT179" s="37"/>
      <c r="FU179" s="37"/>
      <c r="FV179" s="37"/>
      <c r="FW179" s="37"/>
      <c r="FX179" s="37"/>
      <c r="FY179" s="37"/>
      <c r="FZ179" s="37"/>
      <c r="GA179" s="37"/>
      <c r="GB179" s="37"/>
      <c r="GC179" s="37"/>
      <c r="GD179" s="37"/>
      <c r="GE179" s="37"/>
      <c r="GF179" s="37"/>
      <c r="GG179" s="37"/>
      <c r="GH179" s="37"/>
      <c r="GI179" s="37"/>
      <c r="GJ179" s="37"/>
      <c r="GK179" s="37"/>
      <c r="GL179" s="37"/>
      <c r="GM179" s="37"/>
      <c r="GN179" s="37"/>
      <c r="GO179" s="37"/>
      <c r="GP179" s="37"/>
      <c r="GQ179" s="37"/>
      <c r="GR179" s="37"/>
      <c r="GS179" s="37"/>
      <c r="GT179" s="37"/>
      <c r="GU179" s="37"/>
      <c r="GV179" s="37"/>
      <c r="GW179" s="37"/>
      <c r="GX179" s="37"/>
      <c r="GY179" s="37"/>
      <c r="GZ179" s="37"/>
      <c r="HA179" s="37"/>
      <c r="HB179" s="37"/>
      <c r="HC179" s="37"/>
      <c r="HD179" s="37"/>
      <c r="HE179" s="37"/>
      <c r="HF179" s="37"/>
      <c r="HG179" s="37"/>
      <c r="HH179" s="37"/>
      <c r="HI179" s="37"/>
      <c r="HJ179" s="37"/>
      <c r="HK179" s="37"/>
      <c r="HL179" s="37"/>
      <c r="HM179" s="37"/>
      <c r="HN179" s="37"/>
      <c r="HO179" s="37"/>
      <c r="HP179" s="37"/>
      <c r="HQ179" s="37"/>
      <c r="HR179" s="37"/>
      <c r="HS179" s="37"/>
      <c r="HT179" s="37"/>
      <c r="HU179" s="37"/>
      <c r="HV179" s="37"/>
      <c r="HW179" s="37"/>
      <c r="HX179" s="37"/>
    </row>
    <row r="180" spans="1:232" s="55" customFormat="1" ht="72" customHeight="1">
      <c r="A180" s="18">
        <v>171</v>
      </c>
      <c r="B180" s="19">
        <v>152</v>
      </c>
      <c r="C180" s="20" t="s">
        <v>307</v>
      </c>
      <c r="D180" s="21" t="s">
        <v>22</v>
      </c>
      <c r="E180" s="15" t="s">
        <v>308</v>
      </c>
      <c r="F180" s="17" t="s">
        <v>24</v>
      </c>
      <c r="G180" s="16">
        <v>1</v>
      </c>
      <c r="H180" s="17">
        <v>22500</v>
      </c>
      <c r="I180" s="26" t="s">
        <v>80</v>
      </c>
      <c r="J180" s="21" t="s">
        <v>26</v>
      </c>
      <c r="K180" s="17">
        <f t="shared" si="2"/>
        <v>22500</v>
      </c>
      <c r="L180" s="22">
        <f t="shared" si="3"/>
        <v>25200.000000000004</v>
      </c>
      <c r="M180" s="23"/>
      <c r="N180" s="23"/>
      <c r="O180" s="37"/>
      <c r="P180" s="4"/>
      <c r="Q180" s="4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7"/>
      <c r="DU180" s="37"/>
      <c r="DV180" s="37"/>
      <c r="DW180" s="37"/>
      <c r="DX180" s="37"/>
      <c r="DY180" s="37"/>
      <c r="DZ180" s="37"/>
      <c r="EA180" s="37"/>
      <c r="EB180" s="37"/>
      <c r="EC180" s="37"/>
      <c r="ED180" s="37"/>
      <c r="EE180" s="37"/>
      <c r="EF180" s="37"/>
      <c r="EG180" s="37"/>
      <c r="EH180" s="37"/>
      <c r="EI180" s="37"/>
      <c r="EJ180" s="37"/>
      <c r="EK180" s="37"/>
      <c r="EL180" s="37"/>
      <c r="EM180" s="37"/>
      <c r="EN180" s="37"/>
      <c r="EO180" s="37"/>
      <c r="EP180" s="37"/>
      <c r="EQ180" s="37"/>
      <c r="ER180" s="37"/>
      <c r="ES180" s="37"/>
      <c r="ET180" s="37"/>
      <c r="EU180" s="37"/>
      <c r="EV180" s="37"/>
      <c r="EW180" s="37"/>
      <c r="EX180" s="37"/>
      <c r="EY180" s="37"/>
      <c r="EZ180" s="37"/>
      <c r="FA180" s="37"/>
      <c r="FB180" s="37"/>
      <c r="FC180" s="37"/>
      <c r="FD180" s="37"/>
      <c r="FE180" s="37"/>
      <c r="FF180" s="37"/>
      <c r="FG180" s="37"/>
      <c r="FH180" s="37"/>
      <c r="FI180" s="37"/>
      <c r="FJ180" s="37"/>
      <c r="FK180" s="37"/>
      <c r="FL180" s="37"/>
      <c r="FM180" s="37"/>
      <c r="FN180" s="37"/>
      <c r="FO180" s="37"/>
      <c r="FP180" s="37"/>
      <c r="FQ180" s="37"/>
      <c r="FR180" s="37"/>
      <c r="FS180" s="37"/>
      <c r="FT180" s="37"/>
      <c r="FU180" s="37"/>
      <c r="FV180" s="37"/>
      <c r="FW180" s="37"/>
      <c r="FX180" s="37"/>
      <c r="FY180" s="37"/>
      <c r="FZ180" s="37"/>
      <c r="GA180" s="37"/>
      <c r="GB180" s="37"/>
      <c r="GC180" s="37"/>
      <c r="GD180" s="37"/>
      <c r="GE180" s="37"/>
      <c r="GF180" s="37"/>
      <c r="GG180" s="37"/>
      <c r="GH180" s="37"/>
      <c r="GI180" s="37"/>
      <c r="GJ180" s="37"/>
      <c r="GK180" s="37"/>
      <c r="GL180" s="37"/>
      <c r="GM180" s="37"/>
      <c r="GN180" s="37"/>
      <c r="GO180" s="37"/>
      <c r="GP180" s="37"/>
      <c r="GQ180" s="37"/>
      <c r="GR180" s="37"/>
      <c r="GS180" s="37"/>
      <c r="GT180" s="37"/>
      <c r="GU180" s="37"/>
      <c r="GV180" s="37"/>
      <c r="GW180" s="37"/>
      <c r="GX180" s="37"/>
      <c r="GY180" s="37"/>
      <c r="GZ180" s="37"/>
      <c r="HA180" s="37"/>
      <c r="HB180" s="37"/>
      <c r="HC180" s="37"/>
      <c r="HD180" s="37"/>
      <c r="HE180" s="37"/>
      <c r="HF180" s="37"/>
      <c r="HG180" s="37"/>
      <c r="HH180" s="37"/>
      <c r="HI180" s="37"/>
      <c r="HJ180" s="37"/>
      <c r="HK180" s="37"/>
      <c r="HL180" s="37"/>
      <c r="HM180" s="37"/>
      <c r="HN180" s="37"/>
      <c r="HO180" s="37"/>
      <c r="HP180" s="37"/>
      <c r="HQ180" s="37"/>
      <c r="HR180" s="37"/>
      <c r="HS180" s="37"/>
      <c r="HT180" s="37"/>
      <c r="HU180" s="37"/>
      <c r="HV180" s="37"/>
      <c r="HW180" s="37"/>
      <c r="HX180" s="37"/>
    </row>
    <row r="181" spans="1:232" s="55" customFormat="1" ht="72.75" customHeight="1">
      <c r="A181" s="18">
        <v>172</v>
      </c>
      <c r="B181" s="19">
        <v>153</v>
      </c>
      <c r="C181" s="60" t="s">
        <v>307</v>
      </c>
      <c r="D181" s="61" t="s">
        <v>22</v>
      </c>
      <c r="E181" s="62" t="s">
        <v>308</v>
      </c>
      <c r="F181" s="63" t="s">
        <v>24</v>
      </c>
      <c r="G181" s="64">
        <v>45</v>
      </c>
      <c r="H181" s="63">
        <v>26800</v>
      </c>
      <c r="I181" s="65" t="s">
        <v>80</v>
      </c>
      <c r="J181" s="61" t="s">
        <v>26</v>
      </c>
      <c r="K181" s="63">
        <f t="shared" si="2"/>
        <v>1206000</v>
      </c>
      <c r="L181" s="66">
        <f t="shared" si="3"/>
        <v>1350720.0000000002</v>
      </c>
      <c r="M181" s="23"/>
      <c r="N181" s="23"/>
      <c r="O181" s="37"/>
      <c r="P181" s="4"/>
      <c r="Q181" s="4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37"/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  <c r="EO181" s="37"/>
      <c r="EP181" s="37"/>
      <c r="EQ181" s="37"/>
      <c r="ER181" s="37"/>
      <c r="ES181" s="37"/>
      <c r="ET181" s="37"/>
      <c r="EU181" s="37"/>
      <c r="EV181" s="37"/>
      <c r="EW181" s="37"/>
      <c r="EX181" s="37"/>
      <c r="EY181" s="37"/>
      <c r="EZ181" s="37"/>
      <c r="FA181" s="37"/>
      <c r="FB181" s="37"/>
      <c r="FC181" s="37"/>
      <c r="FD181" s="37"/>
      <c r="FE181" s="37"/>
      <c r="FF181" s="37"/>
      <c r="FG181" s="37"/>
      <c r="FH181" s="37"/>
      <c r="FI181" s="37"/>
      <c r="FJ181" s="37"/>
      <c r="FK181" s="37"/>
      <c r="FL181" s="37"/>
      <c r="FM181" s="37"/>
      <c r="FN181" s="37"/>
      <c r="FO181" s="37"/>
      <c r="FP181" s="37"/>
      <c r="FQ181" s="37"/>
      <c r="FR181" s="37"/>
      <c r="FS181" s="37"/>
      <c r="FT181" s="37"/>
      <c r="FU181" s="37"/>
      <c r="FV181" s="37"/>
      <c r="FW181" s="37"/>
      <c r="FX181" s="37"/>
      <c r="FY181" s="37"/>
      <c r="FZ181" s="37"/>
      <c r="GA181" s="37"/>
      <c r="GB181" s="37"/>
      <c r="GC181" s="37"/>
      <c r="GD181" s="37"/>
      <c r="GE181" s="37"/>
      <c r="GF181" s="37"/>
      <c r="GG181" s="37"/>
      <c r="GH181" s="37"/>
      <c r="GI181" s="37"/>
      <c r="GJ181" s="37"/>
      <c r="GK181" s="37"/>
      <c r="GL181" s="37"/>
      <c r="GM181" s="37"/>
      <c r="GN181" s="37"/>
      <c r="GO181" s="37"/>
      <c r="GP181" s="37"/>
      <c r="GQ181" s="37"/>
      <c r="GR181" s="37"/>
      <c r="GS181" s="37"/>
      <c r="GT181" s="37"/>
      <c r="GU181" s="37"/>
      <c r="GV181" s="37"/>
      <c r="GW181" s="37"/>
      <c r="GX181" s="37"/>
      <c r="GY181" s="37"/>
      <c r="GZ181" s="37"/>
      <c r="HA181" s="37"/>
      <c r="HB181" s="37"/>
      <c r="HC181" s="37"/>
      <c r="HD181" s="37"/>
      <c r="HE181" s="37"/>
      <c r="HF181" s="37"/>
      <c r="HG181" s="37"/>
      <c r="HH181" s="37"/>
      <c r="HI181" s="37"/>
      <c r="HJ181" s="37"/>
      <c r="HK181" s="37"/>
      <c r="HL181" s="37"/>
      <c r="HM181" s="37"/>
      <c r="HN181" s="37"/>
      <c r="HO181" s="37"/>
      <c r="HP181" s="37"/>
      <c r="HQ181" s="37"/>
      <c r="HR181" s="37"/>
      <c r="HS181" s="37"/>
      <c r="HT181" s="37"/>
      <c r="HU181" s="37"/>
      <c r="HV181" s="37"/>
      <c r="HW181" s="37"/>
      <c r="HX181" s="37"/>
    </row>
    <row r="182" spans="1:232" s="55" customFormat="1" ht="68.25" customHeight="1">
      <c r="A182" s="32">
        <v>173</v>
      </c>
      <c r="B182" s="19">
        <v>154</v>
      </c>
      <c r="C182" s="20" t="s">
        <v>307</v>
      </c>
      <c r="D182" s="26" t="s">
        <v>22</v>
      </c>
      <c r="E182" s="15" t="s">
        <v>308</v>
      </c>
      <c r="F182" s="17" t="s">
        <v>24</v>
      </c>
      <c r="G182" s="16">
        <v>29</v>
      </c>
      <c r="H182" s="17">
        <v>27000</v>
      </c>
      <c r="I182" s="26" t="s">
        <v>80</v>
      </c>
      <c r="J182" s="26" t="s">
        <v>26</v>
      </c>
      <c r="K182" s="17">
        <f t="shared" si="2"/>
        <v>783000</v>
      </c>
      <c r="L182" s="35">
        <f t="shared" si="3"/>
        <v>876960.00000000012</v>
      </c>
      <c r="M182" s="36" t="s">
        <v>107</v>
      </c>
      <c r="N182" s="36" t="s">
        <v>108</v>
      </c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7"/>
      <c r="DU182" s="37"/>
      <c r="DV182" s="37"/>
      <c r="DW182" s="37"/>
      <c r="DX182" s="37"/>
      <c r="DY182" s="37"/>
      <c r="DZ182" s="37"/>
      <c r="EA182" s="37"/>
      <c r="EB182" s="37"/>
      <c r="EC182" s="37"/>
      <c r="ED182" s="37"/>
      <c r="EE182" s="37"/>
      <c r="EF182" s="37"/>
      <c r="EG182" s="37"/>
      <c r="EH182" s="37"/>
      <c r="EI182" s="37"/>
      <c r="EJ182" s="37"/>
      <c r="EK182" s="37"/>
      <c r="EL182" s="37"/>
      <c r="EM182" s="37"/>
      <c r="EN182" s="37"/>
      <c r="EO182" s="37"/>
      <c r="EP182" s="37"/>
      <c r="EQ182" s="37"/>
      <c r="ER182" s="37"/>
      <c r="ES182" s="37"/>
      <c r="ET182" s="37"/>
      <c r="EU182" s="37"/>
      <c r="EV182" s="37"/>
      <c r="EW182" s="37"/>
      <c r="EX182" s="37"/>
      <c r="EY182" s="37"/>
      <c r="EZ182" s="37"/>
      <c r="FA182" s="37"/>
      <c r="FB182" s="37"/>
      <c r="FC182" s="37"/>
      <c r="FD182" s="37"/>
      <c r="FE182" s="37"/>
      <c r="FF182" s="37"/>
      <c r="FG182" s="37"/>
      <c r="FH182" s="37"/>
      <c r="FI182" s="37"/>
      <c r="FJ182" s="37"/>
      <c r="FK182" s="37"/>
      <c r="FL182" s="37"/>
      <c r="FM182" s="37"/>
      <c r="FN182" s="37"/>
      <c r="FO182" s="37"/>
      <c r="FP182" s="37"/>
      <c r="FQ182" s="37"/>
      <c r="FR182" s="37"/>
      <c r="FS182" s="37"/>
      <c r="FT182" s="37"/>
      <c r="FU182" s="37"/>
      <c r="FV182" s="37"/>
      <c r="FW182" s="37"/>
      <c r="FX182" s="37"/>
      <c r="FY182" s="37"/>
      <c r="FZ182" s="37"/>
      <c r="GA182" s="37"/>
      <c r="GB182" s="37"/>
      <c r="GC182" s="37"/>
      <c r="GD182" s="37"/>
      <c r="GE182" s="37"/>
      <c r="GF182" s="37"/>
      <c r="GG182" s="37"/>
      <c r="GH182" s="37"/>
      <c r="GI182" s="37"/>
      <c r="GJ182" s="37"/>
      <c r="GK182" s="37"/>
      <c r="GL182" s="37"/>
      <c r="GM182" s="37"/>
      <c r="GN182" s="37"/>
      <c r="GO182" s="37"/>
      <c r="GP182" s="37"/>
      <c r="GQ182" s="37"/>
      <c r="GR182" s="37"/>
      <c r="GS182" s="37"/>
      <c r="GT182" s="37"/>
      <c r="GU182" s="37"/>
      <c r="GV182" s="37"/>
      <c r="GW182" s="37"/>
      <c r="GX182" s="37"/>
      <c r="GY182" s="37"/>
      <c r="GZ182" s="37"/>
      <c r="HA182" s="37"/>
      <c r="HB182" s="37"/>
      <c r="HC182" s="37"/>
      <c r="HD182" s="37"/>
      <c r="HE182" s="37"/>
      <c r="HF182" s="37"/>
      <c r="HG182" s="37"/>
      <c r="HH182" s="37"/>
      <c r="HI182" s="37"/>
      <c r="HJ182" s="37"/>
      <c r="HK182" s="37"/>
      <c r="HL182" s="37"/>
      <c r="HM182" s="37"/>
      <c r="HN182" s="37"/>
      <c r="HO182" s="37"/>
      <c r="HP182" s="37"/>
      <c r="HQ182" s="37"/>
      <c r="HR182" s="37"/>
      <c r="HS182" s="37"/>
      <c r="HT182" s="37"/>
      <c r="HU182" s="37"/>
      <c r="HV182" s="37"/>
      <c r="HW182" s="37"/>
      <c r="HX182" s="37"/>
    </row>
    <row r="183" spans="1:232" s="55" customFormat="1" ht="75.75" customHeight="1">
      <c r="A183" s="32">
        <v>173</v>
      </c>
      <c r="B183" s="19">
        <v>155</v>
      </c>
      <c r="C183" s="20" t="s">
        <v>307</v>
      </c>
      <c r="D183" s="26" t="s">
        <v>22</v>
      </c>
      <c r="E183" s="15" t="s">
        <v>308</v>
      </c>
      <c r="F183" s="17" t="s">
        <v>24</v>
      </c>
      <c r="G183" s="16">
        <v>14</v>
      </c>
      <c r="H183" s="17">
        <v>35000</v>
      </c>
      <c r="I183" s="26" t="s">
        <v>80</v>
      </c>
      <c r="J183" s="26" t="s">
        <v>26</v>
      </c>
      <c r="K183" s="17">
        <f t="shared" si="2"/>
        <v>490000</v>
      </c>
      <c r="L183" s="35">
        <f t="shared" si="3"/>
        <v>548800</v>
      </c>
      <c r="M183" s="36"/>
      <c r="N183" s="36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  <c r="EO183" s="37"/>
      <c r="EP183" s="37"/>
      <c r="EQ183" s="37"/>
      <c r="ER183" s="37"/>
      <c r="ES183" s="37"/>
      <c r="ET183" s="37"/>
      <c r="EU183" s="37"/>
      <c r="EV183" s="37"/>
      <c r="EW183" s="37"/>
      <c r="EX183" s="37"/>
      <c r="EY183" s="37"/>
      <c r="EZ183" s="37"/>
      <c r="FA183" s="37"/>
      <c r="FB183" s="37"/>
      <c r="FC183" s="37"/>
      <c r="FD183" s="37"/>
      <c r="FE183" s="37"/>
      <c r="FF183" s="37"/>
      <c r="FG183" s="37"/>
      <c r="FH183" s="37"/>
      <c r="FI183" s="37"/>
      <c r="FJ183" s="37"/>
      <c r="FK183" s="37"/>
      <c r="FL183" s="37"/>
      <c r="FM183" s="37"/>
      <c r="FN183" s="37"/>
      <c r="FO183" s="37"/>
      <c r="FP183" s="37"/>
      <c r="FQ183" s="37"/>
      <c r="FR183" s="37"/>
      <c r="FS183" s="37"/>
      <c r="FT183" s="37"/>
      <c r="FU183" s="37"/>
      <c r="FV183" s="37"/>
      <c r="FW183" s="37"/>
      <c r="FX183" s="37"/>
      <c r="FY183" s="37"/>
      <c r="FZ183" s="37"/>
      <c r="GA183" s="37"/>
      <c r="GB183" s="37"/>
      <c r="GC183" s="37"/>
      <c r="GD183" s="37"/>
      <c r="GE183" s="37"/>
      <c r="GF183" s="37"/>
      <c r="GG183" s="37"/>
      <c r="GH183" s="37"/>
      <c r="GI183" s="37"/>
      <c r="GJ183" s="37"/>
      <c r="GK183" s="37"/>
      <c r="GL183" s="37"/>
      <c r="GM183" s="37"/>
      <c r="GN183" s="37"/>
      <c r="GO183" s="37"/>
      <c r="GP183" s="37"/>
      <c r="GQ183" s="37"/>
      <c r="GR183" s="37"/>
      <c r="GS183" s="37"/>
      <c r="GT183" s="37"/>
      <c r="GU183" s="37"/>
      <c r="GV183" s="37"/>
      <c r="GW183" s="37"/>
      <c r="GX183" s="37"/>
      <c r="GY183" s="37"/>
      <c r="GZ183" s="37"/>
      <c r="HA183" s="37"/>
      <c r="HB183" s="37"/>
      <c r="HC183" s="37"/>
      <c r="HD183" s="37"/>
      <c r="HE183" s="37"/>
      <c r="HF183" s="37"/>
      <c r="HG183" s="37"/>
      <c r="HH183" s="37"/>
      <c r="HI183" s="37"/>
      <c r="HJ183" s="37"/>
      <c r="HK183" s="37"/>
      <c r="HL183" s="37"/>
      <c r="HM183" s="37"/>
      <c r="HN183" s="37"/>
      <c r="HO183" s="37"/>
      <c r="HP183" s="37"/>
      <c r="HQ183" s="37"/>
      <c r="HR183" s="37"/>
      <c r="HS183" s="37"/>
      <c r="HT183" s="37"/>
      <c r="HU183" s="37"/>
      <c r="HV183" s="37"/>
      <c r="HW183" s="37"/>
      <c r="HX183" s="37"/>
    </row>
    <row r="184" spans="1:232" s="55" customFormat="1" ht="74.25" customHeight="1">
      <c r="A184" s="18">
        <v>175</v>
      </c>
      <c r="B184" s="19">
        <v>156</v>
      </c>
      <c r="C184" s="67" t="s">
        <v>309</v>
      </c>
      <c r="D184" s="26" t="s">
        <v>22</v>
      </c>
      <c r="E184" s="68" t="s">
        <v>310</v>
      </c>
      <c r="F184" s="26" t="s">
        <v>311</v>
      </c>
      <c r="G184" s="36">
        <v>100</v>
      </c>
      <c r="H184" s="35">
        <v>2930.5</v>
      </c>
      <c r="I184" s="26" t="s">
        <v>312</v>
      </c>
      <c r="J184" s="21" t="s">
        <v>26</v>
      </c>
      <c r="K184" s="17">
        <f t="shared" si="2"/>
        <v>293050</v>
      </c>
      <c r="L184" s="22">
        <f t="shared" si="3"/>
        <v>328216.00000000006</v>
      </c>
      <c r="M184" s="23"/>
      <c r="N184" s="23"/>
      <c r="O184" s="37"/>
      <c r="P184" s="4"/>
      <c r="Q184" s="4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37"/>
      <c r="DS184" s="37"/>
      <c r="DT184" s="37"/>
      <c r="DU184" s="37"/>
      <c r="DV184" s="37"/>
      <c r="DW184" s="37"/>
      <c r="DX184" s="37"/>
      <c r="DY184" s="37"/>
      <c r="DZ184" s="37"/>
      <c r="EA184" s="37"/>
      <c r="EB184" s="37"/>
      <c r="EC184" s="37"/>
      <c r="ED184" s="37"/>
      <c r="EE184" s="37"/>
      <c r="EF184" s="37"/>
      <c r="EG184" s="37"/>
      <c r="EH184" s="37"/>
      <c r="EI184" s="37"/>
      <c r="EJ184" s="37"/>
      <c r="EK184" s="37"/>
      <c r="EL184" s="37"/>
      <c r="EM184" s="37"/>
      <c r="EN184" s="37"/>
      <c r="EO184" s="37"/>
      <c r="EP184" s="37"/>
      <c r="EQ184" s="37"/>
      <c r="ER184" s="37"/>
      <c r="ES184" s="37"/>
      <c r="ET184" s="37"/>
      <c r="EU184" s="37"/>
      <c r="EV184" s="37"/>
      <c r="EW184" s="37"/>
      <c r="EX184" s="37"/>
      <c r="EY184" s="37"/>
      <c r="EZ184" s="37"/>
      <c r="FA184" s="37"/>
      <c r="FB184" s="37"/>
      <c r="FC184" s="37"/>
      <c r="FD184" s="37"/>
      <c r="FE184" s="37"/>
      <c r="FF184" s="37"/>
      <c r="FG184" s="37"/>
      <c r="FH184" s="37"/>
      <c r="FI184" s="37"/>
      <c r="FJ184" s="37"/>
      <c r="FK184" s="37"/>
      <c r="FL184" s="37"/>
      <c r="FM184" s="37"/>
      <c r="FN184" s="37"/>
      <c r="FO184" s="37"/>
      <c r="FP184" s="37"/>
      <c r="FQ184" s="37"/>
      <c r="FR184" s="37"/>
      <c r="FS184" s="37"/>
      <c r="FT184" s="37"/>
      <c r="FU184" s="37"/>
      <c r="FV184" s="37"/>
      <c r="FW184" s="37"/>
      <c r="FX184" s="37"/>
      <c r="FY184" s="37"/>
      <c r="FZ184" s="37"/>
      <c r="GA184" s="37"/>
      <c r="GB184" s="37"/>
      <c r="GC184" s="37"/>
      <c r="GD184" s="37"/>
      <c r="GE184" s="37"/>
      <c r="GF184" s="37"/>
      <c r="GG184" s="37"/>
      <c r="GH184" s="37"/>
      <c r="GI184" s="37"/>
      <c r="GJ184" s="37"/>
      <c r="GK184" s="37"/>
      <c r="GL184" s="37"/>
      <c r="GM184" s="37"/>
      <c r="GN184" s="37"/>
      <c r="GO184" s="37"/>
      <c r="GP184" s="37"/>
      <c r="GQ184" s="37"/>
      <c r="GR184" s="37"/>
      <c r="GS184" s="37"/>
      <c r="GT184" s="37"/>
      <c r="GU184" s="37"/>
      <c r="GV184" s="37"/>
      <c r="GW184" s="37"/>
      <c r="GX184" s="37"/>
      <c r="GY184" s="37"/>
      <c r="GZ184" s="37"/>
      <c r="HA184" s="37"/>
      <c r="HB184" s="37"/>
      <c r="HC184" s="37"/>
      <c r="HD184" s="37"/>
      <c r="HE184" s="37"/>
      <c r="HF184" s="37"/>
      <c r="HG184" s="37"/>
      <c r="HH184" s="37"/>
      <c r="HI184" s="37"/>
      <c r="HJ184" s="37"/>
      <c r="HK184" s="37"/>
      <c r="HL184" s="37"/>
      <c r="HM184" s="37"/>
      <c r="HN184" s="37"/>
      <c r="HO184" s="37"/>
      <c r="HP184" s="37"/>
      <c r="HQ184" s="37"/>
      <c r="HR184" s="37"/>
      <c r="HS184" s="37"/>
      <c r="HT184" s="37"/>
      <c r="HU184" s="37"/>
      <c r="HV184" s="37"/>
      <c r="HW184" s="37"/>
      <c r="HX184" s="37"/>
    </row>
    <row r="185" spans="1:232" s="55" customFormat="1" ht="61.5" customHeight="1">
      <c r="A185" s="18"/>
      <c r="B185" s="19">
        <v>157</v>
      </c>
      <c r="C185" s="67" t="s">
        <v>309</v>
      </c>
      <c r="D185" s="21" t="s">
        <v>22</v>
      </c>
      <c r="E185" s="68" t="s">
        <v>313</v>
      </c>
      <c r="F185" s="26" t="s">
        <v>314</v>
      </c>
      <c r="G185" s="36">
        <v>1400</v>
      </c>
      <c r="H185" s="35">
        <v>1288</v>
      </c>
      <c r="I185" s="26" t="s">
        <v>114</v>
      </c>
      <c r="J185" s="21" t="s">
        <v>128</v>
      </c>
      <c r="K185" s="17">
        <f>G185*H185</f>
        <v>1803200</v>
      </c>
      <c r="L185" s="22">
        <f t="shared" si="3"/>
        <v>2019584.0000000002</v>
      </c>
      <c r="M185" s="23" t="s">
        <v>107</v>
      </c>
      <c r="N185" s="23" t="s">
        <v>109</v>
      </c>
      <c r="O185" s="37"/>
      <c r="P185" s="4"/>
      <c r="Q185" s="4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7"/>
      <c r="DU185" s="37"/>
      <c r="DV185" s="37"/>
      <c r="DW185" s="37"/>
      <c r="DX185" s="37"/>
      <c r="DY185" s="37"/>
      <c r="DZ185" s="37"/>
      <c r="EA185" s="37"/>
      <c r="EB185" s="37"/>
      <c r="EC185" s="37"/>
      <c r="ED185" s="37"/>
      <c r="EE185" s="37"/>
      <c r="EF185" s="37"/>
      <c r="EG185" s="37"/>
      <c r="EH185" s="37"/>
      <c r="EI185" s="37"/>
      <c r="EJ185" s="37"/>
      <c r="EK185" s="37"/>
      <c r="EL185" s="37"/>
      <c r="EM185" s="37"/>
      <c r="EN185" s="37"/>
      <c r="EO185" s="37"/>
      <c r="EP185" s="37"/>
      <c r="EQ185" s="37"/>
      <c r="ER185" s="37"/>
      <c r="ES185" s="37"/>
      <c r="ET185" s="37"/>
      <c r="EU185" s="37"/>
      <c r="EV185" s="37"/>
      <c r="EW185" s="37"/>
      <c r="EX185" s="37"/>
      <c r="EY185" s="37"/>
      <c r="EZ185" s="37"/>
      <c r="FA185" s="37"/>
      <c r="FB185" s="37"/>
      <c r="FC185" s="37"/>
      <c r="FD185" s="37"/>
      <c r="FE185" s="37"/>
      <c r="FF185" s="37"/>
      <c r="FG185" s="37"/>
      <c r="FH185" s="37"/>
      <c r="FI185" s="37"/>
      <c r="FJ185" s="37"/>
      <c r="FK185" s="37"/>
      <c r="FL185" s="37"/>
      <c r="FM185" s="37"/>
      <c r="FN185" s="37"/>
      <c r="FO185" s="37"/>
      <c r="FP185" s="37"/>
      <c r="FQ185" s="37"/>
      <c r="FR185" s="37"/>
      <c r="FS185" s="37"/>
      <c r="FT185" s="37"/>
      <c r="FU185" s="37"/>
      <c r="FV185" s="37"/>
      <c r="FW185" s="37"/>
      <c r="FX185" s="37"/>
      <c r="FY185" s="37"/>
      <c r="FZ185" s="37"/>
      <c r="GA185" s="37"/>
      <c r="GB185" s="37"/>
      <c r="GC185" s="37"/>
      <c r="GD185" s="37"/>
      <c r="GE185" s="37"/>
      <c r="GF185" s="37"/>
      <c r="GG185" s="37"/>
      <c r="GH185" s="37"/>
      <c r="GI185" s="37"/>
      <c r="GJ185" s="37"/>
      <c r="GK185" s="37"/>
      <c r="GL185" s="37"/>
      <c r="GM185" s="37"/>
      <c r="GN185" s="37"/>
      <c r="GO185" s="37"/>
      <c r="GP185" s="37"/>
      <c r="GQ185" s="37"/>
      <c r="GR185" s="37"/>
      <c r="GS185" s="37"/>
      <c r="GT185" s="37"/>
      <c r="GU185" s="37"/>
      <c r="GV185" s="37"/>
      <c r="GW185" s="37"/>
      <c r="GX185" s="37"/>
      <c r="GY185" s="37"/>
      <c r="GZ185" s="37"/>
      <c r="HA185" s="37"/>
      <c r="HB185" s="37"/>
      <c r="HC185" s="37"/>
      <c r="HD185" s="37"/>
      <c r="HE185" s="37"/>
      <c r="HF185" s="37"/>
      <c r="HG185" s="37"/>
      <c r="HH185" s="37"/>
      <c r="HI185" s="37"/>
      <c r="HJ185" s="37"/>
      <c r="HK185" s="37"/>
      <c r="HL185" s="37"/>
      <c r="HM185" s="37"/>
      <c r="HN185" s="37"/>
      <c r="HO185" s="37"/>
      <c r="HP185" s="37"/>
      <c r="HQ185" s="37"/>
      <c r="HR185" s="37"/>
      <c r="HS185" s="37"/>
      <c r="HT185" s="37"/>
      <c r="HU185" s="37"/>
      <c r="HV185" s="37"/>
      <c r="HW185" s="37"/>
      <c r="HX185" s="37"/>
    </row>
    <row r="186" spans="1:232" s="55" customFormat="1" ht="61.5" customHeight="1">
      <c r="A186" s="18"/>
      <c r="B186" s="19">
        <v>158</v>
      </c>
      <c r="C186" s="67" t="s">
        <v>309</v>
      </c>
      <c r="D186" s="21" t="s">
        <v>22</v>
      </c>
      <c r="E186" s="68" t="s">
        <v>313</v>
      </c>
      <c r="F186" s="26" t="s">
        <v>314</v>
      </c>
      <c r="G186" s="36">
        <v>1339</v>
      </c>
      <c r="H186" s="35">
        <v>1400</v>
      </c>
      <c r="I186" s="26" t="s">
        <v>114</v>
      </c>
      <c r="J186" s="21" t="s">
        <v>128</v>
      </c>
      <c r="K186" s="17">
        <f>G186*H186</f>
        <v>1874600</v>
      </c>
      <c r="L186" s="22">
        <f t="shared" si="3"/>
        <v>2099552</v>
      </c>
      <c r="M186" s="23"/>
      <c r="N186" s="23"/>
      <c r="O186" s="37"/>
      <c r="P186" s="4"/>
      <c r="Q186" s="4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37"/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37"/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37"/>
      <c r="FL186" s="37"/>
      <c r="FM186" s="37"/>
      <c r="FN186" s="37"/>
      <c r="FO186" s="37"/>
      <c r="FP186" s="37"/>
      <c r="FQ186" s="37"/>
      <c r="FR186" s="37"/>
      <c r="FS186" s="37"/>
      <c r="FT186" s="37"/>
      <c r="FU186" s="37"/>
      <c r="FV186" s="37"/>
      <c r="FW186" s="37"/>
      <c r="FX186" s="37"/>
      <c r="FY186" s="37"/>
      <c r="FZ186" s="37"/>
      <c r="GA186" s="37"/>
      <c r="GB186" s="37"/>
      <c r="GC186" s="37"/>
      <c r="GD186" s="37"/>
      <c r="GE186" s="37"/>
      <c r="GF186" s="37"/>
      <c r="GG186" s="37"/>
      <c r="GH186" s="37"/>
      <c r="GI186" s="37"/>
      <c r="GJ186" s="37"/>
      <c r="GK186" s="37"/>
      <c r="GL186" s="37"/>
      <c r="GM186" s="37"/>
      <c r="GN186" s="37"/>
      <c r="GO186" s="37"/>
      <c r="GP186" s="37"/>
      <c r="GQ186" s="37"/>
      <c r="GR186" s="37"/>
      <c r="GS186" s="37"/>
      <c r="GT186" s="37"/>
      <c r="GU186" s="37"/>
      <c r="GV186" s="37"/>
      <c r="GW186" s="37"/>
      <c r="GX186" s="37"/>
      <c r="GY186" s="37"/>
      <c r="GZ186" s="37"/>
      <c r="HA186" s="37"/>
      <c r="HB186" s="37"/>
      <c r="HC186" s="37"/>
      <c r="HD186" s="37"/>
      <c r="HE186" s="37"/>
      <c r="HF186" s="37"/>
      <c r="HG186" s="37"/>
      <c r="HH186" s="37"/>
      <c r="HI186" s="37"/>
      <c r="HJ186" s="37"/>
      <c r="HK186" s="37"/>
      <c r="HL186" s="37"/>
      <c r="HM186" s="37"/>
      <c r="HN186" s="37"/>
      <c r="HO186" s="37"/>
      <c r="HP186" s="37"/>
      <c r="HQ186" s="37"/>
      <c r="HR186" s="37"/>
      <c r="HS186" s="37"/>
      <c r="HT186" s="37"/>
      <c r="HU186" s="37"/>
      <c r="HV186" s="37"/>
      <c r="HW186" s="37"/>
      <c r="HX186" s="37"/>
    </row>
    <row r="187" spans="1:232" s="55" customFormat="1" ht="76.5" customHeight="1">
      <c r="A187" s="18">
        <v>176</v>
      </c>
      <c r="B187" s="19">
        <v>159</v>
      </c>
      <c r="C187" s="20" t="s">
        <v>315</v>
      </c>
      <c r="D187" s="21" t="s">
        <v>22</v>
      </c>
      <c r="E187" s="15" t="s">
        <v>316</v>
      </c>
      <c r="F187" s="17" t="s">
        <v>24</v>
      </c>
      <c r="G187" s="16">
        <v>5</v>
      </c>
      <c r="H187" s="17">
        <v>5450</v>
      </c>
      <c r="I187" s="26" t="s">
        <v>76</v>
      </c>
      <c r="J187" s="21" t="s">
        <v>26</v>
      </c>
      <c r="K187" s="17">
        <f t="shared" si="2"/>
        <v>27250</v>
      </c>
      <c r="L187" s="22">
        <f t="shared" si="3"/>
        <v>30520.000000000004</v>
      </c>
      <c r="M187" s="23" t="s">
        <v>58</v>
      </c>
      <c r="N187" s="23" t="s">
        <v>317</v>
      </c>
      <c r="O187" s="37"/>
      <c r="P187" s="4"/>
      <c r="Q187" s="4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  <c r="EO187" s="37"/>
      <c r="EP187" s="37"/>
      <c r="EQ187" s="37"/>
      <c r="ER187" s="37"/>
      <c r="ES187" s="37"/>
      <c r="ET187" s="37"/>
      <c r="EU187" s="37"/>
      <c r="EV187" s="37"/>
      <c r="EW187" s="37"/>
      <c r="EX187" s="37"/>
      <c r="EY187" s="37"/>
      <c r="EZ187" s="37"/>
      <c r="FA187" s="37"/>
      <c r="FB187" s="37"/>
      <c r="FC187" s="37"/>
      <c r="FD187" s="37"/>
      <c r="FE187" s="37"/>
      <c r="FF187" s="37"/>
      <c r="FG187" s="37"/>
      <c r="FH187" s="37"/>
      <c r="FI187" s="37"/>
      <c r="FJ187" s="37"/>
      <c r="FK187" s="37"/>
      <c r="FL187" s="37"/>
      <c r="FM187" s="37"/>
      <c r="FN187" s="37"/>
      <c r="FO187" s="37"/>
      <c r="FP187" s="37"/>
      <c r="FQ187" s="37"/>
      <c r="FR187" s="37"/>
      <c r="FS187" s="37"/>
      <c r="FT187" s="37"/>
      <c r="FU187" s="37"/>
      <c r="FV187" s="37"/>
      <c r="FW187" s="37"/>
      <c r="FX187" s="37"/>
      <c r="FY187" s="37"/>
      <c r="FZ187" s="37"/>
      <c r="GA187" s="37"/>
      <c r="GB187" s="37"/>
      <c r="GC187" s="37"/>
      <c r="GD187" s="37"/>
      <c r="GE187" s="37"/>
      <c r="GF187" s="37"/>
      <c r="GG187" s="37"/>
      <c r="GH187" s="37"/>
      <c r="GI187" s="37"/>
      <c r="GJ187" s="37"/>
      <c r="GK187" s="37"/>
      <c r="GL187" s="37"/>
      <c r="GM187" s="37"/>
      <c r="GN187" s="37"/>
      <c r="GO187" s="37"/>
      <c r="GP187" s="37"/>
      <c r="GQ187" s="37"/>
      <c r="GR187" s="37"/>
      <c r="GS187" s="37"/>
      <c r="GT187" s="37"/>
      <c r="GU187" s="37"/>
      <c r="GV187" s="37"/>
      <c r="GW187" s="37"/>
      <c r="GX187" s="37"/>
      <c r="GY187" s="37"/>
      <c r="GZ187" s="37"/>
      <c r="HA187" s="37"/>
      <c r="HB187" s="37"/>
      <c r="HC187" s="37"/>
      <c r="HD187" s="37"/>
      <c r="HE187" s="37"/>
      <c r="HF187" s="37"/>
      <c r="HG187" s="37"/>
      <c r="HH187" s="37"/>
      <c r="HI187" s="37"/>
      <c r="HJ187" s="37"/>
      <c r="HK187" s="37"/>
      <c r="HL187" s="37"/>
      <c r="HM187" s="37"/>
      <c r="HN187" s="37"/>
      <c r="HO187" s="37"/>
      <c r="HP187" s="37"/>
      <c r="HQ187" s="37"/>
      <c r="HR187" s="37"/>
      <c r="HS187" s="37"/>
      <c r="HT187" s="37"/>
      <c r="HU187" s="37"/>
      <c r="HV187" s="37"/>
      <c r="HW187" s="37"/>
      <c r="HX187" s="37"/>
    </row>
    <row r="188" spans="1:232" s="55" customFormat="1" ht="74.25" customHeight="1">
      <c r="A188" s="18">
        <v>178</v>
      </c>
      <c r="B188" s="19">
        <v>160</v>
      </c>
      <c r="C188" s="20" t="s">
        <v>318</v>
      </c>
      <c r="D188" s="21" t="s">
        <v>22</v>
      </c>
      <c r="E188" s="15" t="s">
        <v>319</v>
      </c>
      <c r="F188" s="17" t="s">
        <v>24</v>
      </c>
      <c r="G188" s="16">
        <v>5</v>
      </c>
      <c r="H188" s="17">
        <v>5450</v>
      </c>
      <c r="I188" s="26" t="s">
        <v>76</v>
      </c>
      <c r="J188" s="21" t="s">
        <v>26</v>
      </c>
      <c r="K188" s="17">
        <f t="shared" si="2"/>
        <v>27250</v>
      </c>
      <c r="L188" s="22">
        <f t="shared" si="3"/>
        <v>30520.000000000004</v>
      </c>
      <c r="M188" s="23"/>
      <c r="N188" s="23"/>
      <c r="O188" s="37"/>
      <c r="P188" s="4"/>
      <c r="Q188" s="4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  <c r="EO188" s="37"/>
      <c r="EP188" s="37"/>
      <c r="EQ188" s="37"/>
      <c r="ER188" s="37"/>
      <c r="ES188" s="37"/>
      <c r="ET188" s="37"/>
      <c r="EU188" s="37"/>
      <c r="EV188" s="37"/>
      <c r="EW188" s="37"/>
      <c r="EX188" s="37"/>
      <c r="EY188" s="37"/>
      <c r="EZ188" s="37"/>
      <c r="FA188" s="37"/>
      <c r="FB188" s="37"/>
      <c r="FC188" s="37"/>
      <c r="FD188" s="37"/>
      <c r="FE188" s="37"/>
      <c r="FF188" s="37"/>
      <c r="FG188" s="37"/>
      <c r="FH188" s="37"/>
      <c r="FI188" s="37"/>
      <c r="FJ188" s="37"/>
      <c r="FK188" s="37"/>
      <c r="FL188" s="37"/>
      <c r="FM188" s="37"/>
      <c r="FN188" s="37"/>
      <c r="FO188" s="37"/>
      <c r="FP188" s="37"/>
      <c r="FQ188" s="37"/>
      <c r="FR188" s="37"/>
      <c r="FS188" s="37"/>
      <c r="FT188" s="37"/>
      <c r="FU188" s="37"/>
      <c r="FV188" s="37"/>
      <c r="FW188" s="37"/>
      <c r="FX188" s="37"/>
      <c r="FY188" s="37"/>
      <c r="FZ188" s="37"/>
      <c r="GA188" s="37"/>
      <c r="GB188" s="37"/>
      <c r="GC188" s="37"/>
      <c r="GD188" s="37"/>
      <c r="GE188" s="37"/>
      <c r="GF188" s="37"/>
      <c r="GG188" s="37"/>
      <c r="GH188" s="37"/>
      <c r="GI188" s="37"/>
      <c r="GJ188" s="37"/>
      <c r="GK188" s="37"/>
      <c r="GL188" s="37"/>
      <c r="GM188" s="37"/>
      <c r="GN188" s="37"/>
      <c r="GO188" s="37"/>
      <c r="GP188" s="37"/>
      <c r="GQ188" s="37"/>
      <c r="GR188" s="37"/>
      <c r="GS188" s="37"/>
      <c r="GT188" s="37"/>
      <c r="GU188" s="37"/>
      <c r="GV188" s="37"/>
      <c r="GW188" s="37"/>
      <c r="GX188" s="37"/>
      <c r="GY188" s="37"/>
      <c r="GZ188" s="37"/>
      <c r="HA188" s="37"/>
      <c r="HB188" s="37"/>
      <c r="HC188" s="37"/>
      <c r="HD188" s="37"/>
      <c r="HE188" s="37"/>
      <c r="HF188" s="37"/>
      <c r="HG188" s="37"/>
      <c r="HH188" s="37"/>
      <c r="HI188" s="37"/>
      <c r="HJ188" s="37"/>
      <c r="HK188" s="37"/>
      <c r="HL188" s="37"/>
      <c r="HM188" s="37"/>
      <c r="HN188" s="37"/>
      <c r="HO188" s="37"/>
      <c r="HP188" s="37"/>
      <c r="HQ188" s="37"/>
      <c r="HR188" s="37"/>
      <c r="HS188" s="37"/>
      <c r="HT188" s="37"/>
      <c r="HU188" s="37"/>
      <c r="HV188" s="37"/>
      <c r="HW188" s="37"/>
      <c r="HX188" s="37"/>
    </row>
    <row r="189" spans="1:232" s="55" customFormat="1" ht="117" customHeight="1">
      <c r="A189" s="18"/>
      <c r="B189" s="19">
        <v>161</v>
      </c>
      <c r="C189" s="20" t="s">
        <v>320</v>
      </c>
      <c r="D189" s="21" t="s">
        <v>22</v>
      </c>
      <c r="E189" s="20" t="s">
        <v>321</v>
      </c>
      <c r="F189" s="17" t="s">
        <v>72</v>
      </c>
      <c r="G189" s="16">
        <v>1</v>
      </c>
      <c r="H189" s="17">
        <v>130000</v>
      </c>
      <c r="I189" s="21" t="s">
        <v>232</v>
      </c>
      <c r="J189" s="21" t="s">
        <v>26</v>
      </c>
      <c r="K189" s="17">
        <f t="shared" si="2"/>
        <v>130000</v>
      </c>
      <c r="L189" s="22">
        <f t="shared" si="3"/>
        <v>145600</v>
      </c>
      <c r="M189" s="23"/>
      <c r="N189" s="23"/>
      <c r="O189" s="37"/>
      <c r="P189" s="4"/>
      <c r="Q189" s="4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37"/>
      <c r="DN189" s="37"/>
      <c r="DO189" s="37"/>
      <c r="DP189" s="37"/>
      <c r="DQ189" s="37"/>
      <c r="DR189" s="37"/>
      <c r="DS189" s="37"/>
      <c r="DT189" s="37"/>
      <c r="DU189" s="37"/>
      <c r="DV189" s="37"/>
      <c r="DW189" s="37"/>
      <c r="DX189" s="37"/>
      <c r="DY189" s="37"/>
      <c r="DZ189" s="37"/>
      <c r="EA189" s="37"/>
      <c r="EB189" s="37"/>
      <c r="EC189" s="37"/>
      <c r="ED189" s="37"/>
      <c r="EE189" s="37"/>
      <c r="EF189" s="37"/>
      <c r="EG189" s="37"/>
      <c r="EH189" s="37"/>
      <c r="EI189" s="37"/>
      <c r="EJ189" s="37"/>
      <c r="EK189" s="37"/>
      <c r="EL189" s="37"/>
      <c r="EM189" s="37"/>
      <c r="EN189" s="37"/>
      <c r="EO189" s="37"/>
      <c r="EP189" s="37"/>
      <c r="EQ189" s="37"/>
      <c r="ER189" s="37"/>
      <c r="ES189" s="37"/>
      <c r="ET189" s="37"/>
      <c r="EU189" s="37"/>
      <c r="EV189" s="37"/>
      <c r="EW189" s="37"/>
      <c r="EX189" s="37"/>
      <c r="EY189" s="37"/>
      <c r="EZ189" s="37"/>
      <c r="FA189" s="37"/>
      <c r="FB189" s="37"/>
      <c r="FC189" s="37"/>
      <c r="FD189" s="37"/>
      <c r="FE189" s="37"/>
      <c r="FF189" s="37"/>
      <c r="FG189" s="37"/>
      <c r="FH189" s="37"/>
      <c r="FI189" s="37"/>
      <c r="FJ189" s="37"/>
      <c r="FK189" s="37"/>
      <c r="FL189" s="37"/>
      <c r="FM189" s="37"/>
      <c r="FN189" s="37"/>
      <c r="FO189" s="37"/>
      <c r="FP189" s="37"/>
      <c r="FQ189" s="37"/>
      <c r="FR189" s="37"/>
      <c r="FS189" s="37"/>
      <c r="FT189" s="37"/>
      <c r="FU189" s="37"/>
      <c r="FV189" s="37"/>
      <c r="FW189" s="37"/>
      <c r="FX189" s="37"/>
      <c r="FY189" s="37"/>
      <c r="FZ189" s="37"/>
      <c r="GA189" s="37"/>
      <c r="GB189" s="37"/>
      <c r="GC189" s="37"/>
      <c r="GD189" s="37"/>
      <c r="GE189" s="37"/>
      <c r="GF189" s="37"/>
      <c r="GG189" s="37"/>
      <c r="GH189" s="37"/>
      <c r="GI189" s="37"/>
      <c r="GJ189" s="37"/>
      <c r="GK189" s="37"/>
      <c r="GL189" s="37"/>
      <c r="GM189" s="37"/>
      <c r="GN189" s="37"/>
      <c r="GO189" s="37"/>
      <c r="GP189" s="37"/>
      <c r="GQ189" s="37"/>
      <c r="GR189" s="37"/>
      <c r="GS189" s="37"/>
      <c r="GT189" s="37"/>
      <c r="GU189" s="37"/>
      <c r="GV189" s="37"/>
      <c r="GW189" s="37"/>
      <c r="GX189" s="37"/>
      <c r="GY189" s="37"/>
      <c r="GZ189" s="37"/>
      <c r="HA189" s="37"/>
      <c r="HB189" s="37"/>
      <c r="HC189" s="37"/>
      <c r="HD189" s="37"/>
      <c r="HE189" s="37"/>
      <c r="HF189" s="37"/>
      <c r="HG189" s="37"/>
      <c r="HH189" s="37"/>
      <c r="HI189" s="37"/>
      <c r="HJ189" s="37"/>
      <c r="HK189" s="37"/>
      <c r="HL189" s="37"/>
      <c r="HM189" s="37"/>
      <c r="HN189" s="37"/>
      <c r="HO189" s="37"/>
      <c r="HP189" s="37"/>
      <c r="HQ189" s="37"/>
      <c r="HR189" s="37"/>
      <c r="HS189" s="37"/>
      <c r="HT189" s="37"/>
      <c r="HU189" s="37"/>
      <c r="HV189" s="37"/>
      <c r="HW189" s="37"/>
      <c r="HX189" s="37"/>
    </row>
    <row r="190" spans="1:232" s="55" customFormat="1" ht="117" customHeight="1">
      <c r="A190" s="18"/>
      <c r="B190" s="19" t="s">
        <v>322</v>
      </c>
      <c r="C190" s="20" t="s">
        <v>323</v>
      </c>
      <c r="D190" s="21" t="s">
        <v>22</v>
      </c>
      <c r="E190" s="20" t="s">
        <v>323</v>
      </c>
      <c r="F190" s="17" t="s">
        <v>72</v>
      </c>
      <c r="G190" s="16">
        <v>1</v>
      </c>
      <c r="H190" s="17">
        <v>452000</v>
      </c>
      <c r="I190" s="21" t="s">
        <v>232</v>
      </c>
      <c r="J190" s="21" t="s">
        <v>324</v>
      </c>
      <c r="K190" s="17">
        <f t="shared" si="2"/>
        <v>452000</v>
      </c>
      <c r="L190" s="22">
        <f t="shared" si="3"/>
        <v>506240.00000000006</v>
      </c>
      <c r="M190" s="23"/>
      <c r="N190" s="23"/>
      <c r="O190" s="37"/>
      <c r="P190" s="4"/>
      <c r="Q190" s="4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7"/>
      <c r="DU190" s="37"/>
      <c r="DV190" s="37"/>
      <c r="DW190" s="37"/>
      <c r="DX190" s="37"/>
      <c r="DY190" s="37"/>
      <c r="DZ190" s="37"/>
      <c r="EA190" s="37"/>
      <c r="EB190" s="37"/>
      <c r="EC190" s="37"/>
      <c r="ED190" s="37"/>
      <c r="EE190" s="37"/>
      <c r="EF190" s="37"/>
      <c r="EG190" s="37"/>
      <c r="EH190" s="37"/>
      <c r="EI190" s="37"/>
      <c r="EJ190" s="37"/>
      <c r="EK190" s="37"/>
      <c r="EL190" s="37"/>
      <c r="EM190" s="37"/>
      <c r="EN190" s="37"/>
      <c r="EO190" s="37"/>
      <c r="EP190" s="37"/>
      <c r="EQ190" s="37"/>
      <c r="ER190" s="37"/>
      <c r="ES190" s="37"/>
      <c r="ET190" s="37"/>
      <c r="EU190" s="37"/>
      <c r="EV190" s="37"/>
      <c r="EW190" s="37"/>
      <c r="EX190" s="37"/>
      <c r="EY190" s="37"/>
      <c r="EZ190" s="37"/>
      <c r="FA190" s="37"/>
      <c r="FB190" s="37"/>
      <c r="FC190" s="37"/>
      <c r="FD190" s="37"/>
      <c r="FE190" s="37"/>
      <c r="FF190" s="37"/>
      <c r="FG190" s="37"/>
      <c r="FH190" s="37"/>
      <c r="FI190" s="37"/>
      <c r="FJ190" s="37"/>
      <c r="FK190" s="37"/>
      <c r="FL190" s="37"/>
      <c r="FM190" s="37"/>
      <c r="FN190" s="37"/>
      <c r="FO190" s="37"/>
      <c r="FP190" s="37"/>
      <c r="FQ190" s="37"/>
      <c r="FR190" s="37"/>
      <c r="FS190" s="37"/>
      <c r="FT190" s="37"/>
      <c r="FU190" s="37"/>
      <c r="FV190" s="37"/>
      <c r="FW190" s="37"/>
      <c r="FX190" s="37"/>
      <c r="FY190" s="37"/>
      <c r="FZ190" s="37"/>
      <c r="GA190" s="37"/>
      <c r="GB190" s="37"/>
      <c r="GC190" s="37"/>
      <c r="GD190" s="37"/>
      <c r="GE190" s="37"/>
      <c r="GF190" s="37"/>
      <c r="GG190" s="37"/>
      <c r="GH190" s="37"/>
      <c r="GI190" s="37"/>
      <c r="GJ190" s="37"/>
      <c r="GK190" s="37"/>
      <c r="GL190" s="37"/>
      <c r="GM190" s="37"/>
      <c r="GN190" s="37"/>
      <c r="GO190" s="37"/>
      <c r="GP190" s="37"/>
      <c r="GQ190" s="37"/>
      <c r="GR190" s="37"/>
      <c r="GS190" s="37"/>
      <c r="GT190" s="37"/>
      <c r="GU190" s="37"/>
      <c r="GV190" s="37"/>
      <c r="GW190" s="37"/>
      <c r="GX190" s="37"/>
      <c r="GY190" s="37"/>
      <c r="GZ190" s="37"/>
      <c r="HA190" s="37"/>
      <c r="HB190" s="37"/>
      <c r="HC190" s="37"/>
      <c r="HD190" s="37"/>
      <c r="HE190" s="37"/>
      <c r="HF190" s="37"/>
      <c r="HG190" s="37"/>
      <c r="HH190" s="37"/>
      <c r="HI190" s="37"/>
      <c r="HJ190" s="37"/>
      <c r="HK190" s="37"/>
      <c r="HL190" s="37"/>
      <c r="HM190" s="37"/>
      <c r="HN190" s="37"/>
      <c r="HO190" s="37"/>
      <c r="HP190" s="37"/>
      <c r="HQ190" s="37"/>
      <c r="HR190" s="37"/>
      <c r="HS190" s="37"/>
      <c r="HT190" s="37"/>
      <c r="HU190" s="37"/>
      <c r="HV190" s="37"/>
      <c r="HW190" s="37"/>
      <c r="HX190" s="37"/>
    </row>
    <row r="191" spans="1:232" s="55" customFormat="1" ht="117" customHeight="1">
      <c r="A191" s="18"/>
      <c r="B191" s="19" t="s">
        <v>325</v>
      </c>
      <c r="C191" s="20" t="s">
        <v>326</v>
      </c>
      <c r="D191" s="21" t="s">
        <v>22</v>
      </c>
      <c r="E191" s="20" t="s">
        <v>327</v>
      </c>
      <c r="F191" s="17" t="s">
        <v>72</v>
      </c>
      <c r="G191" s="16">
        <v>1</v>
      </c>
      <c r="H191" s="17">
        <v>106250</v>
      </c>
      <c r="I191" s="21" t="s">
        <v>232</v>
      </c>
      <c r="J191" s="21" t="s">
        <v>324</v>
      </c>
      <c r="K191" s="17">
        <f t="shared" si="2"/>
        <v>106250</v>
      </c>
      <c r="L191" s="22">
        <f t="shared" si="3"/>
        <v>119000.00000000001</v>
      </c>
      <c r="M191" s="23"/>
      <c r="N191" s="23"/>
      <c r="O191" s="37"/>
      <c r="P191" s="4"/>
      <c r="Q191" s="4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37"/>
      <c r="DN191" s="37"/>
      <c r="DO191" s="37"/>
      <c r="DP191" s="37"/>
      <c r="DQ191" s="37"/>
      <c r="DR191" s="37"/>
      <c r="DS191" s="37"/>
      <c r="DT191" s="37"/>
      <c r="DU191" s="37"/>
      <c r="DV191" s="37"/>
      <c r="DW191" s="37"/>
      <c r="DX191" s="37"/>
      <c r="DY191" s="37"/>
      <c r="DZ191" s="37"/>
      <c r="EA191" s="37"/>
      <c r="EB191" s="37"/>
      <c r="EC191" s="37"/>
      <c r="ED191" s="37"/>
      <c r="EE191" s="37"/>
      <c r="EF191" s="37"/>
      <c r="EG191" s="37"/>
      <c r="EH191" s="37"/>
      <c r="EI191" s="37"/>
      <c r="EJ191" s="37"/>
      <c r="EK191" s="37"/>
      <c r="EL191" s="37"/>
      <c r="EM191" s="37"/>
      <c r="EN191" s="37"/>
      <c r="EO191" s="37"/>
      <c r="EP191" s="37"/>
      <c r="EQ191" s="37"/>
      <c r="ER191" s="37"/>
      <c r="ES191" s="37"/>
      <c r="ET191" s="37"/>
      <c r="EU191" s="37"/>
      <c r="EV191" s="37"/>
      <c r="EW191" s="37"/>
      <c r="EX191" s="37"/>
      <c r="EY191" s="37"/>
      <c r="EZ191" s="37"/>
      <c r="FA191" s="37"/>
      <c r="FB191" s="37"/>
      <c r="FC191" s="37"/>
      <c r="FD191" s="37"/>
      <c r="FE191" s="37"/>
      <c r="FF191" s="37"/>
      <c r="FG191" s="37"/>
      <c r="FH191" s="37"/>
      <c r="FI191" s="37"/>
      <c r="FJ191" s="37"/>
      <c r="FK191" s="37"/>
      <c r="FL191" s="37"/>
      <c r="FM191" s="37"/>
      <c r="FN191" s="37"/>
      <c r="FO191" s="37"/>
      <c r="FP191" s="37"/>
      <c r="FQ191" s="37"/>
      <c r="FR191" s="37"/>
      <c r="FS191" s="37"/>
      <c r="FT191" s="37"/>
      <c r="FU191" s="37"/>
      <c r="FV191" s="37"/>
      <c r="FW191" s="37"/>
      <c r="FX191" s="37"/>
      <c r="FY191" s="37"/>
      <c r="FZ191" s="37"/>
      <c r="GA191" s="37"/>
      <c r="GB191" s="37"/>
      <c r="GC191" s="37"/>
      <c r="GD191" s="37"/>
      <c r="GE191" s="37"/>
      <c r="GF191" s="37"/>
      <c r="GG191" s="37"/>
      <c r="GH191" s="37"/>
      <c r="GI191" s="37"/>
      <c r="GJ191" s="37"/>
      <c r="GK191" s="37"/>
      <c r="GL191" s="37"/>
      <c r="GM191" s="37"/>
      <c r="GN191" s="37"/>
      <c r="GO191" s="37"/>
      <c r="GP191" s="37"/>
      <c r="GQ191" s="37"/>
      <c r="GR191" s="37"/>
      <c r="GS191" s="37"/>
      <c r="GT191" s="37"/>
      <c r="GU191" s="37"/>
      <c r="GV191" s="37"/>
      <c r="GW191" s="37"/>
      <c r="GX191" s="37"/>
      <c r="GY191" s="37"/>
      <c r="GZ191" s="37"/>
      <c r="HA191" s="37"/>
      <c r="HB191" s="37"/>
      <c r="HC191" s="37"/>
      <c r="HD191" s="37"/>
      <c r="HE191" s="37"/>
      <c r="HF191" s="37"/>
      <c r="HG191" s="37"/>
      <c r="HH191" s="37"/>
      <c r="HI191" s="37"/>
      <c r="HJ191" s="37"/>
      <c r="HK191" s="37"/>
      <c r="HL191" s="37"/>
      <c r="HM191" s="37"/>
      <c r="HN191" s="37"/>
      <c r="HO191" s="37"/>
      <c r="HP191" s="37"/>
      <c r="HQ191" s="37"/>
      <c r="HR191" s="37"/>
      <c r="HS191" s="37"/>
      <c r="HT191" s="37"/>
      <c r="HU191" s="37"/>
      <c r="HV191" s="37"/>
      <c r="HW191" s="37"/>
      <c r="HX191" s="37"/>
    </row>
    <row r="192" spans="1:232" s="55" customFormat="1" ht="117" customHeight="1">
      <c r="A192" s="18"/>
      <c r="B192" s="19" t="s">
        <v>328</v>
      </c>
      <c r="C192" s="20" t="s">
        <v>329</v>
      </c>
      <c r="D192" s="21" t="s">
        <v>22</v>
      </c>
      <c r="E192" s="20" t="s">
        <v>330</v>
      </c>
      <c r="F192" s="17" t="s">
        <v>72</v>
      </c>
      <c r="G192" s="16">
        <v>1</v>
      </c>
      <c r="H192" s="17">
        <v>103225</v>
      </c>
      <c r="I192" s="21" t="s">
        <v>232</v>
      </c>
      <c r="J192" s="21" t="s">
        <v>324</v>
      </c>
      <c r="K192" s="17">
        <f t="shared" si="2"/>
        <v>103225</v>
      </c>
      <c r="L192" s="22">
        <f t="shared" si="3"/>
        <v>115612.00000000001</v>
      </c>
      <c r="M192" s="23"/>
      <c r="N192" s="23"/>
      <c r="O192" s="37"/>
      <c r="P192" s="4"/>
      <c r="Q192" s="4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37"/>
      <c r="DN192" s="37"/>
      <c r="DO192" s="37"/>
      <c r="DP192" s="37"/>
      <c r="DQ192" s="37"/>
      <c r="DR192" s="37"/>
      <c r="DS192" s="37"/>
      <c r="DT192" s="37"/>
      <c r="DU192" s="37"/>
      <c r="DV192" s="37"/>
      <c r="DW192" s="37"/>
      <c r="DX192" s="37"/>
      <c r="DY192" s="37"/>
      <c r="DZ192" s="37"/>
      <c r="EA192" s="37"/>
      <c r="EB192" s="37"/>
      <c r="EC192" s="37"/>
      <c r="ED192" s="37"/>
      <c r="EE192" s="37"/>
      <c r="EF192" s="37"/>
      <c r="EG192" s="37"/>
      <c r="EH192" s="37"/>
      <c r="EI192" s="37"/>
      <c r="EJ192" s="37"/>
      <c r="EK192" s="37"/>
      <c r="EL192" s="37"/>
      <c r="EM192" s="37"/>
      <c r="EN192" s="37"/>
      <c r="EO192" s="37"/>
      <c r="EP192" s="37"/>
      <c r="EQ192" s="37"/>
      <c r="ER192" s="37"/>
      <c r="ES192" s="37"/>
      <c r="ET192" s="37"/>
      <c r="EU192" s="37"/>
      <c r="EV192" s="37"/>
      <c r="EW192" s="37"/>
      <c r="EX192" s="37"/>
      <c r="EY192" s="37"/>
      <c r="EZ192" s="37"/>
      <c r="FA192" s="37"/>
      <c r="FB192" s="37"/>
      <c r="FC192" s="37"/>
      <c r="FD192" s="37"/>
      <c r="FE192" s="37"/>
      <c r="FF192" s="37"/>
      <c r="FG192" s="37"/>
      <c r="FH192" s="37"/>
      <c r="FI192" s="37"/>
      <c r="FJ192" s="37"/>
      <c r="FK192" s="37"/>
      <c r="FL192" s="37"/>
      <c r="FM192" s="37"/>
      <c r="FN192" s="37"/>
      <c r="FO192" s="37"/>
      <c r="FP192" s="37"/>
      <c r="FQ192" s="37"/>
      <c r="FR192" s="37"/>
      <c r="FS192" s="37"/>
      <c r="FT192" s="37"/>
      <c r="FU192" s="37"/>
      <c r="FV192" s="37"/>
      <c r="FW192" s="37"/>
      <c r="FX192" s="37"/>
      <c r="FY192" s="37"/>
      <c r="FZ192" s="37"/>
      <c r="GA192" s="37"/>
      <c r="GB192" s="37"/>
      <c r="GC192" s="37"/>
      <c r="GD192" s="37"/>
      <c r="GE192" s="37"/>
      <c r="GF192" s="37"/>
      <c r="GG192" s="37"/>
      <c r="GH192" s="37"/>
      <c r="GI192" s="37"/>
      <c r="GJ192" s="37"/>
      <c r="GK192" s="37"/>
      <c r="GL192" s="37"/>
      <c r="GM192" s="37"/>
      <c r="GN192" s="37"/>
      <c r="GO192" s="37"/>
      <c r="GP192" s="37"/>
      <c r="GQ192" s="37"/>
      <c r="GR192" s="37"/>
      <c r="GS192" s="37"/>
      <c r="GT192" s="37"/>
      <c r="GU192" s="37"/>
      <c r="GV192" s="37"/>
      <c r="GW192" s="37"/>
      <c r="GX192" s="37"/>
      <c r="GY192" s="37"/>
      <c r="GZ192" s="37"/>
      <c r="HA192" s="37"/>
      <c r="HB192" s="37"/>
      <c r="HC192" s="37"/>
      <c r="HD192" s="37"/>
      <c r="HE192" s="37"/>
      <c r="HF192" s="37"/>
      <c r="HG192" s="37"/>
      <c r="HH192" s="37"/>
      <c r="HI192" s="37"/>
      <c r="HJ192" s="37"/>
      <c r="HK192" s="37"/>
      <c r="HL192" s="37"/>
      <c r="HM192" s="37"/>
      <c r="HN192" s="37"/>
      <c r="HO192" s="37"/>
      <c r="HP192" s="37"/>
      <c r="HQ192" s="37"/>
      <c r="HR192" s="37"/>
      <c r="HS192" s="37"/>
      <c r="HT192" s="37"/>
      <c r="HU192" s="37"/>
      <c r="HV192" s="37"/>
      <c r="HW192" s="37"/>
      <c r="HX192" s="37"/>
    </row>
    <row r="193" spans="1:232" s="55" customFormat="1" ht="117" customHeight="1">
      <c r="A193" s="18"/>
      <c r="B193" s="19" t="s">
        <v>331</v>
      </c>
      <c r="C193" s="20" t="s">
        <v>332</v>
      </c>
      <c r="D193" s="21" t="s">
        <v>22</v>
      </c>
      <c r="E193" s="20" t="s">
        <v>332</v>
      </c>
      <c r="F193" s="17" t="s">
        <v>72</v>
      </c>
      <c r="G193" s="16">
        <v>1</v>
      </c>
      <c r="H193" s="17">
        <v>132050</v>
      </c>
      <c r="I193" s="21" t="s">
        <v>232</v>
      </c>
      <c r="J193" s="21" t="s">
        <v>324</v>
      </c>
      <c r="K193" s="17">
        <f t="shared" si="2"/>
        <v>132050</v>
      </c>
      <c r="L193" s="22">
        <f t="shared" si="3"/>
        <v>147896</v>
      </c>
      <c r="M193" s="23"/>
      <c r="N193" s="23"/>
      <c r="O193" s="37"/>
      <c r="P193" s="4"/>
      <c r="Q193" s="4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7"/>
      <c r="DU193" s="37"/>
      <c r="DV193" s="37"/>
      <c r="DW193" s="37"/>
      <c r="DX193" s="37"/>
      <c r="DY193" s="37"/>
      <c r="DZ193" s="37"/>
      <c r="EA193" s="37"/>
      <c r="EB193" s="37"/>
      <c r="EC193" s="37"/>
      <c r="ED193" s="37"/>
      <c r="EE193" s="37"/>
      <c r="EF193" s="37"/>
      <c r="EG193" s="37"/>
      <c r="EH193" s="37"/>
      <c r="EI193" s="37"/>
      <c r="EJ193" s="37"/>
      <c r="EK193" s="37"/>
      <c r="EL193" s="37"/>
      <c r="EM193" s="37"/>
      <c r="EN193" s="37"/>
      <c r="EO193" s="37"/>
      <c r="EP193" s="37"/>
      <c r="EQ193" s="37"/>
      <c r="ER193" s="37"/>
      <c r="ES193" s="37"/>
      <c r="ET193" s="37"/>
      <c r="EU193" s="37"/>
      <c r="EV193" s="37"/>
      <c r="EW193" s="37"/>
      <c r="EX193" s="37"/>
      <c r="EY193" s="37"/>
      <c r="EZ193" s="37"/>
      <c r="FA193" s="37"/>
      <c r="FB193" s="37"/>
      <c r="FC193" s="37"/>
      <c r="FD193" s="37"/>
      <c r="FE193" s="37"/>
      <c r="FF193" s="37"/>
      <c r="FG193" s="37"/>
      <c r="FH193" s="37"/>
      <c r="FI193" s="37"/>
      <c r="FJ193" s="37"/>
      <c r="FK193" s="37"/>
      <c r="FL193" s="37"/>
      <c r="FM193" s="37"/>
      <c r="FN193" s="37"/>
      <c r="FO193" s="37"/>
      <c r="FP193" s="37"/>
      <c r="FQ193" s="37"/>
      <c r="FR193" s="37"/>
      <c r="FS193" s="37"/>
      <c r="FT193" s="37"/>
      <c r="FU193" s="37"/>
      <c r="FV193" s="37"/>
      <c r="FW193" s="37"/>
      <c r="FX193" s="37"/>
      <c r="FY193" s="37"/>
      <c r="FZ193" s="37"/>
      <c r="GA193" s="37"/>
      <c r="GB193" s="37"/>
      <c r="GC193" s="37"/>
      <c r="GD193" s="37"/>
      <c r="GE193" s="37"/>
      <c r="GF193" s="37"/>
      <c r="GG193" s="37"/>
      <c r="GH193" s="37"/>
      <c r="GI193" s="37"/>
      <c r="GJ193" s="37"/>
      <c r="GK193" s="37"/>
      <c r="GL193" s="37"/>
      <c r="GM193" s="37"/>
      <c r="GN193" s="37"/>
      <c r="GO193" s="37"/>
      <c r="GP193" s="37"/>
      <c r="GQ193" s="37"/>
      <c r="GR193" s="37"/>
      <c r="GS193" s="37"/>
      <c r="GT193" s="37"/>
      <c r="GU193" s="37"/>
      <c r="GV193" s="37"/>
      <c r="GW193" s="37"/>
      <c r="GX193" s="37"/>
      <c r="GY193" s="37"/>
      <c r="GZ193" s="37"/>
      <c r="HA193" s="37"/>
      <c r="HB193" s="37"/>
      <c r="HC193" s="37"/>
      <c r="HD193" s="37"/>
      <c r="HE193" s="37"/>
      <c r="HF193" s="37"/>
      <c r="HG193" s="37"/>
      <c r="HH193" s="37"/>
      <c r="HI193" s="37"/>
      <c r="HJ193" s="37"/>
      <c r="HK193" s="37"/>
      <c r="HL193" s="37"/>
      <c r="HM193" s="37"/>
      <c r="HN193" s="37"/>
      <c r="HO193" s="37"/>
      <c r="HP193" s="37"/>
      <c r="HQ193" s="37"/>
      <c r="HR193" s="37"/>
      <c r="HS193" s="37"/>
      <c r="HT193" s="37"/>
      <c r="HU193" s="37"/>
      <c r="HV193" s="37"/>
      <c r="HW193" s="37"/>
      <c r="HX193" s="37"/>
    </row>
    <row r="194" spans="1:232" s="55" customFormat="1" ht="117" customHeight="1">
      <c r="A194" s="18"/>
      <c r="B194" s="19" t="s">
        <v>333</v>
      </c>
      <c r="C194" s="20" t="s">
        <v>334</v>
      </c>
      <c r="D194" s="21" t="s">
        <v>22</v>
      </c>
      <c r="E194" s="20" t="s">
        <v>334</v>
      </c>
      <c r="F194" s="17" t="s">
        <v>72</v>
      </c>
      <c r="G194" s="16">
        <v>1</v>
      </c>
      <c r="H194" s="17">
        <v>39816</v>
      </c>
      <c r="I194" s="21" t="s">
        <v>232</v>
      </c>
      <c r="J194" s="21" t="s">
        <v>324</v>
      </c>
      <c r="K194" s="17">
        <f t="shared" si="2"/>
        <v>39816</v>
      </c>
      <c r="L194" s="22">
        <f t="shared" si="3"/>
        <v>44593.920000000006</v>
      </c>
      <c r="M194" s="23"/>
      <c r="N194" s="23"/>
      <c r="O194" s="37"/>
      <c r="P194" s="4"/>
      <c r="Q194" s="4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37"/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37"/>
      <c r="FK194" s="37"/>
      <c r="FL194" s="37"/>
      <c r="FM194" s="37"/>
      <c r="FN194" s="37"/>
      <c r="FO194" s="37"/>
      <c r="FP194" s="37"/>
      <c r="FQ194" s="37"/>
      <c r="FR194" s="37"/>
      <c r="FS194" s="37"/>
      <c r="FT194" s="37"/>
      <c r="FU194" s="37"/>
      <c r="FV194" s="37"/>
      <c r="FW194" s="37"/>
      <c r="FX194" s="37"/>
      <c r="FY194" s="37"/>
      <c r="FZ194" s="37"/>
      <c r="GA194" s="37"/>
      <c r="GB194" s="37"/>
      <c r="GC194" s="37"/>
      <c r="GD194" s="37"/>
      <c r="GE194" s="37"/>
      <c r="GF194" s="37"/>
      <c r="GG194" s="37"/>
      <c r="GH194" s="37"/>
      <c r="GI194" s="37"/>
      <c r="GJ194" s="37"/>
      <c r="GK194" s="37"/>
      <c r="GL194" s="37"/>
      <c r="GM194" s="37"/>
      <c r="GN194" s="37"/>
      <c r="GO194" s="37"/>
      <c r="GP194" s="37"/>
      <c r="GQ194" s="37"/>
      <c r="GR194" s="37"/>
      <c r="GS194" s="37"/>
      <c r="GT194" s="37"/>
      <c r="GU194" s="37"/>
      <c r="GV194" s="37"/>
      <c r="GW194" s="37"/>
      <c r="GX194" s="37"/>
      <c r="GY194" s="37"/>
      <c r="GZ194" s="37"/>
      <c r="HA194" s="37"/>
      <c r="HB194" s="37"/>
      <c r="HC194" s="37"/>
      <c r="HD194" s="37"/>
      <c r="HE194" s="37"/>
      <c r="HF194" s="37"/>
      <c r="HG194" s="37"/>
      <c r="HH194" s="37"/>
      <c r="HI194" s="37"/>
      <c r="HJ194" s="37"/>
      <c r="HK194" s="37"/>
      <c r="HL194" s="37"/>
      <c r="HM194" s="37"/>
      <c r="HN194" s="37"/>
      <c r="HO194" s="37"/>
      <c r="HP194" s="37"/>
      <c r="HQ194" s="37"/>
      <c r="HR194" s="37"/>
      <c r="HS194" s="37"/>
      <c r="HT194" s="37"/>
      <c r="HU194" s="37"/>
      <c r="HV194" s="37"/>
      <c r="HW194" s="37"/>
      <c r="HX194" s="37"/>
    </row>
    <row r="195" spans="1:232" s="55" customFormat="1" ht="117" customHeight="1">
      <c r="A195" s="18"/>
      <c r="B195" s="19" t="s">
        <v>335</v>
      </c>
      <c r="C195" s="20" t="s">
        <v>336</v>
      </c>
      <c r="D195" s="21" t="s">
        <v>22</v>
      </c>
      <c r="E195" s="20" t="s">
        <v>336</v>
      </c>
      <c r="F195" s="17" t="s">
        <v>72</v>
      </c>
      <c r="G195" s="16">
        <v>1</v>
      </c>
      <c r="H195" s="17">
        <v>140960</v>
      </c>
      <c r="I195" s="21" t="s">
        <v>232</v>
      </c>
      <c r="J195" s="21" t="s">
        <v>324</v>
      </c>
      <c r="K195" s="17">
        <f t="shared" si="2"/>
        <v>140960</v>
      </c>
      <c r="L195" s="22">
        <f t="shared" si="3"/>
        <v>157875.20000000001</v>
      </c>
      <c r="M195" s="23"/>
      <c r="N195" s="23"/>
      <c r="O195" s="37"/>
      <c r="P195" s="4"/>
      <c r="Q195" s="4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  <c r="EH195" s="37"/>
      <c r="EI195" s="37"/>
      <c r="EJ195" s="37"/>
      <c r="EK195" s="37"/>
      <c r="EL195" s="37"/>
      <c r="EM195" s="37"/>
      <c r="EN195" s="37"/>
      <c r="EO195" s="37"/>
      <c r="EP195" s="37"/>
      <c r="EQ195" s="37"/>
      <c r="ER195" s="37"/>
      <c r="ES195" s="37"/>
      <c r="ET195" s="37"/>
      <c r="EU195" s="37"/>
      <c r="EV195" s="37"/>
      <c r="EW195" s="37"/>
      <c r="EX195" s="37"/>
      <c r="EY195" s="37"/>
      <c r="EZ195" s="37"/>
      <c r="FA195" s="37"/>
      <c r="FB195" s="37"/>
      <c r="FC195" s="37"/>
      <c r="FD195" s="37"/>
      <c r="FE195" s="37"/>
      <c r="FF195" s="37"/>
      <c r="FG195" s="37"/>
      <c r="FH195" s="37"/>
      <c r="FI195" s="37"/>
      <c r="FJ195" s="37"/>
      <c r="FK195" s="37"/>
      <c r="FL195" s="37"/>
      <c r="FM195" s="37"/>
      <c r="FN195" s="37"/>
      <c r="FO195" s="37"/>
      <c r="FP195" s="37"/>
      <c r="FQ195" s="37"/>
      <c r="FR195" s="37"/>
      <c r="FS195" s="37"/>
      <c r="FT195" s="37"/>
      <c r="FU195" s="37"/>
      <c r="FV195" s="37"/>
      <c r="FW195" s="37"/>
      <c r="FX195" s="37"/>
      <c r="FY195" s="37"/>
      <c r="FZ195" s="37"/>
      <c r="GA195" s="37"/>
      <c r="GB195" s="37"/>
      <c r="GC195" s="37"/>
      <c r="GD195" s="37"/>
      <c r="GE195" s="37"/>
      <c r="GF195" s="37"/>
      <c r="GG195" s="37"/>
      <c r="GH195" s="37"/>
      <c r="GI195" s="37"/>
      <c r="GJ195" s="37"/>
      <c r="GK195" s="37"/>
      <c r="GL195" s="37"/>
      <c r="GM195" s="37"/>
      <c r="GN195" s="37"/>
      <c r="GO195" s="37"/>
      <c r="GP195" s="37"/>
      <c r="GQ195" s="37"/>
      <c r="GR195" s="37"/>
      <c r="GS195" s="37"/>
      <c r="GT195" s="37"/>
      <c r="GU195" s="37"/>
      <c r="GV195" s="37"/>
      <c r="GW195" s="37"/>
      <c r="GX195" s="37"/>
      <c r="GY195" s="37"/>
      <c r="GZ195" s="37"/>
      <c r="HA195" s="37"/>
      <c r="HB195" s="37"/>
      <c r="HC195" s="37"/>
      <c r="HD195" s="37"/>
      <c r="HE195" s="37"/>
      <c r="HF195" s="37"/>
      <c r="HG195" s="37"/>
      <c r="HH195" s="37"/>
      <c r="HI195" s="37"/>
      <c r="HJ195" s="37"/>
      <c r="HK195" s="37"/>
      <c r="HL195" s="37"/>
      <c r="HM195" s="37"/>
      <c r="HN195" s="37"/>
      <c r="HO195" s="37"/>
      <c r="HP195" s="37"/>
      <c r="HQ195" s="37"/>
      <c r="HR195" s="37"/>
      <c r="HS195" s="37"/>
      <c r="HT195" s="37"/>
      <c r="HU195" s="37"/>
      <c r="HV195" s="37"/>
      <c r="HW195" s="37"/>
      <c r="HX195" s="37"/>
    </row>
    <row r="196" spans="1:232" s="55" customFormat="1" ht="117" customHeight="1">
      <c r="A196" s="18"/>
      <c r="B196" s="19" t="s">
        <v>337</v>
      </c>
      <c r="C196" s="20" t="s">
        <v>338</v>
      </c>
      <c r="D196" s="21" t="s">
        <v>22</v>
      </c>
      <c r="E196" s="20" t="s">
        <v>339</v>
      </c>
      <c r="F196" s="17" t="s">
        <v>72</v>
      </c>
      <c r="G196" s="16">
        <v>1</v>
      </c>
      <c r="H196" s="17">
        <v>16000</v>
      </c>
      <c r="I196" s="21" t="s">
        <v>232</v>
      </c>
      <c r="J196" s="21" t="s">
        <v>324</v>
      </c>
      <c r="K196" s="17">
        <f t="shared" si="2"/>
        <v>16000</v>
      </c>
      <c r="L196" s="22">
        <f t="shared" si="3"/>
        <v>17920</v>
      </c>
      <c r="M196" s="23"/>
      <c r="N196" s="23"/>
      <c r="O196" s="37"/>
      <c r="P196" s="4"/>
      <c r="Q196" s="4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  <c r="GU196" s="37"/>
      <c r="GV196" s="37"/>
      <c r="GW196" s="37"/>
      <c r="GX196" s="37"/>
      <c r="GY196" s="37"/>
      <c r="GZ196" s="37"/>
      <c r="HA196" s="37"/>
      <c r="HB196" s="37"/>
      <c r="HC196" s="37"/>
      <c r="HD196" s="37"/>
      <c r="HE196" s="37"/>
      <c r="HF196" s="37"/>
      <c r="HG196" s="37"/>
      <c r="HH196" s="37"/>
      <c r="HI196" s="37"/>
      <c r="HJ196" s="37"/>
      <c r="HK196" s="37"/>
      <c r="HL196" s="37"/>
      <c r="HM196" s="37"/>
      <c r="HN196" s="37"/>
      <c r="HO196" s="37"/>
      <c r="HP196" s="37"/>
      <c r="HQ196" s="37"/>
      <c r="HR196" s="37"/>
      <c r="HS196" s="37"/>
      <c r="HT196" s="37"/>
      <c r="HU196" s="37"/>
      <c r="HV196" s="37"/>
      <c r="HW196" s="37"/>
      <c r="HX196" s="37"/>
    </row>
    <row r="197" spans="1:232" s="55" customFormat="1" ht="117" customHeight="1">
      <c r="A197" s="18"/>
      <c r="B197" s="19" t="s">
        <v>340</v>
      </c>
      <c r="C197" s="20" t="s">
        <v>341</v>
      </c>
      <c r="D197" s="21" t="s">
        <v>22</v>
      </c>
      <c r="E197" s="20" t="s">
        <v>341</v>
      </c>
      <c r="F197" s="17" t="s">
        <v>72</v>
      </c>
      <c r="G197" s="16">
        <v>1</v>
      </c>
      <c r="H197" s="17">
        <v>300300</v>
      </c>
      <c r="I197" s="21" t="s">
        <v>232</v>
      </c>
      <c r="J197" s="21" t="s">
        <v>324</v>
      </c>
      <c r="K197" s="17">
        <f t="shared" si="2"/>
        <v>300300</v>
      </c>
      <c r="L197" s="22">
        <f t="shared" si="3"/>
        <v>336336.00000000006</v>
      </c>
      <c r="M197" s="23"/>
      <c r="N197" s="23"/>
      <c r="O197" s="37"/>
      <c r="P197" s="4"/>
      <c r="Q197" s="4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  <c r="GU197" s="37"/>
      <c r="GV197" s="37"/>
      <c r="GW197" s="37"/>
      <c r="GX197" s="37"/>
      <c r="GY197" s="37"/>
      <c r="GZ197" s="37"/>
      <c r="HA197" s="37"/>
      <c r="HB197" s="37"/>
      <c r="HC197" s="37"/>
      <c r="HD197" s="37"/>
      <c r="HE197" s="37"/>
      <c r="HF197" s="37"/>
      <c r="HG197" s="37"/>
      <c r="HH197" s="37"/>
      <c r="HI197" s="37"/>
      <c r="HJ197" s="37"/>
      <c r="HK197" s="37"/>
      <c r="HL197" s="37"/>
      <c r="HM197" s="37"/>
      <c r="HN197" s="37"/>
      <c r="HO197" s="37"/>
      <c r="HP197" s="37"/>
      <c r="HQ197" s="37"/>
      <c r="HR197" s="37"/>
      <c r="HS197" s="37"/>
      <c r="HT197" s="37"/>
      <c r="HU197" s="37"/>
      <c r="HV197" s="37"/>
      <c r="HW197" s="37"/>
      <c r="HX197" s="37"/>
    </row>
    <row r="198" spans="1:232" s="55" customFormat="1" ht="117" customHeight="1">
      <c r="A198" s="18"/>
      <c r="B198" s="19" t="s">
        <v>342</v>
      </c>
      <c r="C198" s="20" t="s">
        <v>343</v>
      </c>
      <c r="D198" s="21" t="s">
        <v>22</v>
      </c>
      <c r="E198" s="20" t="s">
        <v>343</v>
      </c>
      <c r="F198" s="17" t="s">
        <v>72</v>
      </c>
      <c r="G198" s="16">
        <v>1</v>
      </c>
      <c r="H198" s="17">
        <v>107500</v>
      </c>
      <c r="I198" s="21" t="s">
        <v>232</v>
      </c>
      <c r="J198" s="21" t="s">
        <v>324</v>
      </c>
      <c r="K198" s="17">
        <f t="shared" si="2"/>
        <v>107500</v>
      </c>
      <c r="L198" s="22">
        <f t="shared" si="3"/>
        <v>120400.00000000001</v>
      </c>
      <c r="M198" s="23"/>
      <c r="N198" s="23"/>
      <c r="O198" s="37"/>
      <c r="P198" s="4"/>
      <c r="Q198" s="4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  <c r="EO198" s="37"/>
      <c r="EP198" s="37"/>
      <c r="EQ198" s="37"/>
      <c r="ER198" s="37"/>
      <c r="ES198" s="37"/>
      <c r="ET198" s="37"/>
      <c r="EU198" s="37"/>
      <c r="EV198" s="37"/>
      <c r="EW198" s="37"/>
      <c r="EX198" s="37"/>
      <c r="EY198" s="37"/>
      <c r="EZ198" s="37"/>
      <c r="FA198" s="37"/>
      <c r="FB198" s="37"/>
      <c r="FC198" s="37"/>
      <c r="FD198" s="37"/>
      <c r="FE198" s="37"/>
      <c r="FF198" s="37"/>
      <c r="FG198" s="37"/>
      <c r="FH198" s="37"/>
      <c r="FI198" s="37"/>
      <c r="FJ198" s="37"/>
      <c r="FK198" s="37"/>
      <c r="FL198" s="37"/>
      <c r="FM198" s="37"/>
      <c r="FN198" s="37"/>
      <c r="FO198" s="37"/>
      <c r="FP198" s="37"/>
      <c r="FQ198" s="37"/>
      <c r="FR198" s="37"/>
      <c r="FS198" s="37"/>
      <c r="FT198" s="37"/>
      <c r="FU198" s="37"/>
      <c r="FV198" s="37"/>
      <c r="FW198" s="37"/>
      <c r="FX198" s="37"/>
      <c r="FY198" s="37"/>
      <c r="FZ198" s="37"/>
      <c r="GA198" s="37"/>
      <c r="GB198" s="37"/>
      <c r="GC198" s="37"/>
      <c r="GD198" s="37"/>
      <c r="GE198" s="37"/>
      <c r="GF198" s="37"/>
      <c r="GG198" s="37"/>
      <c r="GH198" s="37"/>
      <c r="GI198" s="37"/>
      <c r="GJ198" s="37"/>
      <c r="GK198" s="37"/>
      <c r="GL198" s="37"/>
      <c r="GM198" s="37"/>
      <c r="GN198" s="37"/>
      <c r="GO198" s="37"/>
      <c r="GP198" s="37"/>
      <c r="GQ198" s="37"/>
      <c r="GR198" s="37"/>
      <c r="GS198" s="37"/>
      <c r="GT198" s="37"/>
      <c r="GU198" s="37"/>
      <c r="GV198" s="37"/>
      <c r="GW198" s="37"/>
      <c r="GX198" s="37"/>
      <c r="GY198" s="37"/>
      <c r="GZ198" s="37"/>
      <c r="HA198" s="37"/>
      <c r="HB198" s="37"/>
      <c r="HC198" s="37"/>
      <c r="HD198" s="37"/>
      <c r="HE198" s="37"/>
      <c r="HF198" s="37"/>
      <c r="HG198" s="37"/>
      <c r="HH198" s="37"/>
      <c r="HI198" s="37"/>
      <c r="HJ198" s="37"/>
      <c r="HK198" s="37"/>
      <c r="HL198" s="37"/>
      <c r="HM198" s="37"/>
      <c r="HN198" s="37"/>
      <c r="HO198" s="37"/>
      <c r="HP198" s="37"/>
      <c r="HQ198" s="37"/>
      <c r="HR198" s="37"/>
      <c r="HS198" s="37"/>
      <c r="HT198" s="37"/>
      <c r="HU198" s="37"/>
      <c r="HV198" s="37"/>
      <c r="HW198" s="37"/>
      <c r="HX198" s="37"/>
    </row>
    <row r="199" spans="1:232" s="55" customFormat="1" ht="117" customHeight="1">
      <c r="A199" s="18"/>
      <c r="B199" s="19" t="s">
        <v>344</v>
      </c>
      <c r="C199" s="20" t="s">
        <v>345</v>
      </c>
      <c r="D199" s="21" t="s">
        <v>22</v>
      </c>
      <c r="E199" s="20" t="s">
        <v>345</v>
      </c>
      <c r="F199" s="17" t="s">
        <v>72</v>
      </c>
      <c r="G199" s="16">
        <v>1</v>
      </c>
      <c r="H199" s="17">
        <v>26000</v>
      </c>
      <c r="I199" s="21" t="s">
        <v>232</v>
      </c>
      <c r="J199" s="21" t="s">
        <v>324</v>
      </c>
      <c r="K199" s="17">
        <f t="shared" si="2"/>
        <v>26000</v>
      </c>
      <c r="L199" s="22">
        <f t="shared" si="3"/>
        <v>29120.000000000004</v>
      </c>
      <c r="M199" s="23"/>
      <c r="N199" s="23"/>
      <c r="O199" s="37"/>
      <c r="P199" s="4"/>
      <c r="Q199" s="4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7"/>
      <c r="DU199" s="37"/>
      <c r="DV199" s="37"/>
      <c r="DW199" s="37"/>
      <c r="DX199" s="37"/>
      <c r="DY199" s="37"/>
      <c r="DZ199" s="37"/>
      <c r="EA199" s="37"/>
      <c r="EB199" s="37"/>
      <c r="EC199" s="37"/>
      <c r="ED199" s="37"/>
      <c r="EE199" s="37"/>
      <c r="EF199" s="37"/>
      <c r="EG199" s="37"/>
      <c r="EH199" s="37"/>
      <c r="EI199" s="37"/>
      <c r="EJ199" s="37"/>
      <c r="EK199" s="37"/>
      <c r="EL199" s="37"/>
      <c r="EM199" s="37"/>
      <c r="EN199" s="37"/>
      <c r="EO199" s="37"/>
      <c r="EP199" s="37"/>
      <c r="EQ199" s="37"/>
      <c r="ER199" s="37"/>
      <c r="ES199" s="37"/>
      <c r="ET199" s="37"/>
      <c r="EU199" s="37"/>
      <c r="EV199" s="37"/>
      <c r="EW199" s="37"/>
      <c r="EX199" s="37"/>
      <c r="EY199" s="37"/>
      <c r="EZ199" s="37"/>
      <c r="FA199" s="37"/>
      <c r="FB199" s="37"/>
      <c r="FC199" s="37"/>
      <c r="FD199" s="37"/>
      <c r="FE199" s="37"/>
      <c r="FF199" s="37"/>
      <c r="FG199" s="37"/>
      <c r="FH199" s="37"/>
      <c r="FI199" s="37"/>
      <c r="FJ199" s="37"/>
      <c r="FK199" s="37"/>
      <c r="FL199" s="37"/>
      <c r="FM199" s="37"/>
      <c r="FN199" s="37"/>
      <c r="FO199" s="37"/>
      <c r="FP199" s="37"/>
      <c r="FQ199" s="37"/>
      <c r="FR199" s="37"/>
      <c r="FS199" s="37"/>
      <c r="FT199" s="37"/>
      <c r="FU199" s="37"/>
      <c r="FV199" s="37"/>
      <c r="FW199" s="37"/>
      <c r="FX199" s="37"/>
      <c r="FY199" s="37"/>
      <c r="FZ199" s="37"/>
      <c r="GA199" s="37"/>
      <c r="GB199" s="37"/>
      <c r="GC199" s="37"/>
      <c r="GD199" s="37"/>
      <c r="GE199" s="37"/>
      <c r="GF199" s="37"/>
      <c r="GG199" s="37"/>
      <c r="GH199" s="37"/>
      <c r="GI199" s="37"/>
      <c r="GJ199" s="37"/>
      <c r="GK199" s="37"/>
      <c r="GL199" s="37"/>
      <c r="GM199" s="37"/>
      <c r="GN199" s="37"/>
      <c r="GO199" s="37"/>
      <c r="GP199" s="37"/>
      <c r="GQ199" s="37"/>
      <c r="GR199" s="37"/>
      <c r="GS199" s="37"/>
      <c r="GT199" s="37"/>
      <c r="GU199" s="37"/>
      <c r="GV199" s="37"/>
      <c r="GW199" s="37"/>
      <c r="GX199" s="37"/>
      <c r="GY199" s="37"/>
      <c r="GZ199" s="37"/>
      <c r="HA199" s="37"/>
      <c r="HB199" s="37"/>
      <c r="HC199" s="37"/>
      <c r="HD199" s="37"/>
      <c r="HE199" s="37"/>
      <c r="HF199" s="37"/>
      <c r="HG199" s="37"/>
      <c r="HH199" s="37"/>
      <c r="HI199" s="37"/>
      <c r="HJ199" s="37"/>
      <c r="HK199" s="37"/>
      <c r="HL199" s="37"/>
      <c r="HM199" s="37"/>
      <c r="HN199" s="37"/>
      <c r="HO199" s="37"/>
      <c r="HP199" s="37"/>
      <c r="HQ199" s="37"/>
      <c r="HR199" s="37"/>
      <c r="HS199" s="37"/>
      <c r="HT199" s="37"/>
      <c r="HU199" s="37"/>
      <c r="HV199" s="37"/>
      <c r="HW199" s="37"/>
      <c r="HX199" s="37"/>
    </row>
    <row r="200" spans="1:232" s="55" customFormat="1" ht="117" customHeight="1">
      <c r="A200" s="18"/>
      <c r="B200" s="19" t="s">
        <v>346</v>
      </c>
      <c r="C200" s="20" t="s">
        <v>347</v>
      </c>
      <c r="D200" s="21" t="s">
        <v>22</v>
      </c>
      <c r="E200" s="20" t="s">
        <v>348</v>
      </c>
      <c r="F200" s="17" t="s">
        <v>72</v>
      </c>
      <c r="G200" s="16">
        <v>1</v>
      </c>
      <c r="H200" s="17">
        <v>63000</v>
      </c>
      <c r="I200" s="21" t="s">
        <v>232</v>
      </c>
      <c r="J200" s="21" t="s">
        <v>324</v>
      </c>
      <c r="K200" s="17">
        <f t="shared" si="2"/>
        <v>63000</v>
      </c>
      <c r="L200" s="22">
        <f t="shared" si="3"/>
        <v>70560</v>
      </c>
      <c r="M200" s="23"/>
      <c r="N200" s="23"/>
      <c r="O200" s="37"/>
      <c r="P200" s="4"/>
      <c r="Q200" s="4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7"/>
      <c r="DU200" s="37"/>
      <c r="DV200" s="37"/>
      <c r="DW200" s="37"/>
      <c r="DX200" s="37"/>
      <c r="DY200" s="37"/>
      <c r="DZ200" s="37"/>
      <c r="EA200" s="37"/>
      <c r="EB200" s="37"/>
      <c r="EC200" s="37"/>
      <c r="ED200" s="37"/>
      <c r="EE200" s="37"/>
      <c r="EF200" s="37"/>
      <c r="EG200" s="37"/>
      <c r="EH200" s="37"/>
      <c r="EI200" s="37"/>
      <c r="EJ200" s="37"/>
      <c r="EK200" s="37"/>
      <c r="EL200" s="37"/>
      <c r="EM200" s="37"/>
      <c r="EN200" s="37"/>
      <c r="EO200" s="37"/>
      <c r="EP200" s="37"/>
      <c r="EQ200" s="37"/>
      <c r="ER200" s="37"/>
      <c r="ES200" s="37"/>
      <c r="ET200" s="37"/>
      <c r="EU200" s="37"/>
      <c r="EV200" s="37"/>
      <c r="EW200" s="37"/>
      <c r="EX200" s="37"/>
      <c r="EY200" s="37"/>
      <c r="EZ200" s="37"/>
      <c r="FA200" s="37"/>
      <c r="FB200" s="37"/>
      <c r="FC200" s="37"/>
      <c r="FD200" s="37"/>
      <c r="FE200" s="37"/>
      <c r="FF200" s="37"/>
      <c r="FG200" s="37"/>
      <c r="FH200" s="37"/>
      <c r="FI200" s="37"/>
      <c r="FJ200" s="37"/>
      <c r="FK200" s="37"/>
      <c r="FL200" s="37"/>
      <c r="FM200" s="37"/>
      <c r="FN200" s="37"/>
      <c r="FO200" s="37"/>
      <c r="FP200" s="37"/>
      <c r="FQ200" s="37"/>
      <c r="FR200" s="37"/>
      <c r="FS200" s="37"/>
      <c r="FT200" s="37"/>
      <c r="FU200" s="37"/>
      <c r="FV200" s="37"/>
      <c r="FW200" s="37"/>
      <c r="FX200" s="37"/>
      <c r="FY200" s="37"/>
      <c r="FZ200" s="37"/>
      <c r="GA200" s="37"/>
      <c r="GB200" s="37"/>
      <c r="GC200" s="37"/>
      <c r="GD200" s="37"/>
      <c r="GE200" s="37"/>
      <c r="GF200" s="37"/>
      <c r="GG200" s="37"/>
      <c r="GH200" s="37"/>
      <c r="GI200" s="37"/>
      <c r="GJ200" s="37"/>
      <c r="GK200" s="37"/>
      <c r="GL200" s="37"/>
      <c r="GM200" s="37"/>
      <c r="GN200" s="37"/>
      <c r="GO200" s="37"/>
      <c r="GP200" s="37"/>
      <c r="GQ200" s="37"/>
      <c r="GR200" s="37"/>
      <c r="GS200" s="37"/>
      <c r="GT200" s="37"/>
      <c r="GU200" s="37"/>
      <c r="GV200" s="37"/>
      <c r="GW200" s="37"/>
      <c r="GX200" s="37"/>
      <c r="GY200" s="37"/>
      <c r="GZ200" s="37"/>
      <c r="HA200" s="37"/>
      <c r="HB200" s="37"/>
      <c r="HC200" s="37"/>
      <c r="HD200" s="37"/>
      <c r="HE200" s="37"/>
      <c r="HF200" s="37"/>
      <c r="HG200" s="37"/>
      <c r="HH200" s="37"/>
      <c r="HI200" s="37"/>
      <c r="HJ200" s="37"/>
      <c r="HK200" s="37"/>
      <c r="HL200" s="37"/>
      <c r="HM200" s="37"/>
      <c r="HN200" s="37"/>
      <c r="HO200" s="37"/>
      <c r="HP200" s="37"/>
      <c r="HQ200" s="37"/>
      <c r="HR200" s="37"/>
      <c r="HS200" s="37"/>
      <c r="HT200" s="37"/>
      <c r="HU200" s="37"/>
      <c r="HV200" s="37"/>
      <c r="HW200" s="37"/>
      <c r="HX200" s="37"/>
    </row>
    <row r="201" spans="1:232" s="55" customFormat="1" ht="117" customHeight="1">
      <c r="A201" s="18"/>
      <c r="B201" s="19" t="s">
        <v>349</v>
      </c>
      <c r="C201" s="20" t="s">
        <v>350</v>
      </c>
      <c r="D201" s="21" t="s">
        <v>22</v>
      </c>
      <c r="E201" s="20" t="s">
        <v>350</v>
      </c>
      <c r="F201" s="17" t="s">
        <v>72</v>
      </c>
      <c r="G201" s="16">
        <v>1</v>
      </c>
      <c r="H201" s="17">
        <v>29760</v>
      </c>
      <c r="I201" s="21" t="s">
        <v>232</v>
      </c>
      <c r="J201" s="21" t="s">
        <v>324</v>
      </c>
      <c r="K201" s="17">
        <f t="shared" si="2"/>
        <v>29760</v>
      </c>
      <c r="L201" s="22">
        <f t="shared" si="3"/>
        <v>33331.200000000004</v>
      </c>
      <c r="M201" s="23"/>
      <c r="N201" s="23"/>
      <c r="O201" s="37"/>
      <c r="P201" s="4"/>
      <c r="Q201" s="4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7"/>
      <c r="DU201" s="37"/>
      <c r="DV201" s="37"/>
      <c r="DW201" s="37"/>
      <c r="DX201" s="37"/>
      <c r="DY201" s="37"/>
      <c r="DZ201" s="37"/>
      <c r="EA201" s="37"/>
      <c r="EB201" s="37"/>
      <c r="EC201" s="37"/>
      <c r="ED201" s="37"/>
      <c r="EE201" s="37"/>
      <c r="EF201" s="37"/>
      <c r="EG201" s="37"/>
      <c r="EH201" s="37"/>
      <c r="EI201" s="37"/>
      <c r="EJ201" s="37"/>
      <c r="EK201" s="37"/>
      <c r="EL201" s="37"/>
      <c r="EM201" s="37"/>
      <c r="EN201" s="37"/>
      <c r="EO201" s="37"/>
      <c r="EP201" s="37"/>
      <c r="EQ201" s="37"/>
      <c r="ER201" s="37"/>
      <c r="ES201" s="37"/>
      <c r="ET201" s="37"/>
      <c r="EU201" s="37"/>
      <c r="EV201" s="37"/>
      <c r="EW201" s="37"/>
      <c r="EX201" s="37"/>
      <c r="EY201" s="37"/>
      <c r="EZ201" s="37"/>
      <c r="FA201" s="37"/>
      <c r="FB201" s="37"/>
      <c r="FC201" s="37"/>
      <c r="FD201" s="37"/>
      <c r="FE201" s="37"/>
      <c r="FF201" s="37"/>
      <c r="FG201" s="37"/>
      <c r="FH201" s="37"/>
      <c r="FI201" s="37"/>
      <c r="FJ201" s="37"/>
      <c r="FK201" s="37"/>
      <c r="FL201" s="37"/>
      <c r="FM201" s="37"/>
      <c r="FN201" s="37"/>
      <c r="FO201" s="37"/>
      <c r="FP201" s="37"/>
      <c r="FQ201" s="37"/>
      <c r="FR201" s="37"/>
      <c r="FS201" s="37"/>
      <c r="FT201" s="37"/>
      <c r="FU201" s="37"/>
      <c r="FV201" s="37"/>
      <c r="FW201" s="37"/>
      <c r="FX201" s="37"/>
      <c r="FY201" s="37"/>
      <c r="FZ201" s="37"/>
      <c r="GA201" s="37"/>
      <c r="GB201" s="37"/>
      <c r="GC201" s="37"/>
      <c r="GD201" s="37"/>
      <c r="GE201" s="37"/>
      <c r="GF201" s="37"/>
      <c r="GG201" s="37"/>
      <c r="GH201" s="37"/>
      <c r="GI201" s="37"/>
      <c r="GJ201" s="37"/>
      <c r="GK201" s="37"/>
      <c r="GL201" s="37"/>
      <c r="GM201" s="37"/>
      <c r="GN201" s="37"/>
      <c r="GO201" s="37"/>
      <c r="GP201" s="37"/>
      <c r="GQ201" s="37"/>
      <c r="GR201" s="37"/>
      <c r="GS201" s="37"/>
      <c r="GT201" s="37"/>
      <c r="GU201" s="37"/>
      <c r="GV201" s="37"/>
      <c r="GW201" s="37"/>
      <c r="GX201" s="37"/>
      <c r="GY201" s="37"/>
      <c r="GZ201" s="37"/>
      <c r="HA201" s="37"/>
      <c r="HB201" s="37"/>
      <c r="HC201" s="37"/>
      <c r="HD201" s="37"/>
      <c r="HE201" s="37"/>
      <c r="HF201" s="37"/>
      <c r="HG201" s="37"/>
      <c r="HH201" s="37"/>
      <c r="HI201" s="37"/>
      <c r="HJ201" s="37"/>
      <c r="HK201" s="37"/>
      <c r="HL201" s="37"/>
      <c r="HM201" s="37"/>
      <c r="HN201" s="37"/>
      <c r="HO201" s="37"/>
      <c r="HP201" s="37"/>
      <c r="HQ201" s="37"/>
      <c r="HR201" s="37"/>
      <c r="HS201" s="37"/>
      <c r="HT201" s="37"/>
      <c r="HU201" s="37"/>
      <c r="HV201" s="37"/>
      <c r="HW201" s="37"/>
      <c r="HX201" s="37"/>
    </row>
    <row r="202" spans="1:232" s="55" customFormat="1" ht="117" customHeight="1">
      <c r="A202" s="18"/>
      <c r="B202" s="19" t="s">
        <v>351</v>
      </c>
      <c r="C202" s="20" t="s">
        <v>352</v>
      </c>
      <c r="D202" s="21" t="s">
        <v>22</v>
      </c>
      <c r="E202" s="20" t="s">
        <v>353</v>
      </c>
      <c r="F202" s="17" t="s">
        <v>72</v>
      </c>
      <c r="G202" s="16">
        <v>1</v>
      </c>
      <c r="H202" s="17">
        <v>699210</v>
      </c>
      <c r="I202" s="21" t="s">
        <v>232</v>
      </c>
      <c r="J202" s="21" t="s">
        <v>324</v>
      </c>
      <c r="K202" s="17">
        <f t="shared" si="2"/>
        <v>699210</v>
      </c>
      <c r="L202" s="22">
        <f t="shared" si="3"/>
        <v>783115.20000000007</v>
      </c>
      <c r="M202" s="23"/>
      <c r="N202" s="23"/>
      <c r="O202" s="37"/>
      <c r="P202" s="4"/>
      <c r="Q202" s="4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7"/>
      <c r="DU202" s="37"/>
      <c r="DV202" s="37"/>
      <c r="DW202" s="37"/>
      <c r="DX202" s="37"/>
      <c r="DY202" s="37"/>
      <c r="DZ202" s="37"/>
      <c r="EA202" s="37"/>
      <c r="EB202" s="37"/>
      <c r="EC202" s="37"/>
      <c r="ED202" s="37"/>
      <c r="EE202" s="37"/>
      <c r="EF202" s="37"/>
      <c r="EG202" s="37"/>
      <c r="EH202" s="37"/>
      <c r="EI202" s="37"/>
      <c r="EJ202" s="37"/>
      <c r="EK202" s="37"/>
      <c r="EL202" s="37"/>
      <c r="EM202" s="37"/>
      <c r="EN202" s="37"/>
      <c r="EO202" s="37"/>
      <c r="EP202" s="37"/>
      <c r="EQ202" s="37"/>
      <c r="ER202" s="37"/>
      <c r="ES202" s="37"/>
      <c r="ET202" s="37"/>
      <c r="EU202" s="37"/>
      <c r="EV202" s="37"/>
      <c r="EW202" s="37"/>
      <c r="EX202" s="37"/>
      <c r="EY202" s="37"/>
      <c r="EZ202" s="37"/>
      <c r="FA202" s="37"/>
      <c r="FB202" s="37"/>
      <c r="FC202" s="37"/>
      <c r="FD202" s="37"/>
      <c r="FE202" s="37"/>
      <c r="FF202" s="37"/>
      <c r="FG202" s="37"/>
      <c r="FH202" s="37"/>
      <c r="FI202" s="37"/>
      <c r="FJ202" s="37"/>
      <c r="FK202" s="37"/>
      <c r="FL202" s="37"/>
      <c r="FM202" s="37"/>
      <c r="FN202" s="37"/>
      <c r="FO202" s="37"/>
      <c r="FP202" s="37"/>
      <c r="FQ202" s="37"/>
      <c r="FR202" s="37"/>
      <c r="FS202" s="37"/>
      <c r="FT202" s="37"/>
      <c r="FU202" s="37"/>
      <c r="FV202" s="37"/>
      <c r="FW202" s="37"/>
      <c r="FX202" s="37"/>
      <c r="FY202" s="37"/>
      <c r="FZ202" s="37"/>
      <c r="GA202" s="37"/>
      <c r="GB202" s="37"/>
      <c r="GC202" s="37"/>
      <c r="GD202" s="37"/>
      <c r="GE202" s="37"/>
      <c r="GF202" s="37"/>
      <c r="GG202" s="37"/>
      <c r="GH202" s="37"/>
      <c r="GI202" s="37"/>
      <c r="GJ202" s="37"/>
      <c r="GK202" s="37"/>
      <c r="GL202" s="37"/>
      <c r="GM202" s="37"/>
      <c r="GN202" s="37"/>
      <c r="GO202" s="37"/>
      <c r="GP202" s="37"/>
      <c r="GQ202" s="37"/>
      <c r="GR202" s="37"/>
      <c r="GS202" s="37"/>
      <c r="GT202" s="37"/>
      <c r="GU202" s="37"/>
      <c r="GV202" s="37"/>
      <c r="GW202" s="37"/>
      <c r="GX202" s="37"/>
      <c r="GY202" s="37"/>
      <c r="GZ202" s="37"/>
      <c r="HA202" s="37"/>
      <c r="HB202" s="37"/>
      <c r="HC202" s="37"/>
      <c r="HD202" s="37"/>
      <c r="HE202" s="37"/>
      <c r="HF202" s="37"/>
      <c r="HG202" s="37"/>
      <c r="HH202" s="37"/>
      <c r="HI202" s="37"/>
      <c r="HJ202" s="37"/>
      <c r="HK202" s="37"/>
      <c r="HL202" s="37"/>
      <c r="HM202" s="37"/>
      <c r="HN202" s="37"/>
      <c r="HO202" s="37"/>
      <c r="HP202" s="37"/>
      <c r="HQ202" s="37"/>
      <c r="HR202" s="37"/>
      <c r="HS202" s="37"/>
      <c r="HT202" s="37"/>
      <c r="HU202" s="37"/>
      <c r="HV202" s="37"/>
      <c r="HW202" s="37"/>
      <c r="HX202" s="37"/>
    </row>
    <row r="203" spans="1:232" s="55" customFormat="1" ht="117" customHeight="1">
      <c r="A203" s="18"/>
      <c r="B203" s="19" t="s">
        <v>354</v>
      </c>
      <c r="C203" s="20" t="s">
        <v>355</v>
      </c>
      <c r="D203" s="21" t="s">
        <v>22</v>
      </c>
      <c r="E203" s="20" t="s">
        <v>355</v>
      </c>
      <c r="F203" s="17" t="s">
        <v>72</v>
      </c>
      <c r="G203" s="16">
        <v>1</v>
      </c>
      <c r="H203" s="17">
        <v>19800</v>
      </c>
      <c r="I203" s="21" t="s">
        <v>232</v>
      </c>
      <c r="J203" s="21" t="s">
        <v>324</v>
      </c>
      <c r="K203" s="17">
        <f t="shared" si="2"/>
        <v>19800</v>
      </c>
      <c r="L203" s="22">
        <f t="shared" si="3"/>
        <v>22176.000000000004</v>
      </c>
      <c r="M203" s="23"/>
      <c r="N203" s="23"/>
      <c r="O203" s="37"/>
      <c r="P203" s="4"/>
      <c r="Q203" s="4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  <c r="EO203" s="37"/>
      <c r="EP203" s="37"/>
      <c r="EQ203" s="37"/>
      <c r="ER203" s="37"/>
      <c r="ES203" s="37"/>
      <c r="ET203" s="37"/>
      <c r="EU203" s="37"/>
      <c r="EV203" s="37"/>
      <c r="EW203" s="37"/>
      <c r="EX203" s="37"/>
      <c r="EY203" s="37"/>
      <c r="EZ203" s="37"/>
      <c r="FA203" s="37"/>
      <c r="FB203" s="37"/>
      <c r="FC203" s="37"/>
      <c r="FD203" s="37"/>
      <c r="FE203" s="37"/>
      <c r="FF203" s="37"/>
      <c r="FG203" s="37"/>
      <c r="FH203" s="37"/>
      <c r="FI203" s="37"/>
      <c r="FJ203" s="37"/>
      <c r="FK203" s="37"/>
      <c r="FL203" s="37"/>
      <c r="FM203" s="37"/>
      <c r="FN203" s="37"/>
      <c r="FO203" s="37"/>
      <c r="FP203" s="37"/>
      <c r="FQ203" s="37"/>
      <c r="FR203" s="37"/>
      <c r="FS203" s="37"/>
      <c r="FT203" s="37"/>
      <c r="FU203" s="37"/>
      <c r="FV203" s="37"/>
      <c r="FW203" s="37"/>
      <c r="FX203" s="37"/>
      <c r="FY203" s="37"/>
      <c r="FZ203" s="37"/>
      <c r="GA203" s="37"/>
      <c r="GB203" s="37"/>
      <c r="GC203" s="37"/>
      <c r="GD203" s="37"/>
      <c r="GE203" s="37"/>
      <c r="GF203" s="37"/>
      <c r="GG203" s="37"/>
      <c r="GH203" s="37"/>
      <c r="GI203" s="37"/>
      <c r="GJ203" s="37"/>
      <c r="GK203" s="37"/>
      <c r="GL203" s="37"/>
      <c r="GM203" s="37"/>
      <c r="GN203" s="37"/>
      <c r="GO203" s="37"/>
      <c r="GP203" s="37"/>
      <c r="GQ203" s="37"/>
      <c r="GR203" s="37"/>
      <c r="GS203" s="37"/>
      <c r="GT203" s="37"/>
      <c r="GU203" s="37"/>
      <c r="GV203" s="37"/>
      <c r="GW203" s="37"/>
      <c r="GX203" s="37"/>
      <c r="GY203" s="37"/>
      <c r="GZ203" s="37"/>
      <c r="HA203" s="37"/>
      <c r="HB203" s="37"/>
      <c r="HC203" s="37"/>
      <c r="HD203" s="37"/>
      <c r="HE203" s="37"/>
      <c r="HF203" s="37"/>
      <c r="HG203" s="37"/>
      <c r="HH203" s="37"/>
      <c r="HI203" s="37"/>
      <c r="HJ203" s="37"/>
      <c r="HK203" s="37"/>
      <c r="HL203" s="37"/>
      <c r="HM203" s="37"/>
      <c r="HN203" s="37"/>
      <c r="HO203" s="37"/>
      <c r="HP203" s="37"/>
      <c r="HQ203" s="37"/>
      <c r="HR203" s="37"/>
      <c r="HS203" s="37"/>
      <c r="HT203" s="37"/>
      <c r="HU203" s="37"/>
      <c r="HV203" s="37"/>
      <c r="HW203" s="37"/>
      <c r="HX203" s="37"/>
    </row>
    <row r="204" spans="1:232" s="55" customFormat="1" ht="117" customHeight="1">
      <c r="A204" s="18"/>
      <c r="B204" s="19" t="s">
        <v>356</v>
      </c>
      <c r="C204" s="20" t="s">
        <v>357</v>
      </c>
      <c r="D204" s="21" t="s">
        <v>22</v>
      </c>
      <c r="E204" s="20" t="s">
        <v>358</v>
      </c>
      <c r="F204" s="17" t="s">
        <v>72</v>
      </c>
      <c r="G204" s="16">
        <v>1</v>
      </c>
      <c r="H204" s="17">
        <v>45550</v>
      </c>
      <c r="I204" s="21" t="s">
        <v>232</v>
      </c>
      <c r="J204" s="21" t="s">
        <v>324</v>
      </c>
      <c r="K204" s="17">
        <f t="shared" si="2"/>
        <v>45550</v>
      </c>
      <c r="L204" s="22">
        <f t="shared" si="3"/>
        <v>51016.000000000007</v>
      </c>
      <c r="M204" s="23"/>
      <c r="N204" s="23"/>
      <c r="O204" s="37"/>
      <c r="P204" s="4"/>
      <c r="Q204" s="4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7"/>
      <c r="DU204" s="37"/>
      <c r="DV204" s="37"/>
      <c r="DW204" s="37"/>
      <c r="DX204" s="37"/>
      <c r="DY204" s="37"/>
      <c r="DZ204" s="37"/>
      <c r="EA204" s="37"/>
      <c r="EB204" s="37"/>
      <c r="EC204" s="37"/>
      <c r="ED204" s="37"/>
      <c r="EE204" s="37"/>
      <c r="EF204" s="37"/>
      <c r="EG204" s="37"/>
      <c r="EH204" s="37"/>
      <c r="EI204" s="37"/>
      <c r="EJ204" s="37"/>
      <c r="EK204" s="37"/>
      <c r="EL204" s="37"/>
      <c r="EM204" s="37"/>
      <c r="EN204" s="37"/>
      <c r="EO204" s="37"/>
      <c r="EP204" s="37"/>
      <c r="EQ204" s="37"/>
      <c r="ER204" s="37"/>
      <c r="ES204" s="37"/>
      <c r="ET204" s="37"/>
      <c r="EU204" s="37"/>
      <c r="EV204" s="37"/>
      <c r="EW204" s="37"/>
      <c r="EX204" s="37"/>
      <c r="EY204" s="37"/>
      <c r="EZ204" s="37"/>
      <c r="FA204" s="37"/>
      <c r="FB204" s="37"/>
      <c r="FC204" s="37"/>
      <c r="FD204" s="37"/>
      <c r="FE204" s="37"/>
      <c r="FF204" s="37"/>
      <c r="FG204" s="37"/>
      <c r="FH204" s="37"/>
      <c r="FI204" s="37"/>
      <c r="FJ204" s="37"/>
      <c r="FK204" s="37"/>
      <c r="FL204" s="37"/>
      <c r="FM204" s="37"/>
      <c r="FN204" s="37"/>
      <c r="FO204" s="37"/>
      <c r="FP204" s="37"/>
      <c r="FQ204" s="37"/>
      <c r="FR204" s="37"/>
      <c r="FS204" s="37"/>
      <c r="FT204" s="37"/>
      <c r="FU204" s="37"/>
      <c r="FV204" s="37"/>
      <c r="FW204" s="37"/>
      <c r="FX204" s="37"/>
      <c r="FY204" s="37"/>
      <c r="FZ204" s="37"/>
      <c r="GA204" s="37"/>
      <c r="GB204" s="37"/>
      <c r="GC204" s="37"/>
      <c r="GD204" s="37"/>
      <c r="GE204" s="37"/>
      <c r="GF204" s="37"/>
      <c r="GG204" s="37"/>
      <c r="GH204" s="37"/>
      <c r="GI204" s="37"/>
      <c r="GJ204" s="37"/>
      <c r="GK204" s="37"/>
      <c r="GL204" s="37"/>
      <c r="GM204" s="37"/>
      <c r="GN204" s="37"/>
      <c r="GO204" s="37"/>
      <c r="GP204" s="37"/>
      <c r="GQ204" s="37"/>
      <c r="GR204" s="37"/>
      <c r="GS204" s="37"/>
      <c r="GT204" s="37"/>
      <c r="GU204" s="37"/>
      <c r="GV204" s="37"/>
      <c r="GW204" s="37"/>
      <c r="GX204" s="37"/>
      <c r="GY204" s="37"/>
      <c r="GZ204" s="37"/>
      <c r="HA204" s="37"/>
      <c r="HB204" s="37"/>
      <c r="HC204" s="37"/>
      <c r="HD204" s="37"/>
      <c r="HE204" s="37"/>
      <c r="HF204" s="37"/>
      <c r="HG204" s="37"/>
      <c r="HH204" s="37"/>
      <c r="HI204" s="37"/>
      <c r="HJ204" s="37"/>
      <c r="HK204" s="37"/>
      <c r="HL204" s="37"/>
      <c r="HM204" s="37"/>
      <c r="HN204" s="37"/>
      <c r="HO204" s="37"/>
      <c r="HP204" s="37"/>
      <c r="HQ204" s="37"/>
      <c r="HR204" s="37"/>
      <c r="HS204" s="37"/>
      <c r="HT204" s="37"/>
      <c r="HU204" s="37"/>
      <c r="HV204" s="37"/>
      <c r="HW204" s="37"/>
      <c r="HX204" s="37"/>
    </row>
    <row r="205" spans="1:232" s="55" customFormat="1" ht="117" customHeight="1">
      <c r="A205" s="18"/>
      <c r="B205" s="19" t="s">
        <v>359</v>
      </c>
      <c r="C205" s="20" t="s">
        <v>360</v>
      </c>
      <c r="D205" s="21" t="s">
        <v>22</v>
      </c>
      <c r="E205" s="20" t="s">
        <v>360</v>
      </c>
      <c r="F205" s="17" t="s">
        <v>72</v>
      </c>
      <c r="G205" s="16">
        <v>1</v>
      </c>
      <c r="H205" s="17">
        <v>382600</v>
      </c>
      <c r="I205" s="21" t="s">
        <v>232</v>
      </c>
      <c r="J205" s="21" t="s">
        <v>324</v>
      </c>
      <c r="K205" s="17">
        <f t="shared" si="2"/>
        <v>382600</v>
      </c>
      <c r="L205" s="22">
        <f t="shared" si="3"/>
        <v>428512.00000000006</v>
      </c>
      <c r="M205" s="23"/>
      <c r="N205" s="23"/>
      <c r="O205" s="37"/>
      <c r="P205" s="4"/>
      <c r="Q205" s="4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7"/>
      <c r="FV205" s="37"/>
      <c r="FW205" s="37"/>
      <c r="FX205" s="37"/>
      <c r="FY205" s="37"/>
      <c r="FZ205" s="37"/>
      <c r="GA205" s="37"/>
      <c r="GB205" s="37"/>
      <c r="GC205" s="37"/>
      <c r="GD205" s="37"/>
      <c r="GE205" s="37"/>
      <c r="GF205" s="37"/>
      <c r="GG205" s="37"/>
      <c r="GH205" s="37"/>
      <c r="GI205" s="37"/>
      <c r="GJ205" s="37"/>
      <c r="GK205" s="37"/>
      <c r="GL205" s="37"/>
      <c r="GM205" s="37"/>
      <c r="GN205" s="37"/>
      <c r="GO205" s="37"/>
      <c r="GP205" s="37"/>
      <c r="GQ205" s="37"/>
      <c r="GR205" s="37"/>
      <c r="GS205" s="37"/>
      <c r="GT205" s="37"/>
      <c r="GU205" s="37"/>
      <c r="GV205" s="37"/>
      <c r="GW205" s="37"/>
      <c r="GX205" s="37"/>
      <c r="GY205" s="37"/>
      <c r="GZ205" s="37"/>
      <c r="HA205" s="37"/>
      <c r="HB205" s="37"/>
      <c r="HC205" s="37"/>
      <c r="HD205" s="37"/>
      <c r="HE205" s="37"/>
      <c r="HF205" s="37"/>
      <c r="HG205" s="37"/>
      <c r="HH205" s="37"/>
      <c r="HI205" s="37"/>
      <c r="HJ205" s="37"/>
      <c r="HK205" s="37"/>
      <c r="HL205" s="37"/>
      <c r="HM205" s="37"/>
      <c r="HN205" s="37"/>
      <c r="HO205" s="37"/>
      <c r="HP205" s="37"/>
      <c r="HQ205" s="37"/>
      <c r="HR205" s="37"/>
      <c r="HS205" s="37"/>
      <c r="HT205" s="37"/>
      <c r="HU205" s="37"/>
      <c r="HV205" s="37"/>
      <c r="HW205" s="37"/>
      <c r="HX205" s="37"/>
    </row>
    <row r="206" spans="1:232" s="55" customFormat="1" ht="117" customHeight="1">
      <c r="A206" s="18"/>
      <c r="B206" s="19" t="s">
        <v>361</v>
      </c>
      <c r="C206" s="20" t="s">
        <v>362</v>
      </c>
      <c r="D206" s="21" t="s">
        <v>22</v>
      </c>
      <c r="E206" s="20" t="s">
        <v>362</v>
      </c>
      <c r="F206" s="17" t="s">
        <v>72</v>
      </c>
      <c r="G206" s="16">
        <v>1</v>
      </c>
      <c r="H206" s="17">
        <v>126000</v>
      </c>
      <c r="I206" s="21" t="s">
        <v>232</v>
      </c>
      <c r="J206" s="21" t="s">
        <v>324</v>
      </c>
      <c r="K206" s="17">
        <f t="shared" si="2"/>
        <v>126000</v>
      </c>
      <c r="L206" s="22">
        <f t="shared" si="3"/>
        <v>141120</v>
      </c>
      <c r="M206" s="23"/>
      <c r="N206" s="23"/>
      <c r="O206" s="37"/>
      <c r="P206" s="4"/>
      <c r="Q206" s="4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  <c r="HI206" s="37"/>
      <c r="HJ206" s="37"/>
      <c r="HK206" s="37"/>
      <c r="HL206" s="37"/>
      <c r="HM206" s="37"/>
      <c r="HN206" s="37"/>
      <c r="HO206" s="37"/>
      <c r="HP206" s="37"/>
      <c r="HQ206" s="37"/>
      <c r="HR206" s="37"/>
      <c r="HS206" s="37"/>
      <c r="HT206" s="37"/>
      <c r="HU206" s="37"/>
      <c r="HV206" s="37"/>
      <c r="HW206" s="37"/>
      <c r="HX206" s="37"/>
    </row>
    <row r="207" spans="1:232" s="55" customFormat="1" ht="117" customHeight="1">
      <c r="A207" s="18"/>
      <c r="B207" s="19" t="s">
        <v>363</v>
      </c>
      <c r="C207" s="20" t="s">
        <v>364</v>
      </c>
      <c r="D207" s="21" t="s">
        <v>22</v>
      </c>
      <c r="E207" s="20" t="s">
        <v>364</v>
      </c>
      <c r="F207" s="17" t="s">
        <v>72</v>
      </c>
      <c r="G207" s="16">
        <v>1</v>
      </c>
      <c r="H207" s="17">
        <v>51979</v>
      </c>
      <c r="I207" s="21" t="s">
        <v>232</v>
      </c>
      <c r="J207" s="21" t="s">
        <v>324</v>
      </c>
      <c r="K207" s="17">
        <f t="shared" si="2"/>
        <v>51979</v>
      </c>
      <c r="L207" s="22">
        <f t="shared" si="3"/>
        <v>58216.480000000003</v>
      </c>
      <c r="M207" s="23"/>
      <c r="N207" s="23"/>
      <c r="O207" s="37"/>
      <c r="P207" s="4"/>
      <c r="Q207" s="4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</row>
    <row r="208" spans="1:232" s="55" customFormat="1" ht="117" customHeight="1">
      <c r="A208" s="18"/>
      <c r="B208" s="19" t="s">
        <v>365</v>
      </c>
      <c r="C208" s="26" t="s">
        <v>366</v>
      </c>
      <c r="D208" s="21" t="s">
        <v>22</v>
      </c>
      <c r="E208" s="26" t="s">
        <v>367</v>
      </c>
      <c r="F208" s="17" t="s">
        <v>72</v>
      </c>
      <c r="G208" s="26">
        <v>1</v>
      </c>
      <c r="H208" s="26">
        <v>28000</v>
      </c>
      <c r="I208" s="21" t="s">
        <v>232</v>
      </c>
      <c r="J208" s="21" t="s">
        <v>324</v>
      </c>
      <c r="K208" s="17">
        <f t="shared" si="2"/>
        <v>28000</v>
      </c>
      <c r="L208" s="22">
        <f t="shared" si="3"/>
        <v>31360.000000000004</v>
      </c>
      <c r="M208" s="23"/>
      <c r="N208" s="23"/>
      <c r="O208" s="37"/>
      <c r="P208" s="4"/>
      <c r="Q208" s="4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</row>
    <row r="209" spans="1:232" s="55" customFormat="1" ht="90.75" customHeight="1">
      <c r="A209" s="18"/>
      <c r="B209" s="19" t="s">
        <v>368</v>
      </c>
      <c r="C209" s="20" t="s">
        <v>369</v>
      </c>
      <c r="D209" s="21" t="s">
        <v>22</v>
      </c>
      <c r="E209" s="20" t="s">
        <v>369</v>
      </c>
      <c r="F209" s="17" t="s">
        <v>72</v>
      </c>
      <c r="G209" s="16">
        <v>1</v>
      </c>
      <c r="H209" s="17">
        <v>668925</v>
      </c>
      <c r="I209" s="21" t="s">
        <v>232</v>
      </c>
      <c r="J209" s="21" t="s">
        <v>324</v>
      </c>
      <c r="K209" s="17">
        <f t="shared" si="2"/>
        <v>668925</v>
      </c>
      <c r="L209" s="22">
        <f t="shared" si="3"/>
        <v>749196.00000000012</v>
      </c>
      <c r="M209" s="23"/>
      <c r="N209" s="23"/>
      <c r="O209" s="37"/>
      <c r="P209" s="4"/>
      <c r="Q209" s="4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</row>
    <row r="210" spans="1:232" s="55" customFormat="1" ht="90.75" customHeight="1">
      <c r="A210" s="18"/>
      <c r="B210" s="19" t="s">
        <v>370</v>
      </c>
      <c r="C210" s="20" t="s">
        <v>371</v>
      </c>
      <c r="D210" s="21" t="s">
        <v>22</v>
      </c>
      <c r="E210" s="20" t="s">
        <v>371</v>
      </c>
      <c r="F210" s="17" t="s">
        <v>72</v>
      </c>
      <c r="G210" s="16">
        <v>1</v>
      </c>
      <c r="H210" s="17">
        <v>297700</v>
      </c>
      <c r="I210" s="21" t="s">
        <v>232</v>
      </c>
      <c r="J210" s="21" t="s">
        <v>324</v>
      </c>
      <c r="K210" s="17">
        <f t="shared" si="2"/>
        <v>297700</v>
      </c>
      <c r="L210" s="22">
        <f t="shared" si="3"/>
        <v>333424.00000000006</v>
      </c>
      <c r="M210" s="23"/>
      <c r="N210" s="23"/>
      <c r="O210" s="37"/>
      <c r="P210" s="4"/>
      <c r="Q210" s="4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  <c r="HI210" s="37"/>
      <c r="HJ210" s="37"/>
      <c r="HK210" s="37"/>
      <c r="HL210" s="37"/>
      <c r="HM210" s="37"/>
      <c r="HN210" s="37"/>
      <c r="HO210" s="37"/>
      <c r="HP210" s="37"/>
      <c r="HQ210" s="37"/>
      <c r="HR210" s="37"/>
      <c r="HS210" s="37"/>
      <c r="HT210" s="37"/>
      <c r="HU210" s="37"/>
      <c r="HV210" s="37"/>
      <c r="HW210" s="37"/>
      <c r="HX210" s="37"/>
    </row>
    <row r="211" spans="1:232" s="55" customFormat="1" ht="90.75" customHeight="1">
      <c r="A211" s="18"/>
      <c r="B211" s="19" t="s">
        <v>372</v>
      </c>
      <c r="C211" s="20" t="s">
        <v>373</v>
      </c>
      <c r="D211" s="21" t="s">
        <v>22</v>
      </c>
      <c r="E211" s="20" t="s">
        <v>373</v>
      </c>
      <c r="F211" s="17" t="s">
        <v>72</v>
      </c>
      <c r="G211" s="16">
        <v>1</v>
      </c>
      <c r="H211" s="17">
        <v>423375</v>
      </c>
      <c r="I211" s="21" t="s">
        <v>232</v>
      </c>
      <c r="J211" s="21" t="s">
        <v>324</v>
      </c>
      <c r="K211" s="17">
        <f t="shared" si="2"/>
        <v>423375</v>
      </c>
      <c r="L211" s="22">
        <f t="shared" si="3"/>
        <v>474180.00000000006</v>
      </c>
      <c r="M211" s="23"/>
      <c r="N211" s="23"/>
      <c r="O211" s="37"/>
      <c r="P211" s="4"/>
      <c r="Q211" s="4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  <c r="GU211" s="37"/>
      <c r="GV211" s="37"/>
      <c r="GW211" s="37"/>
      <c r="GX211" s="37"/>
      <c r="GY211" s="37"/>
      <c r="GZ211" s="37"/>
      <c r="HA211" s="37"/>
      <c r="HB211" s="37"/>
      <c r="HC211" s="37"/>
      <c r="HD211" s="37"/>
      <c r="HE211" s="37"/>
      <c r="HF211" s="37"/>
      <c r="HG211" s="37"/>
      <c r="HH211" s="37"/>
      <c r="HI211" s="37"/>
      <c r="HJ211" s="37"/>
      <c r="HK211" s="37"/>
      <c r="HL211" s="37"/>
      <c r="HM211" s="37"/>
      <c r="HN211" s="37"/>
      <c r="HO211" s="37"/>
      <c r="HP211" s="37"/>
      <c r="HQ211" s="37"/>
      <c r="HR211" s="37"/>
      <c r="HS211" s="37"/>
      <c r="HT211" s="37"/>
      <c r="HU211" s="37"/>
      <c r="HV211" s="37"/>
      <c r="HW211" s="37"/>
      <c r="HX211" s="37"/>
    </row>
    <row r="212" spans="1:232" s="55" customFormat="1" ht="120.75" customHeight="1">
      <c r="A212" s="18"/>
      <c r="B212" s="19" t="s">
        <v>374</v>
      </c>
      <c r="C212" s="20" t="s">
        <v>375</v>
      </c>
      <c r="D212" s="21" t="s">
        <v>22</v>
      </c>
      <c r="E212" s="20" t="s">
        <v>376</v>
      </c>
      <c r="F212" s="17" t="s">
        <v>72</v>
      </c>
      <c r="G212" s="16">
        <v>1</v>
      </c>
      <c r="H212" s="17">
        <v>610000</v>
      </c>
      <c r="I212" s="21" t="s">
        <v>232</v>
      </c>
      <c r="J212" s="21" t="s">
        <v>26</v>
      </c>
      <c r="K212" s="17">
        <f t="shared" si="2"/>
        <v>610000</v>
      </c>
      <c r="L212" s="22">
        <f t="shared" si="3"/>
        <v>683200.00000000012</v>
      </c>
      <c r="M212" s="23"/>
      <c r="N212" s="23"/>
      <c r="O212" s="37"/>
      <c r="P212" s="4"/>
      <c r="Q212" s="4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  <c r="GU212" s="37"/>
      <c r="GV212" s="37"/>
      <c r="GW212" s="37"/>
      <c r="GX212" s="37"/>
      <c r="GY212" s="37"/>
      <c r="GZ212" s="37"/>
      <c r="HA212" s="37"/>
      <c r="HB212" s="37"/>
      <c r="HC212" s="37"/>
      <c r="HD212" s="37"/>
      <c r="HE212" s="37"/>
      <c r="HF212" s="37"/>
      <c r="HG212" s="37"/>
      <c r="HH212" s="37"/>
      <c r="HI212" s="37"/>
      <c r="HJ212" s="37"/>
      <c r="HK212" s="37"/>
      <c r="HL212" s="37"/>
      <c r="HM212" s="37"/>
      <c r="HN212" s="37"/>
      <c r="HO212" s="37"/>
      <c r="HP212" s="37"/>
      <c r="HQ212" s="37"/>
      <c r="HR212" s="37"/>
      <c r="HS212" s="37"/>
      <c r="HT212" s="37"/>
      <c r="HU212" s="37"/>
      <c r="HV212" s="37"/>
      <c r="HW212" s="37"/>
      <c r="HX212" s="37"/>
    </row>
    <row r="213" spans="1:232" s="55" customFormat="1" ht="94.5" customHeight="1">
      <c r="A213" s="18"/>
      <c r="B213" s="19">
        <v>162</v>
      </c>
      <c r="C213" s="20" t="s">
        <v>377</v>
      </c>
      <c r="D213" s="21" t="s">
        <v>22</v>
      </c>
      <c r="E213" s="20" t="s">
        <v>377</v>
      </c>
      <c r="F213" s="17" t="s">
        <v>24</v>
      </c>
      <c r="G213" s="16">
        <v>8</v>
      </c>
      <c r="H213" s="17">
        <v>25000</v>
      </c>
      <c r="I213" s="21" t="s">
        <v>25</v>
      </c>
      <c r="J213" s="21" t="s">
        <v>26</v>
      </c>
      <c r="K213" s="17">
        <f>G213*H213</f>
        <v>200000</v>
      </c>
      <c r="L213" s="22">
        <f t="shared" si="3"/>
        <v>224000.00000000003</v>
      </c>
      <c r="M213" s="23"/>
      <c r="N213" s="23"/>
      <c r="O213" s="37"/>
      <c r="P213" s="4"/>
      <c r="Q213" s="4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</row>
    <row r="214" spans="1:232" s="55" customFormat="1" ht="109.5" customHeight="1">
      <c r="A214" s="18"/>
      <c r="B214" s="19">
        <v>163</v>
      </c>
      <c r="C214" s="20" t="s">
        <v>378</v>
      </c>
      <c r="D214" s="21" t="s">
        <v>22</v>
      </c>
      <c r="E214" s="20" t="s">
        <v>379</v>
      </c>
      <c r="F214" s="17" t="s">
        <v>24</v>
      </c>
      <c r="G214" s="16">
        <v>205</v>
      </c>
      <c r="H214" s="17">
        <v>8585.3649999999998</v>
      </c>
      <c r="I214" s="21" t="s">
        <v>25</v>
      </c>
      <c r="J214" s="21" t="s">
        <v>26</v>
      </c>
      <c r="K214" s="17">
        <f>G214*H214</f>
        <v>1759999.825</v>
      </c>
      <c r="L214" s="22">
        <f t="shared" si="3"/>
        <v>1971199.8040000002</v>
      </c>
      <c r="M214" s="23"/>
      <c r="N214" s="23"/>
      <c r="O214" s="37"/>
      <c r="P214" s="4"/>
      <c r="Q214" s="4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  <c r="HI214" s="37"/>
      <c r="HJ214" s="37"/>
      <c r="HK214" s="37"/>
      <c r="HL214" s="37"/>
      <c r="HM214" s="37"/>
      <c r="HN214" s="37"/>
      <c r="HO214" s="37"/>
      <c r="HP214" s="37"/>
      <c r="HQ214" s="37"/>
      <c r="HR214" s="37"/>
      <c r="HS214" s="37"/>
      <c r="HT214" s="37"/>
      <c r="HU214" s="37"/>
      <c r="HV214" s="37"/>
      <c r="HW214" s="37"/>
      <c r="HX214" s="37"/>
    </row>
    <row r="215" spans="1:232" s="55" customFormat="1" ht="93.75" customHeight="1">
      <c r="A215" s="18">
        <v>182</v>
      </c>
      <c r="B215" s="19">
        <v>164</v>
      </c>
      <c r="C215" s="20" t="s">
        <v>380</v>
      </c>
      <c r="D215" s="26" t="s">
        <v>22</v>
      </c>
      <c r="E215" s="15" t="s">
        <v>380</v>
      </c>
      <c r="F215" s="15" t="s">
        <v>381</v>
      </c>
      <c r="G215" s="36">
        <v>37875</v>
      </c>
      <c r="H215" s="17">
        <v>84.588462000000007</v>
      </c>
      <c r="I215" s="26" t="s">
        <v>382</v>
      </c>
      <c r="J215" s="26" t="s">
        <v>26</v>
      </c>
      <c r="K215" s="17">
        <f>G215*H215</f>
        <v>3203787.9982500002</v>
      </c>
      <c r="L215" s="35">
        <f t="shared" si="3"/>
        <v>3588242.5580400005</v>
      </c>
      <c r="M215" s="23"/>
      <c r="N215" s="23"/>
      <c r="O215" s="37"/>
      <c r="P215" s="4"/>
      <c r="Q215" s="4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  <c r="HI215" s="37"/>
      <c r="HJ215" s="37"/>
      <c r="HK215" s="37"/>
      <c r="HL215" s="37"/>
      <c r="HM215" s="37"/>
      <c r="HN215" s="37"/>
      <c r="HO215" s="37"/>
      <c r="HP215" s="37"/>
      <c r="HQ215" s="37"/>
      <c r="HR215" s="37"/>
      <c r="HS215" s="37"/>
      <c r="HT215" s="37"/>
      <c r="HU215" s="37"/>
      <c r="HV215" s="37"/>
      <c r="HW215" s="37"/>
      <c r="HX215" s="37"/>
    </row>
    <row r="216" spans="1:232" s="55" customFormat="1" ht="124.5" customHeight="1">
      <c r="A216" s="18"/>
      <c r="B216" s="19">
        <v>165</v>
      </c>
      <c r="C216" s="20" t="s">
        <v>383</v>
      </c>
      <c r="D216" s="26" t="s">
        <v>40</v>
      </c>
      <c r="E216" s="20" t="s">
        <v>383</v>
      </c>
      <c r="F216" s="15" t="s">
        <v>381</v>
      </c>
      <c r="G216" s="36">
        <v>3105000</v>
      </c>
      <c r="H216" s="17">
        <v>74.11</v>
      </c>
      <c r="I216" s="26" t="s">
        <v>384</v>
      </c>
      <c r="J216" s="26" t="s">
        <v>385</v>
      </c>
      <c r="K216" s="17">
        <f>G216*H216</f>
        <v>230111550</v>
      </c>
      <c r="L216" s="35">
        <f>K216*1.12</f>
        <v>257724936.00000003</v>
      </c>
      <c r="M216" s="23"/>
      <c r="N216" s="23"/>
      <c r="O216" s="37"/>
      <c r="P216" s="4"/>
      <c r="Q216" s="4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  <c r="HI216" s="37"/>
      <c r="HJ216" s="37"/>
      <c r="HK216" s="37"/>
      <c r="HL216" s="37"/>
      <c r="HM216" s="37"/>
      <c r="HN216" s="37"/>
      <c r="HO216" s="37"/>
      <c r="HP216" s="37"/>
      <c r="HQ216" s="37"/>
      <c r="HR216" s="37"/>
      <c r="HS216" s="37"/>
      <c r="HT216" s="37"/>
      <c r="HU216" s="37"/>
      <c r="HV216" s="37"/>
      <c r="HW216" s="37"/>
      <c r="HX216" s="37"/>
    </row>
    <row r="217" spans="1:232" s="55" customFormat="1" ht="91.5" customHeight="1">
      <c r="A217" s="18">
        <v>183</v>
      </c>
      <c r="B217" s="19">
        <v>166</v>
      </c>
      <c r="C217" s="69" t="s">
        <v>386</v>
      </c>
      <c r="D217" s="26" t="s">
        <v>22</v>
      </c>
      <c r="E217" s="70" t="s">
        <v>386</v>
      </c>
      <c r="F217" s="15" t="s">
        <v>34</v>
      </c>
      <c r="G217" s="16">
        <v>10</v>
      </c>
      <c r="H217" s="17">
        <v>300</v>
      </c>
      <c r="I217" s="26" t="s">
        <v>80</v>
      </c>
      <c r="J217" s="21" t="s">
        <v>26</v>
      </c>
      <c r="K217" s="17">
        <f t="shared" ref="K217:K280" si="4">G217*H217</f>
        <v>3000</v>
      </c>
      <c r="L217" s="22">
        <f t="shared" si="3"/>
        <v>3360.0000000000005</v>
      </c>
      <c r="M217" s="23"/>
      <c r="N217" s="23"/>
      <c r="O217" s="37"/>
      <c r="P217" s="4"/>
      <c r="Q217" s="4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7"/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7"/>
      <c r="FK217" s="37"/>
      <c r="FL217" s="37"/>
      <c r="FM217" s="37"/>
      <c r="FN217" s="37"/>
      <c r="FO217" s="37"/>
      <c r="FP217" s="37"/>
      <c r="FQ217" s="37"/>
      <c r="FR217" s="37"/>
      <c r="FS217" s="37"/>
      <c r="FT217" s="37"/>
      <c r="FU217" s="37"/>
      <c r="FV217" s="37"/>
      <c r="FW217" s="37"/>
      <c r="FX217" s="37"/>
      <c r="FY217" s="37"/>
      <c r="FZ217" s="37"/>
      <c r="GA217" s="37"/>
      <c r="GB217" s="37"/>
      <c r="GC217" s="37"/>
      <c r="GD217" s="37"/>
      <c r="GE217" s="37"/>
      <c r="GF217" s="37"/>
      <c r="GG217" s="37"/>
      <c r="GH217" s="37"/>
      <c r="GI217" s="37"/>
      <c r="GJ217" s="37"/>
      <c r="GK217" s="37"/>
      <c r="GL217" s="37"/>
      <c r="GM217" s="37"/>
      <c r="GN217" s="37"/>
      <c r="GO217" s="37"/>
      <c r="GP217" s="37"/>
      <c r="GQ217" s="37"/>
      <c r="GR217" s="37"/>
      <c r="GS217" s="37"/>
      <c r="GT217" s="37"/>
      <c r="GU217" s="37"/>
      <c r="GV217" s="37"/>
      <c r="GW217" s="37"/>
      <c r="GX217" s="37"/>
      <c r="GY217" s="37"/>
      <c r="GZ217" s="37"/>
      <c r="HA217" s="37"/>
      <c r="HB217" s="37"/>
      <c r="HC217" s="37"/>
      <c r="HD217" s="37"/>
      <c r="HE217" s="37"/>
      <c r="HF217" s="37"/>
      <c r="HG217" s="37"/>
      <c r="HH217" s="37"/>
      <c r="HI217" s="37"/>
      <c r="HJ217" s="37"/>
      <c r="HK217" s="37"/>
      <c r="HL217" s="37"/>
      <c r="HM217" s="37"/>
      <c r="HN217" s="37"/>
      <c r="HO217" s="37"/>
      <c r="HP217" s="37"/>
      <c r="HQ217" s="37"/>
      <c r="HR217" s="37"/>
      <c r="HS217" s="37"/>
      <c r="HT217" s="37"/>
      <c r="HU217" s="37"/>
      <c r="HV217" s="37"/>
      <c r="HW217" s="37"/>
      <c r="HX217" s="37"/>
    </row>
    <row r="218" spans="1:232" s="55" customFormat="1" ht="83.25" customHeight="1">
      <c r="A218" s="18">
        <v>184</v>
      </c>
      <c r="B218" s="19">
        <v>167</v>
      </c>
      <c r="C218" s="69" t="s">
        <v>386</v>
      </c>
      <c r="D218" s="26" t="s">
        <v>22</v>
      </c>
      <c r="E218" s="70" t="s">
        <v>386</v>
      </c>
      <c r="F218" s="15" t="s">
        <v>34</v>
      </c>
      <c r="G218" s="16">
        <v>57</v>
      </c>
      <c r="H218" s="17">
        <v>190</v>
      </c>
      <c r="I218" s="26" t="s">
        <v>80</v>
      </c>
      <c r="J218" s="21" t="s">
        <v>26</v>
      </c>
      <c r="K218" s="17">
        <f t="shared" si="4"/>
        <v>10830</v>
      </c>
      <c r="L218" s="22">
        <f t="shared" si="3"/>
        <v>12129.6</v>
      </c>
      <c r="M218" s="36"/>
      <c r="N218" s="36"/>
      <c r="O218" s="37"/>
      <c r="P218" s="4"/>
      <c r="Q218" s="4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  <c r="HI218" s="37"/>
      <c r="HJ218" s="37"/>
      <c r="HK218" s="37"/>
      <c r="HL218" s="37"/>
      <c r="HM218" s="37"/>
      <c r="HN218" s="37"/>
      <c r="HO218" s="37"/>
      <c r="HP218" s="37"/>
      <c r="HQ218" s="37"/>
      <c r="HR218" s="37"/>
      <c r="HS218" s="37"/>
      <c r="HT218" s="37"/>
      <c r="HU218" s="37"/>
      <c r="HV218" s="37"/>
      <c r="HW218" s="37"/>
      <c r="HX218" s="37"/>
    </row>
    <row r="219" spans="1:232" s="55" customFormat="1" ht="87.75" customHeight="1">
      <c r="A219" s="18">
        <v>186</v>
      </c>
      <c r="B219" s="19">
        <v>168</v>
      </c>
      <c r="C219" s="69" t="s">
        <v>387</v>
      </c>
      <c r="D219" s="26" t="s">
        <v>22</v>
      </c>
      <c r="E219" s="70" t="s">
        <v>388</v>
      </c>
      <c r="F219" s="15" t="s">
        <v>34</v>
      </c>
      <c r="G219" s="16">
        <v>136</v>
      </c>
      <c r="H219" s="17">
        <v>300</v>
      </c>
      <c r="I219" s="26" t="s">
        <v>80</v>
      </c>
      <c r="J219" s="21" t="s">
        <v>26</v>
      </c>
      <c r="K219" s="17">
        <f t="shared" si="4"/>
        <v>40800</v>
      </c>
      <c r="L219" s="22">
        <f t="shared" si="3"/>
        <v>45696.000000000007</v>
      </c>
      <c r="M219" s="23"/>
      <c r="N219" s="23"/>
      <c r="O219" s="37"/>
      <c r="P219" s="4"/>
      <c r="Q219" s="4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  <c r="GU219" s="37"/>
      <c r="GV219" s="37"/>
      <c r="GW219" s="37"/>
      <c r="GX219" s="37"/>
      <c r="GY219" s="37"/>
      <c r="GZ219" s="37"/>
      <c r="HA219" s="37"/>
      <c r="HB219" s="37"/>
      <c r="HC219" s="37"/>
      <c r="HD219" s="37"/>
      <c r="HE219" s="37"/>
      <c r="HF219" s="37"/>
      <c r="HG219" s="37"/>
      <c r="HH219" s="37"/>
      <c r="HI219" s="37"/>
      <c r="HJ219" s="37"/>
      <c r="HK219" s="37"/>
      <c r="HL219" s="37"/>
      <c r="HM219" s="37"/>
      <c r="HN219" s="37"/>
      <c r="HO219" s="37"/>
      <c r="HP219" s="37"/>
      <c r="HQ219" s="37"/>
      <c r="HR219" s="37"/>
      <c r="HS219" s="37"/>
      <c r="HT219" s="37"/>
      <c r="HU219" s="37"/>
      <c r="HV219" s="37"/>
      <c r="HW219" s="37"/>
      <c r="HX219" s="37"/>
    </row>
    <row r="220" spans="1:232" s="55" customFormat="1" ht="81" customHeight="1">
      <c r="A220" s="18">
        <v>187</v>
      </c>
      <c r="B220" s="19">
        <v>169</v>
      </c>
      <c r="C220" s="69" t="s">
        <v>389</v>
      </c>
      <c r="D220" s="26" t="s">
        <v>22</v>
      </c>
      <c r="E220" s="70" t="s">
        <v>390</v>
      </c>
      <c r="F220" s="15" t="s">
        <v>34</v>
      </c>
      <c r="G220" s="16">
        <v>3</v>
      </c>
      <c r="H220" s="17">
        <v>900</v>
      </c>
      <c r="I220" s="26" t="s">
        <v>80</v>
      </c>
      <c r="J220" s="21" t="s">
        <v>26</v>
      </c>
      <c r="K220" s="17">
        <f t="shared" si="4"/>
        <v>2700</v>
      </c>
      <c r="L220" s="22">
        <f t="shared" si="3"/>
        <v>3024.0000000000005</v>
      </c>
      <c r="M220" s="23"/>
      <c r="N220" s="23"/>
      <c r="O220" s="37"/>
      <c r="P220" s="4"/>
      <c r="Q220" s="4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  <c r="HI220" s="37"/>
      <c r="HJ220" s="37"/>
      <c r="HK220" s="37"/>
      <c r="HL220" s="37"/>
      <c r="HM220" s="37"/>
      <c r="HN220" s="37"/>
      <c r="HO220" s="37"/>
      <c r="HP220" s="37"/>
      <c r="HQ220" s="37"/>
      <c r="HR220" s="37"/>
      <c r="HS220" s="37"/>
      <c r="HT220" s="37"/>
      <c r="HU220" s="37"/>
      <c r="HV220" s="37"/>
      <c r="HW220" s="37"/>
      <c r="HX220" s="37"/>
    </row>
    <row r="221" spans="1:232" s="55" customFormat="1" ht="99" customHeight="1">
      <c r="A221" s="18">
        <v>189</v>
      </c>
      <c r="B221" s="19">
        <v>170</v>
      </c>
      <c r="C221" s="69" t="s">
        <v>391</v>
      </c>
      <c r="D221" s="26" t="s">
        <v>54</v>
      </c>
      <c r="E221" s="70" t="s">
        <v>392</v>
      </c>
      <c r="F221" s="15" t="s">
        <v>34</v>
      </c>
      <c r="G221" s="16">
        <v>2049</v>
      </c>
      <c r="H221" s="17">
        <v>519.64269999999999</v>
      </c>
      <c r="I221" s="26" t="s">
        <v>76</v>
      </c>
      <c r="J221" s="21" t="s">
        <v>26</v>
      </c>
      <c r="K221" s="17">
        <f t="shared" si="4"/>
        <v>1064747.8922999999</v>
      </c>
      <c r="L221" s="22">
        <f t="shared" si="3"/>
        <v>1192517.639376</v>
      </c>
      <c r="M221" s="23" t="s">
        <v>393</v>
      </c>
      <c r="N221" s="23" t="s">
        <v>394</v>
      </c>
      <c r="O221" s="37"/>
      <c r="P221" s="4"/>
      <c r="Q221" s="4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  <c r="GU221" s="37"/>
      <c r="GV221" s="37"/>
      <c r="GW221" s="37"/>
      <c r="GX221" s="37"/>
      <c r="GY221" s="37"/>
      <c r="GZ221" s="37"/>
      <c r="HA221" s="37"/>
      <c r="HB221" s="37"/>
      <c r="HC221" s="37"/>
      <c r="HD221" s="37"/>
      <c r="HE221" s="37"/>
      <c r="HF221" s="37"/>
      <c r="HG221" s="37"/>
      <c r="HH221" s="37"/>
      <c r="HI221" s="37"/>
      <c r="HJ221" s="37"/>
      <c r="HK221" s="37"/>
      <c r="HL221" s="37"/>
      <c r="HM221" s="37"/>
      <c r="HN221" s="37"/>
      <c r="HO221" s="37"/>
      <c r="HP221" s="37"/>
      <c r="HQ221" s="37"/>
      <c r="HR221" s="37"/>
      <c r="HS221" s="37"/>
      <c r="HT221" s="37"/>
      <c r="HU221" s="37"/>
      <c r="HV221" s="37"/>
      <c r="HW221" s="37"/>
      <c r="HX221" s="37"/>
    </row>
    <row r="222" spans="1:232" s="55" customFormat="1" ht="78.75" customHeight="1">
      <c r="A222" s="18">
        <v>190</v>
      </c>
      <c r="B222" s="19">
        <v>171</v>
      </c>
      <c r="C222" s="69" t="s">
        <v>391</v>
      </c>
      <c r="D222" s="26" t="s">
        <v>22</v>
      </c>
      <c r="E222" s="70" t="s">
        <v>392</v>
      </c>
      <c r="F222" s="15" t="s">
        <v>395</v>
      </c>
      <c r="G222" s="16">
        <v>5914</v>
      </c>
      <c r="H222" s="17">
        <v>536</v>
      </c>
      <c r="I222" s="26" t="s">
        <v>76</v>
      </c>
      <c r="J222" s="21" t="s">
        <v>26</v>
      </c>
      <c r="K222" s="17">
        <f t="shared" si="4"/>
        <v>3169904</v>
      </c>
      <c r="L222" s="22">
        <f t="shared" si="3"/>
        <v>3550292.4800000004</v>
      </c>
      <c r="M222" s="23"/>
      <c r="N222" s="23"/>
      <c r="O222" s="37"/>
      <c r="P222" s="4"/>
      <c r="Q222" s="4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  <c r="GU222" s="37"/>
      <c r="GV222" s="37"/>
      <c r="GW222" s="37"/>
      <c r="GX222" s="37"/>
      <c r="GY222" s="37"/>
      <c r="GZ222" s="37"/>
      <c r="HA222" s="37"/>
      <c r="HB222" s="37"/>
      <c r="HC222" s="37"/>
      <c r="HD222" s="37"/>
      <c r="HE222" s="37"/>
      <c r="HF222" s="37"/>
      <c r="HG222" s="37"/>
      <c r="HH222" s="37"/>
      <c r="HI222" s="37"/>
      <c r="HJ222" s="37"/>
      <c r="HK222" s="37"/>
      <c r="HL222" s="37"/>
      <c r="HM222" s="37"/>
      <c r="HN222" s="37"/>
      <c r="HO222" s="37"/>
      <c r="HP222" s="37"/>
      <c r="HQ222" s="37"/>
      <c r="HR222" s="37"/>
      <c r="HS222" s="37"/>
      <c r="HT222" s="37"/>
      <c r="HU222" s="37"/>
      <c r="HV222" s="37"/>
      <c r="HW222" s="37"/>
      <c r="HX222" s="37"/>
    </row>
    <row r="223" spans="1:232" s="55" customFormat="1" ht="93.75" customHeight="1">
      <c r="A223" s="18">
        <v>191</v>
      </c>
      <c r="B223" s="19">
        <v>172</v>
      </c>
      <c r="C223" s="69" t="s">
        <v>396</v>
      </c>
      <c r="D223" s="26" t="s">
        <v>54</v>
      </c>
      <c r="E223" s="70" t="s">
        <v>397</v>
      </c>
      <c r="F223" s="15" t="s">
        <v>34</v>
      </c>
      <c r="G223" s="16">
        <v>68</v>
      </c>
      <c r="H223" s="17">
        <v>107.14700000000001</v>
      </c>
      <c r="I223" s="26" t="s">
        <v>76</v>
      </c>
      <c r="J223" s="21" t="s">
        <v>26</v>
      </c>
      <c r="K223" s="17">
        <f t="shared" si="4"/>
        <v>7285.9960000000001</v>
      </c>
      <c r="L223" s="22">
        <f t="shared" si="3"/>
        <v>8160.315520000001</v>
      </c>
      <c r="M223" s="23" t="s">
        <v>187</v>
      </c>
      <c r="N223" s="23" t="s">
        <v>289</v>
      </c>
      <c r="O223" s="37"/>
      <c r="P223" s="4"/>
      <c r="Q223" s="4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  <c r="GU223" s="37"/>
      <c r="GV223" s="37"/>
      <c r="GW223" s="37"/>
      <c r="GX223" s="37"/>
      <c r="GY223" s="37"/>
      <c r="GZ223" s="37"/>
      <c r="HA223" s="37"/>
      <c r="HB223" s="37"/>
      <c r="HC223" s="37"/>
      <c r="HD223" s="37"/>
      <c r="HE223" s="37"/>
      <c r="HF223" s="37"/>
      <c r="HG223" s="37"/>
      <c r="HH223" s="37"/>
      <c r="HI223" s="37"/>
      <c r="HJ223" s="37"/>
      <c r="HK223" s="37"/>
      <c r="HL223" s="37"/>
      <c r="HM223" s="37"/>
      <c r="HN223" s="37"/>
      <c r="HO223" s="37"/>
      <c r="HP223" s="37"/>
      <c r="HQ223" s="37"/>
      <c r="HR223" s="37"/>
      <c r="HS223" s="37"/>
      <c r="HT223" s="37"/>
      <c r="HU223" s="37"/>
      <c r="HV223" s="37"/>
      <c r="HW223" s="37"/>
      <c r="HX223" s="37"/>
    </row>
    <row r="224" spans="1:232" s="55" customFormat="1" ht="78.75" customHeight="1">
      <c r="A224" s="18">
        <v>192</v>
      </c>
      <c r="B224" s="19">
        <v>173</v>
      </c>
      <c r="C224" s="69" t="s">
        <v>398</v>
      </c>
      <c r="D224" s="26" t="s">
        <v>22</v>
      </c>
      <c r="E224" s="70" t="s">
        <v>399</v>
      </c>
      <c r="F224" s="15" t="s">
        <v>395</v>
      </c>
      <c r="G224" s="16">
        <v>57</v>
      </c>
      <c r="H224" s="17">
        <v>145</v>
      </c>
      <c r="I224" s="26" t="s">
        <v>76</v>
      </c>
      <c r="J224" s="21" t="s">
        <v>26</v>
      </c>
      <c r="K224" s="17">
        <f t="shared" si="4"/>
        <v>8265</v>
      </c>
      <c r="L224" s="22">
        <f t="shared" si="3"/>
        <v>9256.8000000000011</v>
      </c>
      <c r="M224" s="23"/>
      <c r="N224" s="23"/>
      <c r="O224" s="37"/>
      <c r="P224" s="4"/>
      <c r="Q224" s="4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  <c r="HI224" s="37"/>
      <c r="HJ224" s="37"/>
      <c r="HK224" s="37"/>
      <c r="HL224" s="37"/>
      <c r="HM224" s="37"/>
      <c r="HN224" s="37"/>
      <c r="HO224" s="37"/>
      <c r="HP224" s="37"/>
      <c r="HQ224" s="37"/>
      <c r="HR224" s="37"/>
      <c r="HS224" s="37"/>
      <c r="HT224" s="37"/>
      <c r="HU224" s="37"/>
      <c r="HV224" s="37"/>
      <c r="HW224" s="37"/>
      <c r="HX224" s="37"/>
    </row>
    <row r="225" spans="1:232" s="55" customFormat="1" ht="81" customHeight="1">
      <c r="A225" s="18">
        <v>193</v>
      </c>
      <c r="B225" s="19">
        <v>174</v>
      </c>
      <c r="C225" s="69" t="s">
        <v>398</v>
      </c>
      <c r="D225" s="26" t="s">
        <v>22</v>
      </c>
      <c r="E225" s="70" t="s">
        <v>398</v>
      </c>
      <c r="F225" s="15" t="s">
        <v>395</v>
      </c>
      <c r="G225" s="16">
        <v>57</v>
      </c>
      <c r="H225" s="17">
        <v>285</v>
      </c>
      <c r="I225" s="26" t="s">
        <v>76</v>
      </c>
      <c r="J225" s="21" t="s">
        <v>26</v>
      </c>
      <c r="K225" s="17">
        <f t="shared" si="4"/>
        <v>16245</v>
      </c>
      <c r="L225" s="22">
        <f t="shared" si="3"/>
        <v>18194.400000000001</v>
      </c>
      <c r="M225" s="23" t="s">
        <v>187</v>
      </c>
      <c r="N225" s="23" t="s">
        <v>289</v>
      </c>
      <c r="O225" s="37"/>
      <c r="P225" s="4"/>
      <c r="Q225" s="4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  <c r="GU225" s="37"/>
      <c r="GV225" s="37"/>
      <c r="GW225" s="37"/>
      <c r="GX225" s="37"/>
      <c r="GY225" s="37"/>
      <c r="GZ225" s="37"/>
      <c r="HA225" s="37"/>
      <c r="HB225" s="37"/>
      <c r="HC225" s="37"/>
      <c r="HD225" s="37"/>
      <c r="HE225" s="37"/>
      <c r="HF225" s="37"/>
      <c r="HG225" s="37"/>
      <c r="HH225" s="37"/>
      <c r="HI225" s="37"/>
      <c r="HJ225" s="37"/>
      <c r="HK225" s="37"/>
      <c r="HL225" s="37"/>
      <c r="HM225" s="37"/>
      <c r="HN225" s="37"/>
      <c r="HO225" s="37"/>
      <c r="HP225" s="37"/>
      <c r="HQ225" s="37"/>
      <c r="HR225" s="37"/>
      <c r="HS225" s="37"/>
      <c r="HT225" s="37"/>
      <c r="HU225" s="37"/>
      <c r="HV225" s="37"/>
      <c r="HW225" s="37"/>
      <c r="HX225" s="37"/>
    </row>
    <row r="226" spans="1:232" s="55" customFormat="1" ht="78.75" customHeight="1">
      <c r="A226" s="18">
        <v>195</v>
      </c>
      <c r="B226" s="19">
        <v>175</v>
      </c>
      <c r="C226" s="69" t="s">
        <v>400</v>
      </c>
      <c r="D226" s="26" t="s">
        <v>22</v>
      </c>
      <c r="E226" s="70" t="s">
        <v>401</v>
      </c>
      <c r="F226" s="15" t="s">
        <v>34</v>
      </c>
      <c r="G226" s="16">
        <v>10</v>
      </c>
      <c r="H226" s="17">
        <v>555</v>
      </c>
      <c r="I226" s="26" t="s">
        <v>76</v>
      </c>
      <c r="J226" s="21" t="s">
        <v>26</v>
      </c>
      <c r="K226" s="17">
        <f t="shared" si="4"/>
        <v>5550</v>
      </c>
      <c r="L226" s="22">
        <f t="shared" si="3"/>
        <v>6216.0000000000009</v>
      </c>
      <c r="M226" s="23"/>
      <c r="N226" s="23"/>
      <c r="O226" s="37"/>
      <c r="P226" s="4"/>
      <c r="Q226" s="4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  <c r="HI226" s="37"/>
      <c r="HJ226" s="37"/>
      <c r="HK226" s="37"/>
      <c r="HL226" s="37"/>
      <c r="HM226" s="37"/>
      <c r="HN226" s="37"/>
      <c r="HO226" s="37"/>
      <c r="HP226" s="37"/>
      <c r="HQ226" s="37"/>
      <c r="HR226" s="37"/>
      <c r="HS226" s="37"/>
      <c r="HT226" s="37"/>
      <c r="HU226" s="37"/>
      <c r="HV226" s="37"/>
      <c r="HW226" s="37"/>
      <c r="HX226" s="37"/>
    </row>
    <row r="227" spans="1:232" s="55" customFormat="1" ht="72" customHeight="1">
      <c r="A227" s="18">
        <v>198</v>
      </c>
      <c r="B227" s="19">
        <v>176</v>
      </c>
      <c r="C227" s="69" t="s">
        <v>402</v>
      </c>
      <c r="D227" s="26" t="s">
        <v>22</v>
      </c>
      <c r="E227" s="70" t="s">
        <v>403</v>
      </c>
      <c r="F227" s="15" t="s">
        <v>34</v>
      </c>
      <c r="G227" s="16">
        <v>68</v>
      </c>
      <c r="H227" s="17">
        <v>120</v>
      </c>
      <c r="I227" s="26" t="s">
        <v>76</v>
      </c>
      <c r="J227" s="21" t="s">
        <v>26</v>
      </c>
      <c r="K227" s="17">
        <f t="shared" si="4"/>
        <v>8160</v>
      </c>
      <c r="L227" s="22">
        <f t="shared" si="3"/>
        <v>9139.2000000000007</v>
      </c>
      <c r="M227" s="23"/>
      <c r="N227" s="23"/>
      <c r="O227" s="37"/>
      <c r="P227" s="4"/>
      <c r="Q227" s="4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  <c r="HI227" s="37"/>
      <c r="HJ227" s="37"/>
      <c r="HK227" s="37"/>
      <c r="HL227" s="37"/>
      <c r="HM227" s="37"/>
      <c r="HN227" s="37"/>
      <c r="HO227" s="37"/>
      <c r="HP227" s="37"/>
      <c r="HQ227" s="37"/>
      <c r="HR227" s="37"/>
      <c r="HS227" s="37"/>
      <c r="HT227" s="37"/>
      <c r="HU227" s="37"/>
      <c r="HV227" s="37"/>
      <c r="HW227" s="37"/>
      <c r="HX227" s="37"/>
    </row>
    <row r="228" spans="1:232" s="55" customFormat="1" ht="62.25" customHeight="1">
      <c r="A228" s="18">
        <v>201</v>
      </c>
      <c r="B228" s="19">
        <v>177</v>
      </c>
      <c r="C228" s="69" t="s">
        <v>404</v>
      </c>
      <c r="D228" s="26" t="s">
        <v>22</v>
      </c>
      <c r="E228" s="70" t="s">
        <v>404</v>
      </c>
      <c r="F228" s="15" t="s">
        <v>34</v>
      </c>
      <c r="G228" s="16">
        <v>68</v>
      </c>
      <c r="H228" s="17">
        <v>25</v>
      </c>
      <c r="I228" s="26" t="s">
        <v>76</v>
      </c>
      <c r="J228" s="21" t="s">
        <v>26</v>
      </c>
      <c r="K228" s="17">
        <f t="shared" si="4"/>
        <v>1700</v>
      </c>
      <c r="L228" s="22">
        <f t="shared" si="3"/>
        <v>1904.0000000000002</v>
      </c>
      <c r="M228" s="23"/>
      <c r="N228" s="23"/>
      <c r="O228" s="37"/>
      <c r="P228" s="4"/>
      <c r="Q228" s="4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  <c r="HI228" s="37"/>
      <c r="HJ228" s="37"/>
      <c r="HK228" s="37"/>
      <c r="HL228" s="37"/>
      <c r="HM228" s="37"/>
      <c r="HN228" s="37"/>
      <c r="HO228" s="37"/>
      <c r="HP228" s="37"/>
      <c r="HQ228" s="37"/>
      <c r="HR228" s="37"/>
      <c r="HS228" s="37"/>
      <c r="HT228" s="37"/>
      <c r="HU228" s="37"/>
      <c r="HV228" s="37"/>
      <c r="HW228" s="37"/>
      <c r="HX228" s="37"/>
    </row>
    <row r="229" spans="1:232" s="55" customFormat="1" ht="79.5" customHeight="1">
      <c r="A229" s="18">
        <v>203</v>
      </c>
      <c r="B229" s="19">
        <v>178</v>
      </c>
      <c r="C229" s="69" t="s">
        <v>404</v>
      </c>
      <c r="D229" s="26" t="s">
        <v>22</v>
      </c>
      <c r="E229" s="70" t="s">
        <v>404</v>
      </c>
      <c r="F229" s="15" t="s">
        <v>34</v>
      </c>
      <c r="G229" s="16">
        <v>68</v>
      </c>
      <c r="H229" s="17">
        <v>40</v>
      </c>
      <c r="I229" s="26" t="s">
        <v>76</v>
      </c>
      <c r="J229" s="21" t="s">
        <v>26</v>
      </c>
      <c r="K229" s="17">
        <f t="shared" si="4"/>
        <v>2720</v>
      </c>
      <c r="L229" s="22">
        <f t="shared" si="3"/>
        <v>3046.4</v>
      </c>
      <c r="M229" s="23" t="s">
        <v>107</v>
      </c>
      <c r="N229" s="23" t="s">
        <v>291</v>
      </c>
      <c r="O229" s="37"/>
      <c r="P229" s="4"/>
      <c r="Q229" s="4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  <c r="HI229" s="37"/>
      <c r="HJ229" s="37"/>
      <c r="HK229" s="37"/>
      <c r="HL229" s="37"/>
      <c r="HM229" s="37"/>
      <c r="HN229" s="37"/>
      <c r="HO229" s="37"/>
      <c r="HP229" s="37"/>
      <c r="HQ229" s="37"/>
      <c r="HR229" s="37"/>
      <c r="HS229" s="37"/>
      <c r="HT229" s="37"/>
      <c r="HU229" s="37"/>
      <c r="HV229" s="37"/>
      <c r="HW229" s="37"/>
      <c r="HX229" s="37"/>
    </row>
    <row r="230" spans="1:232" s="55" customFormat="1" ht="78" customHeight="1">
      <c r="A230" s="18">
        <v>205</v>
      </c>
      <c r="B230" s="19">
        <v>179</v>
      </c>
      <c r="C230" s="69" t="s">
        <v>404</v>
      </c>
      <c r="D230" s="26" t="s">
        <v>22</v>
      </c>
      <c r="E230" s="70" t="s">
        <v>404</v>
      </c>
      <c r="F230" s="15" t="s">
        <v>34</v>
      </c>
      <c r="G230" s="16">
        <v>68</v>
      </c>
      <c r="H230" s="17">
        <v>42</v>
      </c>
      <c r="I230" s="26" t="s">
        <v>76</v>
      </c>
      <c r="J230" s="21" t="s">
        <v>26</v>
      </c>
      <c r="K230" s="17">
        <f t="shared" si="4"/>
        <v>2856</v>
      </c>
      <c r="L230" s="22">
        <f t="shared" si="3"/>
        <v>3198.7200000000003</v>
      </c>
      <c r="M230" s="23" t="s">
        <v>107</v>
      </c>
      <c r="N230" s="23" t="s">
        <v>291</v>
      </c>
      <c r="O230" s="37"/>
      <c r="P230" s="4"/>
      <c r="Q230" s="4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  <c r="EO230" s="37"/>
      <c r="EP230" s="37"/>
      <c r="EQ230" s="37"/>
      <c r="ER230" s="37"/>
      <c r="ES230" s="37"/>
      <c r="ET230" s="37"/>
      <c r="EU230" s="37"/>
      <c r="EV230" s="37"/>
      <c r="EW230" s="37"/>
      <c r="EX230" s="37"/>
      <c r="EY230" s="37"/>
      <c r="EZ230" s="37"/>
      <c r="FA230" s="37"/>
      <c r="FB230" s="37"/>
      <c r="FC230" s="37"/>
      <c r="FD230" s="37"/>
      <c r="FE230" s="37"/>
      <c r="FF230" s="37"/>
      <c r="FG230" s="37"/>
      <c r="FH230" s="37"/>
      <c r="FI230" s="37"/>
      <c r="FJ230" s="37"/>
      <c r="FK230" s="37"/>
      <c r="FL230" s="37"/>
      <c r="FM230" s="37"/>
      <c r="FN230" s="37"/>
      <c r="FO230" s="37"/>
      <c r="FP230" s="37"/>
      <c r="FQ230" s="37"/>
      <c r="FR230" s="37"/>
      <c r="FS230" s="37"/>
      <c r="FT230" s="37"/>
      <c r="FU230" s="37"/>
      <c r="FV230" s="37"/>
      <c r="FW230" s="37"/>
      <c r="FX230" s="37"/>
      <c r="FY230" s="37"/>
      <c r="FZ230" s="37"/>
      <c r="GA230" s="37"/>
      <c r="GB230" s="37"/>
      <c r="GC230" s="37"/>
      <c r="GD230" s="37"/>
      <c r="GE230" s="37"/>
      <c r="GF230" s="37"/>
      <c r="GG230" s="37"/>
      <c r="GH230" s="37"/>
      <c r="GI230" s="37"/>
      <c r="GJ230" s="37"/>
      <c r="GK230" s="37"/>
      <c r="GL230" s="37"/>
      <c r="GM230" s="37"/>
      <c r="GN230" s="37"/>
      <c r="GO230" s="37"/>
      <c r="GP230" s="37"/>
      <c r="GQ230" s="37"/>
      <c r="GR230" s="37"/>
      <c r="GS230" s="37"/>
      <c r="GT230" s="37"/>
      <c r="GU230" s="37"/>
      <c r="GV230" s="37"/>
      <c r="GW230" s="37"/>
      <c r="GX230" s="37"/>
      <c r="GY230" s="37"/>
      <c r="GZ230" s="37"/>
      <c r="HA230" s="37"/>
      <c r="HB230" s="37"/>
      <c r="HC230" s="37"/>
      <c r="HD230" s="37"/>
      <c r="HE230" s="37"/>
      <c r="HF230" s="37"/>
      <c r="HG230" s="37"/>
      <c r="HH230" s="37"/>
      <c r="HI230" s="37"/>
      <c r="HJ230" s="37"/>
      <c r="HK230" s="37"/>
      <c r="HL230" s="37"/>
      <c r="HM230" s="37"/>
      <c r="HN230" s="37"/>
      <c r="HO230" s="37"/>
      <c r="HP230" s="37"/>
      <c r="HQ230" s="37"/>
      <c r="HR230" s="37"/>
      <c r="HS230" s="37"/>
      <c r="HT230" s="37"/>
      <c r="HU230" s="37"/>
      <c r="HV230" s="37"/>
      <c r="HW230" s="37"/>
      <c r="HX230" s="37"/>
    </row>
    <row r="231" spans="1:232" s="55" customFormat="1" ht="82.5" customHeight="1">
      <c r="A231" s="18">
        <v>207</v>
      </c>
      <c r="B231" s="19">
        <v>180</v>
      </c>
      <c r="C231" s="69" t="s">
        <v>404</v>
      </c>
      <c r="D231" s="26" t="s">
        <v>22</v>
      </c>
      <c r="E231" s="70" t="s">
        <v>404</v>
      </c>
      <c r="F231" s="15" t="s">
        <v>34</v>
      </c>
      <c r="G231" s="16">
        <v>68</v>
      </c>
      <c r="H231" s="17">
        <v>47</v>
      </c>
      <c r="I231" s="26" t="s">
        <v>76</v>
      </c>
      <c r="J231" s="21" t="s">
        <v>26</v>
      </c>
      <c r="K231" s="17">
        <f t="shared" si="4"/>
        <v>3196</v>
      </c>
      <c r="L231" s="22">
        <f t="shared" si="3"/>
        <v>3579.5200000000004</v>
      </c>
      <c r="M231" s="23" t="s">
        <v>107</v>
      </c>
      <c r="N231" s="23" t="s">
        <v>291</v>
      </c>
      <c r="O231" s="37"/>
      <c r="P231" s="4"/>
      <c r="Q231" s="4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  <c r="HI231" s="37"/>
      <c r="HJ231" s="37"/>
      <c r="HK231" s="37"/>
      <c r="HL231" s="37"/>
      <c r="HM231" s="37"/>
      <c r="HN231" s="37"/>
      <c r="HO231" s="37"/>
      <c r="HP231" s="37"/>
      <c r="HQ231" s="37"/>
      <c r="HR231" s="37"/>
      <c r="HS231" s="37"/>
      <c r="HT231" s="37"/>
      <c r="HU231" s="37"/>
      <c r="HV231" s="37"/>
      <c r="HW231" s="37"/>
      <c r="HX231" s="37"/>
    </row>
    <row r="232" spans="1:232" s="55" customFormat="1" ht="85.5" customHeight="1">
      <c r="A232" s="18">
        <v>209</v>
      </c>
      <c r="B232" s="19">
        <v>181</v>
      </c>
      <c r="C232" s="69" t="s">
        <v>405</v>
      </c>
      <c r="D232" s="26" t="s">
        <v>22</v>
      </c>
      <c r="E232" s="70" t="s">
        <v>406</v>
      </c>
      <c r="F232" s="15" t="s">
        <v>34</v>
      </c>
      <c r="G232" s="16">
        <v>45</v>
      </c>
      <c r="H232" s="17">
        <v>294</v>
      </c>
      <c r="I232" s="26" t="s">
        <v>76</v>
      </c>
      <c r="J232" s="21" t="s">
        <v>26</v>
      </c>
      <c r="K232" s="17">
        <f t="shared" si="4"/>
        <v>13230</v>
      </c>
      <c r="L232" s="22">
        <f t="shared" si="3"/>
        <v>14817.600000000002</v>
      </c>
      <c r="M232" s="23" t="s">
        <v>107</v>
      </c>
      <c r="N232" s="23" t="s">
        <v>291</v>
      </c>
      <c r="O232" s="37"/>
      <c r="P232" s="4"/>
      <c r="Q232" s="4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  <c r="HI232" s="37"/>
      <c r="HJ232" s="37"/>
      <c r="HK232" s="37"/>
      <c r="HL232" s="37"/>
      <c r="HM232" s="37"/>
      <c r="HN232" s="37"/>
      <c r="HO232" s="37"/>
      <c r="HP232" s="37"/>
      <c r="HQ232" s="37"/>
      <c r="HR232" s="37"/>
      <c r="HS232" s="37"/>
      <c r="HT232" s="37"/>
      <c r="HU232" s="37"/>
      <c r="HV232" s="37"/>
      <c r="HW232" s="37"/>
      <c r="HX232" s="37"/>
    </row>
    <row r="233" spans="1:232" s="55" customFormat="1" ht="85.5" customHeight="1">
      <c r="A233" s="18">
        <v>210</v>
      </c>
      <c r="B233" s="19">
        <v>182</v>
      </c>
      <c r="C233" s="69" t="s">
        <v>405</v>
      </c>
      <c r="D233" s="26" t="s">
        <v>22</v>
      </c>
      <c r="E233" s="70" t="s">
        <v>407</v>
      </c>
      <c r="F233" s="15" t="s">
        <v>34</v>
      </c>
      <c r="G233" s="16">
        <v>6</v>
      </c>
      <c r="H233" s="17">
        <v>135</v>
      </c>
      <c r="I233" s="26" t="s">
        <v>76</v>
      </c>
      <c r="J233" s="21" t="s">
        <v>26</v>
      </c>
      <c r="K233" s="17">
        <f t="shared" si="4"/>
        <v>810</v>
      </c>
      <c r="L233" s="22">
        <f t="shared" si="3"/>
        <v>907.2</v>
      </c>
      <c r="M233" s="23"/>
      <c r="N233" s="23"/>
      <c r="O233" s="37"/>
      <c r="P233" s="4"/>
      <c r="Q233" s="4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  <c r="GU233" s="37"/>
      <c r="GV233" s="37"/>
      <c r="GW233" s="37"/>
      <c r="GX233" s="37"/>
      <c r="GY233" s="37"/>
      <c r="GZ233" s="37"/>
      <c r="HA233" s="37"/>
      <c r="HB233" s="37"/>
      <c r="HC233" s="37"/>
      <c r="HD233" s="37"/>
      <c r="HE233" s="37"/>
      <c r="HF233" s="37"/>
      <c r="HG233" s="37"/>
      <c r="HH233" s="37"/>
      <c r="HI233" s="37"/>
      <c r="HJ233" s="37"/>
      <c r="HK233" s="37"/>
      <c r="HL233" s="37"/>
      <c r="HM233" s="37"/>
      <c r="HN233" s="37"/>
      <c r="HO233" s="37"/>
      <c r="HP233" s="37"/>
      <c r="HQ233" s="37"/>
      <c r="HR233" s="37"/>
      <c r="HS233" s="37"/>
      <c r="HT233" s="37"/>
      <c r="HU233" s="37"/>
      <c r="HV233" s="37"/>
      <c r="HW233" s="37"/>
      <c r="HX233" s="37"/>
    </row>
    <row r="234" spans="1:232" s="55" customFormat="1" ht="72.75" customHeight="1">
      <c r="A234" s="18">
        <v>215</v>
      </c>
      <c r="B234" s="19">
        <v>183</v>
      </c>
      <c r="C234" s="69" t="s">
        <v>408</v>
      </c>
      <c r="D234" s="26" t="s">
        <v>22</v>
      </c>
      <c r="E234" s="70" t="s">
        <v>408</v>
      </c>
      <c r="F234" s="15" t="s">
        <v>24</v>
      </c>
      <c r="G234" s="16">
        <v>57</v>
      </c>
      <c r="H234" s="17">
        <v>385</v>
      </c>
      <c r="I234" s="26" t="s">
        <v>80</v>
      </c>
      <c r="J234" s="21" t="s">
        <v>26</v>
      </c>
      <c r="K234" s="17">
        <f t="shared" si="4"/>
        <v>21945</v>
      </c>
      <c r="L234" s="22">
        <f t="shared" si="3"/>
        <v>24578.400000000001</v>
      </c>
      <c r="M234" s="23"/>
      <c r="N234" s="23"/>
      <c r="O234" s="37"/>
      <c r="P234" s="4"/>
      <c r="Q234" s="4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  <c r="HI234" s="37"/>
      <c r="HJ234" s="37"/>
      <c r="HK234" s="37"/>
      <c r="HL234" s="37"/>
      <c r="HM234" s="37"/>
      <c r="HN234" s="37"/>
      <c r="HO234" s="37"/>
      <c r="HP234" s="37"/>
      <c r="HQ234" s="37"/>
      <c r="HR234" s="37"/>
      <c r="HS234" s="37"/>
      <c r="HT234" s="37"/>
      <c r="HU234" s="37"/>
      <c r="HV234" s="37"/>
      <c r="HW234" s="37"/>
      <c r="HX234" s="37"/>
    </row>
    <row r="235" spans="1:232" s="55" customFormat="1" ht="80.25" customHeight="1">
      <c r="A235" s="18">
        <v>216</v>
      </c>
      <c r="B235" s="19">
        <v>184</v>
      </c>
      <c r="C235" s="69" t="s">
        <v>409</v>
      </c>
      <c r="D235" s="26" t="s">
        <v>22</v>
      </c>
      <c r="E235" s="70" t="s">
        <v>409</v>
      </c>
      <c r="F235" s="15" t="s">
        <v>34</v>
      </c>
      <c r="G235" s="16">
        <v>1000</v>
      </c>
      <c r="H235" s="17">
        <v>305</v>
      </c>
      <c r="I235" s="26" t="s">
        <v>80</v>
      </c>
      <c r="J235" s="21" t="s">
        <v>26</v>
      </c>
      <c r="K235" s="17">
        <f t="shared" si="4"/>
        <v>305000</v>
      </c>
      <c r="L235" s="22">
        <f t="shared" si="3"/>
        <v>341600.00000000006</v>
      </c>
      <c r="M235" s="23"/>
      <c r="N235" s="23"/>
      <c r="O235" s="37"/>
      <c r="P235" s="4"/>
      <c r="Q235" s="4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  <c r="GU235" s="37"/>
      <c r="GV235" s="37"/>
      <c r="GW235" s="37"/>
      <c r="GX235" s="37"/>
      <c r="GY235" s="37"/>
      <c r="GZ235" s="37"/>
      <c r="HA235" s="37"/>
      <c r="HB235" s="37"/>
      <c r="HC235" s="37"/>
      <c r="HD235" s="37"/>
      <c r="HE235" s="37"/>
      <c r="HF235" s="37"/>
      <c r="HG235" s="37"/>
      <c r="HH235" s="37"/>
      <c r="HI235" s="37"/>
      <c r="HJ235" s="37"/>
      <c r="HK235" s="37"/>
      <c r="HL235" s="37"/>
      <c r="HM235" s="37"/>
      <c r="HN235" s="37"/>
      <c r="HO235" s="37"/>
      <c r="HP235" s="37"/>
      <c r="HQ235" s="37"/>
      <c r="HR235" s="37"/>
      <c r="HS235" s="37"/>
      <c r="HT235" s="37"/>
      <c r="HU235" s="37"/>
      <c r="HV235" s="37"/>
      <c r="HW235" s="37"/>
      <c r="HX235" s="37"/>
    </row>
    <row r="236" spans="1:232" s="55" customFormat="1" ht="95.25" customHeight="1">
      <c r="A236" s="18">
        <v>217</v>
      </c>
      <c r="B236" s="19">
        <v>185</v>
      </c>
      <c r="C236" s="69" t="s">
        <v>410</v>
      </c>
      <c r="D236" s="26" t="s">
        <v>54</v>
      </c>
      <c r="E236" s="70" t="s">
        <v>411</v>
      </c>
      <c r="F236" s="15" t="s">
        <v>34</v>
      </c>
      <c r="G236" s="16">
        <v>20</v>
      </c>
      <c r="H236" s="17">
        <v>375</v>
      </c>
      <c r="I236" s="26" t="s">
        <v>76</v>
      </c>
      <c r="J236" s="21" t="s">
        <v>26</v>
      </c>
      <c r="K236" s="17">
        <f t="shared" si="4"/>
        <v>7500</v>
      </c>
      <c r="L236" s="22">
        <f t="shared" si="3"/>
        <v>8400</v>
      </c>
      <c r="M236" s="23"/>
      <c r="N236" s="23"/>
      <c r="O236" s="37"/>
      <c r="P236" s="4"/>
      <c r="Q236" s="4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  <c r="HI236" s="37"/>
      <c r="HJ236" s="37"/>
      <c r="HK236" s="37"/>
      <c r="HL236" s="37"/>
      <c r="HM236" s="37"/>
      <c r="HN236" s="37"/>
      <c r="HO236" s="37"/>
      <c r="HP236" s="37"/>
      <c r="HQ236" s="37"/>
      <c r="HR236" s="37"/>
      <c r="HS236" s="37"/>
      <c r="HT236" s="37"/>
      <c r="HU236" s="37"/>
      <c r="HV236" s="37"/>
      <c r="HW236" s="37"/>
      <c r="HX236" s="37"/>
    </row>
    <row r="237" spans="1:232" s="55" customFormat="1" ht="104.25" customHeight="1">
      <c r="A237" s="18">
        <v>219</v>
      </c>
      <c r="B237" s="19">
        <v>186</v>
      </c>
      <c r="C237" s="69" t="s">
        <v>412</v>
      </c>
      <c r="D237" s="26" t="s">
        <v>54</v>
      </c>
      <c r="E237" s="70" t="s">
        <v>413</v>
      </c>
      <c r="F237" s="15" t="s">
        <v>34</v>
      </c>
      <c r="G237" s="16">
        <v>20</v>
      </c>
      <c r="H237" s="17">
        <v>375</v>
      </c>
      <c r="I237" s="26" t="s">
        <v>76</v>
      </c>
      <c r="J237" s="21" t="s">
        <v>26</v>
      </c>
      <c r="K237" s="17">
        <f t="shared" si="4"/>
        <v>7500</v>
      </c>
      <c r="L237" s="22">
        <f t="shared" si="3"/>
        <v>8400</v>
      </c>
      <c r="M237" s="23" t="s">
        <v>187</v>
      </c>
      <c r="N237" s="23" t="s">
        <v>289</v>
      </c>
      <c r="O237" s="37"/>
      <c r="P237" s="4"/>
      <c r="Q237" s="4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  <c r="HI237" s="37"/>
      <c r="HJ237" s="37"/>
      <c r="HK237" s="37"/>
      <c r="HL237" s="37"/>
      <c r="HM237" s="37"/>
      <c r="HN237" s="37"/>
      <c r="HO237" s="37"/>
      <c r="HP237" s="37"/>
      <c r="HQ237" s="37"/>
      <c r="HR237" s="37"/>
      <c r="HS237" s="37"/>
      <c r="HT237" s="37"/>
      <c r="HU237" s="37"/>
      <c r="HV237" s="37"/>
      <c r="HW237" s="37"/>
      <c r="HX237" s="37"/>
    </row>
    <row r="238" spans="1:232" s="55" customFormat="1" ht="78.75" customHeight="1">
      <c r="A238" s="18">
        <v>221</v>
      </c>
      <c r="B238" s="19">
        <v>187</v>
      </c>
      <c r="C238" s="69" t="s">
        <v>414</v>
      </c>
      <c r="D238" s="26" t="s">
        <v>22</v>
      </c>
      <c r="E238" s="70" t="s">
        <v>415</v>
      </c>
      <c r="F238" s="15" t="s">
        <v>34</v>
      </c>
      <c r="G238" s="16">
        <v>34</v>
      </c>
      <c r="H238" s="17">
        <v>165</v>
      </c>
      <c r="I238" s="26" t="s">
        <v>76</v>
      </c>
      <c r="J238" s="21" t="s">
        <v>26</v>
      </c>
      <c r="K238" s="17">
        <f t="shared" si="4"/>
        <v>5610</v>
      </c>
      <c r="L238" s="22">
        <f t="shared" si="3"/>
        <v>6283.2000000000007</v>
      </c>
      <c r="M238" s="23" t="s">
        <v>187</v>
      </c>
      <c r="N238" s="23" t="s">
        <v>289</v>
      </c>
      <c r="O238" s="37"/>
      <c r="P238" s="4"/>
      <c r="Q238" s="4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</row>
    <row r="239" spans="1:232" s="55" customFormat="1" ht="69" customHeight="1">
      <c r="A239" s="18">
        <v>223</v>
      </c>
      <c r="B239" s="19">
        <v>188</v>
      </c>
      <c r="C239" s="69" t="s">
        <v>414</v>
      </c>
      <c r="D239" s="26" t="s">
        <v>22</v>
      </c>
      <c r="E239" s="70" t="s">
        <v>416</v>
      </c>
      <c r="F239" s="15" t="s">
        <v>34</v>
      </c>
      <c r="G239" s="16">
        <v>34</v>
      </c>
      <c r="H239" s="17">
        <v>220</v>
      </c>
      <c r="I239" s="26" t="s">
        <v>76</v>
      </c>
      <c r="J239" s="21" t="s">
        <v>26</v>
      </c>
      <c r="K239" s="17">
        <f t="shared" si="4"/>
        <v>7480</v>
      </c>
      <c r="L239" s="22">
        <f t="shared" si="3"/>
        <v>8377.6</v>
      </c>
      <c r="M239" s="23" t="s">
        <v>393</v>
      </c>
      <c r="N239" s="23" t="s">
        <v>417</v>
      </c>
      <c r="O239" s="37"/>
      <c r="P239" s="4"/>
      <c r="Q239" s="4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  <c r="HI239" s="37"/>
      <c r="HJ239" s="37"/>
      <c r="HK239" s="37"/>
      <c r="HL239" s="37"/>
      <c r="HM239" s="37"/>
      <c r="HN239" s="37"/>
      <c r="HO239" s="37"/>
      <c r="HP239" s="37"/>
      <c r="HQ239" s="37"/>
      <c r="HR239" s="37"/>
      <c r="HS239" s="37"/>
      <c r="HT239" s="37"/>
      <c r="HU239" s="37"/>
      <c r="HV239" s="37"/>
      <c r="HW239" s="37"/>
      <c r="HX239" s="37"/>
    </row>
    <row r="240" spans="1:232" s="55" customFormat="1" ht="69.75" customHeight="1">
      <c r="A240" s="18">
        <v>225</v>
      </c>
      <c r="B240" s="19">
        <v>189</v>
      </c>
      <c r="C240" s="69" t="s">
        <v>414</v>
      </c>
      <c r="D240" s="26" t="s">
        <v>22</v>
      </c>
      <c r="E240" s="70" t="s">
        <v>418</v>
      </c>
      <c r="F240" s="15" t="s">
        <v>34</v>
      </c>
      <c r="G240" s="16">
        <v>34</v>
      </c>
      <c r="H240" s="17">
        <v>275</v>
      </c>
      <c r="I240" s="26" t="s">
        <v>76</v>
      </c>
      <c r="J240" s="21" t="s">
        <v>26</v>
      </c>
      <c r="K240" s="17">
        <f t="shared" si="4"/>
        <v>9350</v>
      </c>
      <c r="L240" s="22">
        <f t="shared" si="3"/>
        <v>10472.000000000002</v>
      </c>
      <c r="M240" s="23" t="s">
        <v>393</v>
      </c>
      <c r="N240" s="23" t="s">
        <v>417</v>
      </c>
      <c r="O240" s="37"/>
      <c r="P240" s="4"/>
      <c r="Q240" s="4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  <c r="HI240" s="37"/>
      <c r="HJ240" s="37"/>
      <c r="HK240" s="37"/>
      <c r="HL240" s="37"/>
      <c r="HM240" s="37"/>
      <c r="HN240" s="37"/>
      <c r="HO240" s="37"/>
      <c r="HP240" s="37"/>
      <c r="HQ240" s="37"/>
      <c r="HR240" s="37"/>
      <c r="HS240" s="37"/>
      <c r="HT240" s="37"/>
      <c r="HU240" s="37"/>
      <c r="HV240" s="37"/>
      <c r="HW240" s="37"/>
      <c r="HX240" s="37"/>
    </row>
    <row r="241" spans="1:232" s="55" customFormat="1" ht="58.5" customHeight="1">
      <c r="A241" s="18">
        <v>227</v>
      </c>
      <c r="B241" s="19">
        <v>190</v>
      </c>
      <c r="C241" s="69" t="s">
        <v>414</v>
      </c>
      <c r="D241" s="26" t="s">
        <v>22</v>
      </c>
      <c r="E241" s="70" t="s">
        <v>419</v>
      </c>
      <c r="F241" s="15" t="s">
        <v>34</v>
      </c>
      <c r="G241" s="16">
        <v>34</v>
      </c>
      <c r="H241" s="17">
        <v>95</v>
      </c>
      <c r="I241" s="26" t="s">
        <v>76</v>
      </c>
      <c r="J241" s="21" t="s">
        <v>26</v>
      </c>
      <c r="K241" s="17">
        <f t="shared" si="4"/>
        <v>3230</v>
      </c>
      <c r="L241" s="22">
        <f t="shared" si="3"/>
        <v>3617.6000000000004</v>
      </c>
      <c r="M241" s="23" t="s">
        <v>393</v>
      </c>
      <c r="N241" s="23" t="s">
        <v>394</v>
      </c>
      <c r="O241" s="37"/>
      <c r="P241" s="4"/>
      <c r="Q241" s="4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  <c r="HI241" s="37"/>
      <c r="HJ241" s="37"/>
      <c r="HK241" s="37"/>
      <c r="HL241" s="37"/>
      <c r="HM241" s="37"/>
      <c r="HN241" s="37"/>
      <c r="HO241" s="37"/>
      <c r="HP241" s="37"/>
      <c r="HQ241" s="37"/>
      <c r="HR241" s="37"/>
      <c r="HS241" s="37"/>
      <c r="HT241" s="37"/>
      <c r="HU241" s="37"/>
      <c r="HV241" s="37"/>
      <c r="HW241" s="37"/>
      <c r="HX241" s="37"/>
    </row>
    <row r="242" spans="1:232" s="55" customFormat="1" ht="55.5" customHeight="1">
      <c r="A242" s="18">
        <v>229</v>
      </c>
      <c r="B242" s="19">
        <v>191</v>
      </c>
      <c r="C242" s="69" t="s">
        <v>420</v>
      </c>
      <c r="D242" s="26" t="s">
        <v>22</v>
      </c>
      <c r="E242" s="70" t="s">
        <v>421</v>
      </c>
      <c r="F242" s="15" t="s">
        <v>34</v>
      </c>
      <c r="G242" s="16">
        <v>408</v>
      </c>
      <c r="H242" s="17">
        <v>120</v>
      </c>
      <c r="I242" s="26" t="s">
        <v>76</v>
      </c>
      <c r="J242" s="21" t="s">
        <v>26</v>
      </c>
      <c r="K242" s="17">
        <f t="shared" si="4"/>
        <v>48960</v>
      </c>
      <c r="L242" s="22">
        <f t="shared" si="3"/>
        <v>54835.200000000004</v>
      </c>
      <c r="M242" s="23" t="s">
        <v>107</v>
      </c>
      <c r="N242" s="23" t="s">
        <v>291</v>
      </c>
      <c r="O242" s="37"/>
      <c r="P242" s="4"/>
      <c r="Q242" s="4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  <c r="HI242" s="37"/>
      <c r="HJ242" s="37"/>
      <c r="HK242" s="37"/>
      <c r="HL242" s="37"/>
      <c r="HM242" s="37"/>
      <c r="HN242" s="37"/>
      <c r="HO242" s="37"/>
      <c r="HP242" s="37"/>
      <c r="HQ242" s="37"/>
      <c r="HR242" s="37"/>
      <c r="HS242" s="37"/>
      <c r="HT242" s="37"/>
      <c r="HU242" s="37"/>
      <c r="HV242" s="37"/>
      <c r="HW242" s="37"/>
      <c r="HX242" s="37"/>
    </row>
    <row r="243" spans="1:232" s="55" customFormat="1" ht="68.25" customHeight="1">
      <c r="A243" s="18">
        <v>232</v>
      </c>
      <c r="B243" s="19">
        <v>192</v>
      </c>
      <c r="C243" s="69" t="s">
        <v>422</v>
      </c>
      <c r="D243" s="26" t="s">
        <v>22</v>
      </c>
      <c r="E243" s="70" t="s">
        <v>422</v>
      </c>
      <c r="F243" s="15" t="s">
        <v>34</v>
      </c>
      <c r="G243" s="16">
        <v>30</v>
      </c>
      <c r="H243" s="17">
        <v>110</v>
      </c>
      <c r="I243" s="26" t="s">
        <v>76</v>
      </c>
      <c r="J243" s="21" t="s">
        <v>26</v>
      </c>
      <c r="K243" s="17">
        <f t="shared" si="4"/>
        <v>3300</v>
      </c>
      <c r="L243" s="22">
        <f t="shared" si="3"/>
        <v>3696.0000000000005</v>
      </c>
      <c r="M243" s="23"/>
      <c r="N243" s="23"/>
      <c r="O243" s="37"/>
      <c r="P243" s="4"/>
      <c r="Q243" s="4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  <c r="HI243" s="37"/>
      <c r="HJ243" s="37"/>
      <c r="HK243" s="37"/>
      <c r="HL243" s="37"/>
      <c r="HM243" s="37"/>
      <c r="HN243" s="37"/>
      <c r="HO243" s="37"/>
      <c r="HP243" s="37"/>
      <c r="HQ243" s="37"/>
      <c r="HR243" s="37"/>
      <c r="HS243" s="37"/>
      <c r="HT243" s="37"/>
      <c r="HU243" s="37"/>
      <c r="HV243" s="37"/>
      <c r="HW243" s="37"/>
      <c r="HX243" s="37"/>
    </row>
    <row r="244" spans="1:232" s="55" customFormat="1" ht="66" customHeight="1">
      <c r="A244" s="18">
        <v>234</v>
      </c>
      <c r="B244" s="19">
        <v>193</v>
      </c>
      <c r="C244" s="69" t="s">
        <v>423</v>
      </c>
      <c r="D244" s="26" t="s">
        <v>22</v>
      </c>
      <c r="E244" s="70" t="s">
        <v>423</v>
      </c>
      <c r="F244" s="14" t="s">
        <v>34</v>
      </c>
      <c r="G244" s="16">
        <v>10</v>
      </c>
      <c r="H244" s="17">
        <v>110</v>
      </c>
      <c r="I244" s="26" t="s">
        <v>76</v>
      </c>
      <c r="J244" s="21" t="s">
        <v>26</v>
      </c>
      <c r="K244" s="17">
        <f t="shared" si="4"/>
        <v>1100</v>
      </c>
      <c r="L244" s="22">
        <f t="shared" si="3"/>
        <v>1232.0000000000002</v>
      </c>
      <c r="M244" s="23" t="s">
        <v>107</v>
      </c>
      <c r="N244" s="23" t="s">
        <v>424</v>
      </c>
      <c r="O244" s="37"/>
      <c r="P244" s="4"/>
      <c r="Q244" s="4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  <c r="HI244" s="37"/>
      <c r="HJ244" s="37"/>
      <c r="HK244" s="37"/>
      <c r="HL244" s="37"/>
      <c r="HM244" s="37"/>
      <c r="HN244" s="37"/>
      <c r="HO244" s="37"/>
      <c r="HP244" s="37"/>
      <c r="HQ244" s="37"/>
      <c r="HR244" s="37"/>
      <c r="HS244" s="37"/>
      <c r="HT244" s="37"/>
      <c r="HU244" s="37"/>
      <c r="HV244" s="37"/>
      <c r="HW244" s="37"/>
      <c r="HX244" s="37"/>
    </row>
    <row r="245" spans="1:232" s="55" customFormat="1" ht="89.25" customHeight="1">
      <c r="A245" s="18">
        <v>236</v>
      </c>
      <c r="B245" s="19">
        <v>194</v>
      </c>
      <c r="C245" s="69" t="s">
        <v>425</v>
      </c>
      <c r="D245" s="26" t="s">
        <v>54</v>
      </c>
      <c r="E245" s="70" t="s">
        <v>426</v>
      </c>
      <c r="F245" s="15" t="s">
        <v>34</v>
      </c>
      <c r="G245" s="16">
        <v>272</v>
      </c>
      <c r="H245" s="17">
        <v>8</v>
      </c>
      <c r="I245" s="26" t="s">
        <v>76</v>
      </c>
      <c r="J245" s="21" t="s">
        <v>26</v>
      </c>
      <c r="K245" s="17">
        <f t="shared" si="4"/>
        <v>2176</v>
      </c>
      <c r="L245" s="22">
        <f t="shared" si="3"/>
        <v>2437.1200000000003</v>
      </c>
      <c r="M245" s="23" t="s">
        <v>107</v>
      </c>
      <c r="N245" s="23" t="s">
        <v>427</v>
      </c>
      <c r="O245" s="37"/>
      <c r="P245" s="4"/>
      <c r="Q245" s="4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  <c r="HP245" s="37"/>
      <c r="HQ245" s="37"/>
      <c r="HR245" s="37"/>
      <c r="HS245" s="37"/>
      <c r="HT245" s="37"/>
      <c r="HU245" s="37"/>
      <c r="HV245" s="37"/>
      <c r="HW245" s="37"/>
      <c r="HX245" s="37"/>
    </row>
    <row r="246" spans="1:232" s="55" customFormat="1" ht="78" customHeight="1">
      <c r="A246" s="18">
        <v>238</v>
      </c>
      <c r="B246" s="19">
        <v>195</v>
      </c>
      <c r="C246" s="69" t="s">
        <v>428</v>
      </c>
      <c r="D246" s="26" t="s">
        <v>22</v>
      </c>
      <c r="E246" s="70" t="s">
        <v>429</v>
      </c>
      <c r="F246" s="15" t="s">
        <v>34</v>
      </c>
      <c r="G246" s="16">
        <v>136</v>
      </c>
      <c r="H246" s="17">
        <v>60</v>
      </c>
      <c r="I246" s="26" t="s">
        <v>76</v>
      </c>
      <c r="J246" s="21" t="s">
        <v>26</v>
      </c>
      <c r="K246" s="17">
        <f t="shared" si="4"/>
        <v>8160</v>
      </c>
      <c r="L246" s="22">
        <f t="shared" si="3"/>
        <v>9139.2000000000007</v>
      </c>
      <c r="M246" s="23" t="s">
        <v>187</v>
      </c>
      <c r="N246" s="23" t="s">
        <v>289</v>
      </c>
      <c r="O246" s="37"/>
      <c r="P246" s="4"/>
      <c r="Q246" s="4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  <c r="HI246" s="37"/>
      <c r="HJ246" s="37"/>
      <c r="HK246" s="37"/>
      <c r="HL246" s="37"/>
      <c r="HM246" s="37"/>
      <c r="HN246" s="37"/>
      <c r="HO246" s="37"/>
      <c r="HP246" s="37"/>
      <c r="HQ246" s="37"/>
      <c r="HR246" s="37"/>
      <c r="HS246" s="37"/>
      <c r="HT246" s="37"/>
      <c r="HU246" s="37"/>
      <c r="HV246" s="37"/>
      <c r="HW246" s="37"/>
      <c r="HX246" s="37"/>
    </row>
    <row r="247" spans="1:232" s="55" customFormat="1" ht="56.25" customHeight="1">
      <c r="A247" s="18">
        <v>243</v>
      </c>
      <c r="B247" s="19">
        <v>196</v>
      </c>
      <c r="C247" s="69" t="s">
        <v>430</v>
      </c>
      <c r="D247" s="26" t="s">
        <v>22</v>
      </c>
      <c r="E247" s="70" t="s">
        <v>431</v>
      </c>
      <c r="F247" s="15" t="s">
        <v>34</v>
      </c>
      <c r="G247" s="16">
        <v>68</v>
      </c>
      <c r="H247" s="17">
        <v>11</v>
      </c>
      <c r="I247" s="26" t="s">
        <v>76</v>
      </c>
      <c r="J247" s="21" t="s">
        <v>26</v>
      </c>
      <c r="K247" s="17">
        <f t="shared" si="4"/>
        <v>748</v>
      </c>
      <c r="L247" s="22">
        <f t="shared" si="3"/>
        <v>837.7600000000001</v>
      </c>
      <c r="M247" s="23"/>
      <c r="N247" s="23"/>
      <c r="O247" s="37"/>
      <c r="P247" s="4"/>
      <c r="Q247" s="4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  <c r="HP247" s="37"/>
      <c r="HQ247" s="37"/>
      <c r="HR247" s="37"/>
      <c r="HS247" s="37"/>
      <c r="HT247" s="37"/>
      <c r="HU247" s="37"/>
      <c r="HV247" s="37"/>
      <c r="HW247" s="37"/>
      <c r="HX247" s="37"/>
    </row>
    <row r="248" spans="1:232" s="55" customFormat="1" ht="71.25" customHeight="1">
      <c r="A248" s="18">
        <v>244</v>
      </c>
      <c r="B248" s="19">
        <v>197</v>
      </c>
      <c r="C248" s="69" t="s">
        <v>430</v>
      </c>
      <c r="D248" s="26" t="s">
        <v>22</v>
      </c>
      <c r="E248" s="70" t="s">
        <v>431</v>
      </c>
      <c r="F248" s="15" t="s">
        <v>34</v>
      </c>
      <c r="G248" s="16">
        <v>57</v>
      </c>
      <c r="H248" s="17">
        <v>13</v>
      </c>
      <c r="I248" s="26" t="s">
        <v>76</v>
      </c>
      <c r="J248" s="21" t="s">
        <v>26</v>
      </c>
      <c r="K248" s="17">
        <f t="shared" si="4"/>
        <v>741</v>
      </c>
      <c r="L248" s="22">
        <f t="shared" si="3"/>
        <v>829.92000000000007</v>
      </c>
      <c r="M248" s="23"/>
      <c r="N248" s="23"/>
      <c r="O248" s="37"/>
      <c r="P248" s="4"/>
      <c r="Q248" s="4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  <c r="HI248" s="37"/>
      <c r="HJ248" s="37"/>
      <c r="HK248" s="37"/>
      <c r="HL248" s="37"/>
      <c r="HM248" s="37"/>
      <c r="HN248" s="37"/>
      <c r="HO248" s="37"/>
      <c r="HP248" s="37"/>
      <c r="HQ248" s="37"/>
      <c r="HR248" s="37"/>
      <c r="HS248" s="37"/>
      <c r="HT248" s="37"/>
      <c r="HU248" s="37"/>
      <c r="HV248" s="37"/>
      <c r="HW248" s="37"/>
      <c r="HX248" s="37"/>
    </row>
    <row r="249" spans="1:232" s="55" customFormat="1" ht="88.5" customHeight="1">
      <c r="A249" s="18">
        <v>245</v>
      </c>
      <c r="B249" s="19">
        <v>198</v>
      </c>
      <c r="C249" s="69" t="s">
        <v>432</v>
      </c>
      <c r="D249" s="26" t="s">
        <v>22</v>
      </c>
      <c r="E249" s="70" t="s">
        <v>433</v>
      </c>
      <c r="F249" s="15" t="s">
        <v>34</v>
      </c>
      <c r="G249" s="16">
        <v>68</v>
      </c>
      <c r="H249" s="17">
        <v>90</v>
      </c>
      <c r="I249" s="26" t="s">
        <v>76</v>
      </c>
      <c r="J249" s="21" t="s">
        <v>26</v>
      </c>
      <c r="K249" s="17">
        <f t="shared" si="4"/>
        <v>6120</v>
      </c>
      <c r="L249" s="22">
        <f t="shared" si="3"/>
        <v>6854.4000000000005</v>
      </c>
      <c r="M249" s="23" t="s">
        <v>107</v>
      </c>
      <c r="N249" s="23" t="s">
        <v>291</v>
      </c>
      <c r="O249" s="37"/>
      <c r="P249" s="4"/>
      <c r="Q249" s="4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  <c r="HP249" s="37"/>
      <c r="HQ249" s="37"/>
      <c r="HR249" s="37"/>
      <c r="HS249" s="37"/>
      <c r="HT249" s="37"/>
      <c r="HU249" s="37"/>
      <c r="HV249" s="37"/>
      <c r="HW249" s="37"/>
      <c r="HX249" s="37"/>
    </row>
    <row r="250" spans="1:232" s="55" customFormat="1" ht="85.5" customHeight="1">
      <c r="A250" s="18">
        <v>246</v>
      </c>
      <c r="B250" s="19">
        <v>199</v>
      </c>
      <c r="C250" s="69" t="s">
        <v>434</v>
      </c>
      <c r="D250" s="26" t="s">
        <v>22</v>
      </c>
      <c r="E250" s="70" t="s">
        <v>435</v>
      </c>
      <c r="F250" s="15" t="s">
        <v>34</v>
      </c>
      <c r="G250" s="16">
        <v>4</v>
      </c>
      <c r="H250" s="17">
        <v>115</v>
      </c>
      <c r="I250" s="26" t="s">
        <v>76</v>
      </c>
      <c r="J250" s="21" t="s">
        <v>26</v>
      </c>
      <c r="K250" s="17">
        <f t="shared" si="4"/>
        <v>460</v>
      </c>
      <c r="L250" s="22">
        <f t="shared" si="3"/>
        <v>515.20000000000005</v>
      </c>
      <c r="M250" s="23"/>
      <c r="N250" s="23"/>
      <c r="O250" s="37"/>
      <c r="P250" s="4"/>
      <c r="Q250" s="4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  <c r="HI250" s="37"/>
      <c r="HJ250" s="37"/>
      <c r="HK250" s="37"/>
      <c r="HL250" s="37"/>
      <c r="HM250" s="37"/>
      <c r="HN250" s="37"/>
      <c r="HO250" s="37"/>
      <c r="HP250" s="37"/>
      <c r="HQ250" s="37"/>
      <c r="HR250" s="37"/>
      <c r="HS250" s="37"/>
      <c r="HT250" s="37"/>
      <c r="HU250" s="37"/>
      <c r="HV250" s="37"/>
      <c r="HW250" s="37"/>
      <c r="HX250" s="37"/>
    </row>
    <row r="251" spans="1:232" s="55" customFormat="1" ht="90.75" customHeight="1">
      <c r="A251" s="18">
        <v>250</v>
      </c>
      <c r="B251" s="19">
        <v>200</v>
      </c>
      <c r="C251" s="69" t="s">
        <v>436</v>
      </c>
      <c r="D251" s="26" t="s">
        <v>22</v>
      </c>
      <c r="E251" s="70" t="s">
        <v>437</v>
      </c>
      <c r="F251" s="15" t="s">
        <v>34</v>
      </c>
      <c r="G251" s="16">
        <v>34</v>
      </c>
      <c r="H251" s="17">
        <v>35</v>
      </c>
      <c r="I251" s="26" t="s">
        <v>76</v>
      </c>
      <c r="J251" s="21" t="s">
        <v>26</v>
      </c>
      <c r="K251" s="17">
        <f t="shared" si="4"/>
        <v>1190</v>
      </c>
      <c r="L251" s="22">
        <f t="shared" si="3"/>
        <v>1332.8000000000002</v>
      </c>
      <c r="M251" s="23"/>
      <c r="N251" s="23"/>
      <c r="O251" s="37"/>
      <c r="P251" s="4"/>
      <c r="Q251" s="4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  <c r="HI251" s="37"/>
      <c r="HJ251" s="37"/>
      <c r="HK251" s="37"/>
      <c r="HL251" s="37"/>
      <c r="HM251" s="37"/>
      <c r="HN251" s="37"/>
      <c r="HO251" s="37"/>
      <c r="HP251" s="37"/>
      <c r="HQ251" s="37"/>
      <c r="HR251" s="37"/>
      <c r="HS251" s="37"/>
      <c r="HT251" s="37"/>
      <c r="HU251" s="37"/>
      <c r="HV251" s="37"/>
      <c r="HW251" s="37"/>
      <c r="HX251" s="37"/>
    </row>
    <row r="252" spans="1:232" s="55" customFormat="1" ht="77.25" customHeight="1">
      <c r="A252" s="18">
        <v>252</v>
      </c>
      <c r="B252" s="19">
        <v>201</v>
      </c>
      <c r="C252" s="69" t="s">
        <v>436</v>
      </c>
      <c r="D252" s="26" t="s">
        <v>22</v>
      </c>
      <c r="E252" s="70" t="s">
        <v>438</v>
      </c>
      <c r="F252" s="15" t="s">
        <v>34</v>
      </c>
      <c r="G252" s="16">
        <v>34</v>
      </c>
      <c r="H252" s="17">
        <v>95</v>
      </c>
      <c r="I252" s="26" t="s">
        <v>76</v>
      </c>
      <c r="J252" s="21" t="s">
        <v>26</v>
      </c>
      <c r="K252" s="17">
        <f t="shared" si="4"/>
        <v>3230</v>
      </c>
      <c r="L252" s="22">
        <f t="shared" si="3"/>
        <v>3617.6000000000004</v>
      </c>
      <c r="M252" s="23" t="s">
        <v>107</v>
      </c>
      <c r="N252" s="23" t="s">
        <v>291</v>
      </c>
      <c r="O252" s="37"/>
      <c r="P252" s="4"/>
      <c r="Q252" s="4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  <c r="HI252" s="37"/>
      <c r="HJ252" s="37"/>
      <c r="HK252" s="37"/>
      <c r="HL252" s="37"/>
      <c r="HM252" s="37"/>
      <c r="HN252" s="37"/>
      <c r="HO252" s="37"/>
      <c r="HP252" s="37"/>
      <c r="HQ252" s="37"/>
      <c r="HR252" s="37"/>
      <c r="HS252" s="37"/>
      <c r="HT252" s="37"/>
      <c r="HU252" s="37"/>
      <c r="HV252" s="37"/>
      <c r="HW252" s="37"/>
      <c r="HX252" s="37"/>
    </row>
    <row r="253" spans="1:232" s="55" customFormat="1" ht="87.75" customHeight="1">
      <c r="A253" s="18">
        <v>254</v>
      </c>
      <c r="B253" s="19">
        <v>202</v>
      </c>
      <c r="C253" s="69" t="s">
        <v>439</v>
      </c>
      <c r="D253" s="26" t="s">
        <v>22</v>
      </c>
      <c r="E253" s="70" t="s">
        <v>440</v>
      </c>
      <c r="F253" s="15" t="s">
        <v>34</v>
      </c>
      <c r="G253" s="16">
        <v>70</v>
      </c>
      <c r="H253" s="17">
        <v>430</v>
      </c>
      <c r="I253" s="26" t="s">
        <v>76</v>
      </c>
      <c r="J253" s="21" t="s">
        <v>26</v>
      </c>
      <c r="K253" s="17">
        <f t="shared" si="4"/>
        <v>30100</v>
      </c>
      <c r="L253" s="22">
        <f t="shared" si="3"/>
        <v>33712</v>
      </c>
      <c r="M253" s="23" t="s">
        <v>393</v>
      </c>
      <c r="N253" s="23" t="s">
        <v>394</v>
      </c>
      <c r="O253" s="37"/>
      <c r="P253" s="4"/>
      <c r="Q253" s="4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  <c r="HI253" s="37"/>
      <c r="HJ253" s="37"/>
      <c r="HK253" s="37"/>
      <c r="HL253" s="37"/>
      <c r="HM253" s="37"/>
      <c r="HN253" s="37"/>
      <c r="HO253" s="37"/>
      <c r="HP253" s="37"/>
      <c r="HQ253" s="37"/>
      <c r="HR253" s="37"/>
      <c r="HS253" s="37"/>
      <c r="HT253" s="37"/>
      <c r="HU253" s="37"/>
      <c r="HV253" s="37"/>
      <c r="HW253" s="37"/>
      <c r="HX253" s="37"/>
    </row>
    <row r="254" spans="1:232" s="55" customFormat="1" ht="87.75" customHeight="1">
      <c r="A254" s="18">
        <v>256</v>
      </c>
      <c r="B254" s="19">
        <v>203</v>
      </c>
      <c r="C254" s="69" t="s">
        <v>439</v>
      </c>
      <c r="D254" s="26" t="s">
        <v>22</v>
      </c>
      <c r="E254" s="70" t="s">
        <v>441</v>
      </c>
      <c r="F254" s="15" t="s">
        <v>34</v>
      </c>
      <c r="G254" s="16">
        <v>70</v>
      </c>
      <c r="H254" s="17">
        <v>600</v>
      </c>
      <c r="I254" s="26" t="s">
        <v>76</v>
      </c>
      <c r="J254" s="21" t="s">
        <v>26</v>
      </c>
      <c r="K254" s="17">
        <f t="shared" si="4"/>
        <v>42000</v>
      </c>
      <c r="L254" s="22">
        <f t="shared" si="3"/>
        <v>47040.000000000007</v>
      </c>
      <c r="M254" s="23" t="s">
        <v>107</v>
      </c>
      <c r="N254" s="23" t="s">
        <v>291</v>
      </c>
      <c r="O254" s="37"/>
      <c r="P254" s="4"/>
      <c r="Q254" s="4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  <c r="HP254" s="37"/>
      <c r="HQ254" s="37"/>
      <c r="HR254" s="37"/>
      <c r="HS254" s="37"/>
      <c r="HT254" s="37"/>
      <c r="HU254" s="37"/>
      <c r="HV254" s="37"/>
      <c r="HW254" s="37"/>
      <c r="HX254" s="37"/>
    </row>
    <row r="255" spans="1:232" s="55" customFormat="1" ht="65.25" customHeight="1">
      <c r="A255" s="18">
        <v>257</v>
      </c>
      <c r="B255" s="19">
        <v>204</v>
      </c>
      <c r="C255" s="69" t="s">
        <v>439</v>
      </c>
      <c r="D255" s="26" t="s">
        <v>22</v>
      </c>
      <c r="E255" s="70" t="s">
        <v>441</v>
      </c>
      <c r="F255" s="15" t="s">
        <v>34</v>
      </c>
      <c r="G255" s="16">
        <v>209</v>
      </c>
      <c r="H255" s="17">
        <v>505</v>
      </c>
      <c r="I255" s="26" t="s">
        <v>76</v>
      </c>
      <c r="J255" s="21" t="s">
        <v>26</v>
      </c>
      <c r="K255" s="17">
        <f t="shared" si="4"/>
        <v>105545</v>
      </c>
      <c r="L255" s="22">
        <f t="shared" si="3"/>
        <v>118210.40000000001</v>
      </c>
      <c r="M255" s="23"/>
      <c r="N255" s="23"/>
      <c r="O255" s="37"/>
      <c r="P255" s="4"/>
      <c r="Q255" s="4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</row>
    <row r="256" spans="1:232" s="55" customFormat="1" ht="76.5" customHeight="1">
      <c r="A256" s="18">
        <v>258</v>
      </c>
      <c r="B256" s="19">
        <v>205</v>
      </c>
      <c r="C256" s="69" t="s">
        <v>442</v>
      </c>
      <c r="D256" s="26" t="s">
        <v>22</v>
      </c>
      <c r="E256" s="70" t="s">
        <v>443</v>
      </c>
      <c r="F256" s="15" t="s">
        <v>34</v>
      </c>
      <c r="G256" s="16">
        <v>10</v>
      </c>
      <c r="H256" s="17">
        <v>150</v>
      </c>
      <c r="I256" s="26" t="s">
        <v>76</v>
      </c>
      <c r="J256" s="21" t="s">
        <v>26</v>
      </c>
      <c r="K256" s="17">
        <f t="shared" si="4"/>
        <v>1500</v>
      </c>
      <c r="L256" s="22">
        <f t="shared" si="3"/>
        <v>1680.0000000000002</v>
      </c>
      <c r="M256" s="23" t="s">
        <v>393</v>
      </c>
      <c r="N256" s="23" t="s">
        <v>394</v>
      </c>
      <c r="O256" s="37"/>
      <c r="P256" s="4"/>
      <c r="Q256" s="4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  <c r="HP256" s="37"/>
      <c r="HQ256" s="37"/>
      <c r="HR256" s="37"/>
      <c r="HS256" s="37"/>
      <c r="HT256" s="37"/>
      <c r="HU256" s="37"/>
      <c r="HV256" s="37"/>
      <c r="HW256" s="37"/>
      <c r="HX256" s="37"/>
    </row>
    <row r="257" spans="1:232" s="55" customFormat="1" ht="87.75" customHeight="1">
      <c r="A257" s="18">
        <v>260</v>
      </c>
      <c r="B257" s="19">
        <v>206</v>
      </c>
      <c r="C257" s="69" t="s">
        <v>442</v>
      </c>
      <c r="D257" s="26" t="s">
        <v>22</v>
      </c>
      <c r="E257" s="70" t="s">
        <v>444</v>
      </c>
      <c r="F257" s="15" t="s">
        <v>34</v>
      </c>
      <c r="G257" s="16">
        <v>45</v>
      </c>
      <c r="H257" s="17">
        <v>545</v>
      </c>
      <c r="I257" s="26" t="s">
        <v>76</v>
      </c>
      <c r="J257" s="21" t="s">
        <v>26</v>
      </c>
      <c r="K257" s="17">
        <f t="shared" si="4"/>
        <v>24525</v>
      </c>
      <c r="L257" s="22">
        <f t="shared" si="3"/>
        <v>27468.000000000004</v>
      </c>
      <c r="M257" s="23" t="s">
        <v>107</v>
      </c>
      <c r="N257" s="23" t="s">
        <v>291</v>
      </c>
      <c r="O257" s="37"/>
      <c r="P257" s="4"/>
      <c r="Q257" s="4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  <c r="HI257" s="37"/>
      <c r="HJ257" s="37"/>
      <c r="HK257" s="37"/>
      <c r="HL257" s="37"/>
      <c r="HM257" s="37"/>
      <c r="HN257" s="37"/>
      <c r="HO257" s="37"/>
      <c r="HP257" s="37"/>
      <c r="HQ257" s="37"/>
      <c r="HR257" s="37"/>
      <c r="HS257" s="37"/>
      <c r="HT257" s="37"/>
      <c r="HU257" s="37"/>
      <c r="HV257" s="37"/>
      <c r="HW257" s="37"/>
      <c r="HX257" s="37"/>
    </row>
    <row r="258" spans="1:232" s="55" customFormat="1" ht="77.25" customHeight="1">
      <c r="A258" s="18">
        <v>261</v>
      </c>
      <c r="B258" s="19">
        <v>207</v>
      </c>
      <c r="C258" s="69" t="s">
        <v>445</v>
      </c>
      <c r="D258" s="26" t="s">
        <v>22</v>
      </c>
      <c r="E258" s="70" t="s">
        <v>446</v>
      </c>
      <c r="F258" s="15" t="s">
        <v>34</v>
      </c>
      <c r="G258" s="16">
        <v>68</v>
      </c>
      <c r="H258" s="17">
        <v>170</v>
      </c>
      <c r="I258" s="26" t="s">
        <v>76</v>
      </c>
      <c r="J258" s="21" t="s">
        <v>26</v>
      </c>
      <c r="K258" s="17">
        <f t="shared" si="4"/>
        <v>11560</v>
      </c>
      <c r="L258" s="22">
        <f t="shared" si="3"/>
        <v>12947.2</v>
      </c>
      <c r="M258" s="23"/>
      <c r="N258" s="23"/>
      <c r="O258" s="37"/>
      <c r="P258" s="4"/>
      <c r="Q258" s="4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</row>
    <row r="259" spans="1:232" s="55" customFormat="1" ht="96" customHeight="1">
      <c r="A259" s="18">
        <v>264</v>
      </c>
      <c r="B259" s="19">
        <v>208</v>
      </c>
      <c r="C259" s="69" t="s">
        <v>447</v>
      </c>
      <c r="D259" s="26" t="s">
        <v>22</v>
      </c>
      <c r="E259" s="70" t="s">
        <v>448</v>
      </c>
      <c r="F259" s="15" t="s">
        <v>34</v>
      </c>
      <c r="G259" s="16">
        <v>30</v>
      </c>
      <c r="H259" s="17">
        <v>280</v>
      </c>
      <c r="I259" s="26" t="s">
        <v>76</v>
      </c>
      <c r="J259" s="21" t="s">
        <v>26</v>
      </c>
      <c r="K259" s="17">
        <f t="shared" si="4"/>
        <v>8400</v>
      </c>
      <c r="L259" s="22">
        <f t="shared" si="3"/>
        <v>9408</v>
      </c>
      <c r="M259" s="23"/>
      <c r="N259" s="23"/>
      <c r="O259" s="37"/>
      <c r="P259" s="4"/>
      <c r="Q259" s="4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  <c r="HI259" s="37"/>
      <c r="HJ259" s="37"/>
      <c r="HK259" s="37"/>
      <c r="HL259" s="37"/>
      <c r="HM259" s="37"/>
      <c r="HN259" s="37"/>
      <c r="HO259" s="37"/>
      <c r="HP259" s="37"/>
      <c r="HQ259" s="37"/>
      <c r="HR259" s="37"/>
      <c r="HS259" s="37"/>
      <c r="HT259" s="37"/>
      <c r="HU259" s="37"/>
      <c r="HV259" s="37"/>
      <c r="HW259" s="37"/>
      <c r="HX259" s="37"/>
    </row>
    <row r="260" spans="1:232" s="55" customFormat="1" ht="106.5" customHeight="1">
      <c r="A260" s="18">
        <v>265</v>
      </c>
      <c r="B260" s="19">
        <v>209</v>
      </c>
      <c r="C260" s="69" t="s">
        <v>447</v>
      </c>
      <c r="D260" s="26" t="s">
        <v>22</v>
      </c>
      <c r="E260" s="70" t="s">
        <v>448</v>
      </c>
      <c r="F260" s="15" t="s">
        <v>34</v>
      </c>
      <c r="G260" s="16">
        <v>57</v>
      </c>
      <c r="H260" s="17">
        <v>305</v>
      </c>
      <c r="I260" s="26" t="s">
        <v>76</v>
      </c>
      <c r="J260" s="21" t="s">
        <v>26</v>
      </c>
      <c r="K260" s="17">
        <f t="shared" si="4"/>
        <v>17385</v>
      </c>
      <c r="L260" s="22">
        <f t="shared" ref="L260:L308" si="5">K260*1.12</f>
        <v>19471.2</v>
      </c>
      <c r="M260" s="23"/>
      <c r="N260" s="23"/>
      <c r="O260" s="37"/>
      <c r="P260" s="4"/>
      <c r="Q260" s="4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  <c r="HI260" s="37"/>
      <c r="HJ260" s="37"/>
      <c r="HK260" s="37"/>
      <c r="HL260" s="37"/>
      <c r="HM260" s="37"/>
      <c r="HN260" s="37"/>
      <c r="HO260" s="37"/>
      <c r="HP260" s="37"/>
      <c r="HQ260" s="37"/>
      <c r="HR260" s="37"/>
      <c r="HS260" s="37"/>
      <c r="HT260" s="37"/>
      <c r="HU260" s="37"/>
      <c r="HV260" s="37"/>
      <c r="HW260" s="37"/>
      <c r="HX260" s="37"/>
    </row>
    <row r="261" spans="1:232" s="55" customFormat="1" ht="106.5" customHeight="1">
      <c r="A261" s="18">
        <v>266</v>
      </c>
      <c r="B261" s="19">
        <v>210</v>
      </c>
      <c r="C261" s="69" t="s">
        <v>447</v>
      </c>
      <c r="D261" s="26" t="s">
        <v>22</v>
      </c>
      <c r="E261" s="70" t="s">
        <v>449</v>
      </c>
      <c r="F261" s="15" t="s">
        <v>34</v>
      </c>
      <c r="G261" s="16">
        <v>30</v>
      </c>
      <c r="H261" s="17">
        <v>120</v>
      </c>
      <c r="I261" s="26" t="s">
        <v>76</v>
      </c>
      <c r="J261" s="21" t="s">
        <v>26</v>
      </c>
      <c r="K261" s="17">
        <f t="shared" si="4"/>
        <v>3600</v>
      </c>
      <c r="L261" s="22">
        <f t="shared" si="5"/>
        <v>4032.0000000000005</v>
      </c>
      <c r="M261" s="23" t="s">
        <v>107</v>
      </c>
      <c r="N261" s="23" t="s">
        <v>291</v>
      </c>
      <c r="O261" s="37"/>
      <c r="P261" s="4"/>
      <c r="Q261" s="4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  <c r="HI261" s="37"/>
      <c r="HJ261" s="37"/>
      <c r="HK261" s="37"/>
      <c r="HL261" s="37"/>
      <c r="HM261" s="37"/>
      <c r="HN261" s="37"/>
      <c r="HO261" s="37"/>
      <c r="HP261" s="37"/>
      <c r="HQ261" s="37"/>
      <c r="HR261" s="37"/>
      <c r="HS261" s="37"/>
      <c r="HT261" s="37"/>
      <c r="HU261" s="37"/>
      <c r="HV261" s="37"/>
      <c r="HW261" s="37"/>
      <c r="HX261" s="37"/>
    </row>
    <row r="262" spans="1:232" s="55" customFormat="1" ht="116.25" customHeight="1">
      <c r="A262" s="18">
        <v>267</v>
      </c>
      <c r="B262" s="19">
        <v>211</v>
      </c>
      <c r="C262" s="69" t="s">
        <v>450</v>
      </c>
      <c r="D262" s="26" t="s">
        <v>22</v>
      </c>
      <c r="E262" s="70" t="s">
        <v>451</v>
      </c>
      <c r="F262" s="15" t="s">
        <v>34</v>
      </c>
      <c r="G262" s="16">
        <v>4</v>
      </c>
      <c r="H262" s="17">
        <v>75</v>
      </c>
      <c r="I262" s="26" t="s">
        <v>76</v>
      </c>
      <c r="J262" s="21" t="s">
        <v>26</v>
      </c>
      <c r="K262" s="17">
        <f t="shared" si="4"/>
        <v>300</v>
      </c>
      <c r="L262" s="22">
        <f t="shared" si="5"/>
        <v>336.00000000000006</v>
      </c>
      <c r="M262" s="23"/>
      <c r="N262" s="23"/>
      <c r="O262" s="37"/>
      <c r="P262" s="4"/>
      <c r="Q262" s="4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  <c r="HI262" s="37"/>
      <c r="HJ262" s="37"/>
      <c r="HK262" s="37"/>
      <c r="HL262" s="37"/>
      <c r="HM262" s="37"/>
      <c r="HN262" s="37"/>
      <c r="HO262" s="37"/>
      <c r="HP262" s="37"/>
      <c r="HQ262" s="37"/>
      <c r="HR262" s="37"/>
      <c r="HS262" s="37"/>
      <c r="HT262" s="37"/>
      <c r="HU262" s="37"/>
      <c r="HV262" s="37"/>
      <c r="HW262" s="37"/>
      <c r="HX262" s="37"/>
    </row>
    <row r="263" spans="1:232" s="55" customFormat="1" ht="95.25" customHeight="1">
      <c r="A263" s="18">
        <v>273</v>
      </c>
      <c r="B263" s="19">
        <v>212</v>
      </c>
      <c r="C263" s="69" t="s">
        <v>452</v>
      </c>
      <c r="D263" s="26" t="s">
        <v>22</v>
      </c>
      <c r="E263" s="70" t="s">
        <v>453</v>
      </c>
      <c r="F263" s="15" t="s">
        <v>24</v>
      </c>
      <c r="G263" s="16">
        <v>600</v>
      </c>
      <c r="H263" s="17">
        <v>215</v>
      </c>
      <c r="I263" s="26" t="s">
        <v>76</v>
      </c>
      <c r="J263" s="21" t="s">
        <v>26</v>
      </c>
      <c r="K263" s="17">
        <f t="shared" si="4"/>
        <v>129000</v>
      </c>
      <c r="L263" s="22">
        <f t="shared" si="5"/>
        <v>144480</v>
      </c>
      <c r="M263" s="23"/>
      <c r="N263" s="23"/>
      <c r="O263" s="37"/>
      <c r="P263" s="4"/>
      <c r="Q263" s="4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  <c r="HI263" s="37"/>
      <c r="HJ263" s="37"/>
      <c r="HK263" s="37"/>
      <c r="HL263" s="37"/>
      <c r="HM263" s="37"/>
      <c r="HN263" s="37"/>
      <c r="HO263" s="37"/>
      <c r="HP263" s="37"/>
      <c r="HQ263" s="37"/>
      <c r="HR263" s="37"/>
      <c r="HS263" s="37"/>
      <c r="HT263" s="37"/>
      <c r="HU263" s="37"/>
      <c r="HV263" s="37"/>
      <c r="HW263" s="37"/>
      <c r="HX263" s="37"/>
    </row>
    <row r="264" spans="1:232" s="55" customFormat="1" ht="110.25" customHeight="1">
      <c r="A264" s="18">
        <v>274</v>
      </c>
      <c r="B264" s="19">
        <v>213</v>
      </c>
      <c r="C264" s="69" t="s">
        <v>454</v>
      </c>
      <c r="D264" s="26" t="s">
        <v>54</v>
      </c>
      <c r="E264" s="70" t="s">
        <v>455</v>
      </c>
      <c r="F264" s="15" t="s">
        <v>34</v>
      </c>
      <c r="G264" s="16">
        <v>68</v>
      </c>
      <c r="H264" s="17">
        <v>559</v>
      </c>
      <c r="I264" s="26" t="s">
        <v>76</v>
      </c>
      <c r="J264" s="21" t="s">
        <v>26</v>
      </c>
      <c r="K264" s="17">
        <f t="shared" si="4"/>
        <v>38012</v>
      </c>
      <c r="L264" s="22">
        <f t="shared" si="5"/>
        <v>42573.440000000002</v>
      </c>
      <c r="M264" s="23"/>
      <c r="N264" s="23"/>
      <c r="O264" s="37"/>
      <c r="P264" s="4"/>
      <c r="Q264" s="4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  <c r="HI264" s="37"/>
      <c r="HJ264" s="37"/>
      <c r="HK264" s="37"/>
      <c r="HL264" s="37"/>
      <c r="HM264" s="37"/>
      <c r="HN264" s="37"/>
      <c r="HO264" s="37"/>
      <c r="HP264" s="37"/>
      <c r="HQ264" s="37"/>
      <c r="HR264" s="37"/>
      <c r="HS264" s="37"/>
      <c r="HT264" s="37"/>
      <c r="HU264" s="37"/>
      <c r="HV264" s="37"/>
      <c r="HW264" s="37"/>
      <c r="HX264" s="37"/>
    </row>
    <row r="265" spans="1:232" s="55" customFormat="1" ht="65.25" customHeight="1">
      <c r="A265" s="18">
        <v>276</v>
      </c>
      <c r="B265" s="19">
        <v>214</v>
      </c>
      <c r="C265" s="69" t="s">
        <v>456</v>
      </c>
      <c r="D265" s="26" t="s">
        <v>22</v>
      </c>
      <c r="E265" s="70" t="s">
        <v>457</v>
      </c>
      <c r="F265" s="15" t="s">
        <v>34</v>
      </c>
      <c r="G265" s="16">
        <v>3</v>
      </c>
      <c r="H265" s="17">
        <v>23000</v>
      </c>
      <c r="I265" s="26" t="s">
        <v>76</v>
      </c>
      <c r="J265" s="21" t="s">
        <v>26</v>
      </c>
      <c r="K265" s="17">
        <f t="shared" si="4"/>
        <v>69000</v>
      </c>
      <c r="L265" s="22">
        <f t="shared" si="5"/>
        <v>77280.000000000015</v>
      </c>
      <c r="M265" s="23" t="s">
        <v>187</v>
      </c>
      <c r="N265" s="23" t="s">
        <v>289</v>
      </c>
      <c r="O265" s="37"/>
      <c r="P265" s="4"/>
      <c r="Q265" s="4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  <c r="HI265" s="37"/>
      <c r="HJ265" s="37"/>
      <c r="HK265" s="37"/>
      <c r="HL265" s="37"/>
      <c r="HM265" s="37"/>
      <c r="HN265" s="37"/>
      <c r="HO265" s="37"/>
      <c r="HP265" s="37"/>
      <c r="HQ265" s="37"/>
      <c r="HR265" s="37"/>
      <c r="HS265" s="37"/>
      <c r="HT265" s="37"/>
      <c r="HU265" s="37"/>
      <c r="HV265" s="37"/>
      <c r="HW265" s="37"/>
      <c r="HX265" s="37"/>
    </row>
    <row r="266" spans="1:232" s="55" customFormat="1" ht="72.75" customHeight="1">
      <c r="A266" s="18">
        <v>277</v>
      </c>
      <c r="B266" s="19">
        <v>215</v>
      </c>
      <c r="C266" s="69" t="s">
        <v>456</v>
      </c>
      <c r="D266" s="26" t="s">
        <v>22</v>
      </c>
      <c r="E266" s="70" t="s">
        <v>457</v>
      </c>
      <c r="F266" s="15" t="s">
        <v>34</v>
      </c>
      <c r="G266" s="16">
        <v>3</v>
      </c>
      <c r="H266" s="17">
        <v>21500</v>
      </c>
      <c r="I266" s="26" t="s">
        <v>76</v>
      </c>
      <c r="J266" s="21" t="s">
        <v>26</v>
      </c>
      <c r="K266" s="17">
        <f t="shared" si="4"/>
        <v>64500</v>
      </c>
      <c r="L266" s="22">
        <f t="shared" si="5"/>
        <v>72240</v>
      </c>
      <c r="M266" s="23"/>
      <c r="N266" s="23"/>
      <c r="O266" s="37"/>
      <c r="P266" s="4"/>
      <c r="Q266" s="4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  <c r="GU266" s="37"/>
      <c r="GV266" s="37"/>
      <c r="GW266" s="37"/>
      <c r="GX266" s="37"/>
      <c r="GY266" s="37"/>
      <c r="GZ266" s="37"/>
      <c r="HA266" s="37"/>
      <c r="HB266" s="37"/>
      <c r="HC266" s="37"/>
      <c r="HD266" s="37"/>
      <c r="HE266" s="37"/>
      <c r="HF266" s="37"/>
      <c r="HG266" s="37"/>
      <c r="HH266" s="37"/>
      <c r="HI266" s="37"/>
      <c r="HJ266" s="37"/>
      <c r="HK266" s="37"/>
      <c r="HL266" s="37"/>
      <c r="HM266" s="37"/>
      <c r="HN266" s="37"/>
      <c r="HO266" s="37"/>
      <c r="HP266" s="37"/>
      <c r="HQ266" s="37"/>
      <c r="HR266" s="37"/>
      <c r="HS266" s="37"/>
      <c r="HT266" s="37"/>
      <c r="HU266" s="37"/>
      <c r="HV266" s="37"/>
      <c r="HW266" s="37"/>
      <c r="HX266" s="37"/>
    </row>
    <row r="267" spans="1:232" s="55" customFormat="1" ht="79.5" customHeight="1">
      <c r="A267" s="18">
        <v>284</v>
      </c>
      <c r="B267" s="19">
        <v>216</v>
      </c>
      <c r="C267" s="69" t="s">
        <v>456</v>
      </c>
      <c r="D267" s="26" t="s">
        <v>22</v>
      </c>
      <c r="E267" s="70" t="s">
        <v>457</v>
      </c>
      <c r="F267" s="15" t="s">
        <v>34</v>
      </c>
      <c r="G267" s="16">
        <v>20</v>
      </c>
      <c r="H267" s="17">
        <v>1350</v>
      </c>
      <c r="I267" s="26" t="s">
        <v>76</v>
      </c>
      <c r="J267" s="21" t="s">
        <v>26</v>
      </c>
      <c r="K267" s="17">
        <f t="shared" si="4"/>
        <v>27000</v>
      </c>
      <c r="L267" s="22">
        <f t="shared" si="5"/>
        <v>30240.000000000004</v>
      </c>
      <c r="M267" s="23"/>
      <c r="N267" s="23"/>
      <c r="O267" s="37"/>
      <c r="P267" s="4"/>
      <c r="Q267" s="4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  <c r="GU267" s="37"/>
      <c r="GV267" s="37"/>
      <c r="GW267" s="37"/>
      <c r="GX267" s="37"/>
      <c r="GY267" s="37"/>
      <c r="GZ267" s="37"/>
      <c r="HA267" s="37"/>
      <c r="HB267" s="37"/>
      <c r="HC267" s="37"/>
      <c r="HD267" s="37"/>
      <c r="HE267" s="37"/>
      <c r="HF267" s="37"/>
      <c r="HG267" s="37"/>
      <c r="HH267" s="37"/>
      <c r="HI267" s="37"/>
      <c r="HJ267" s="37"/>
      <c r="HK267" s="37"/>
      <c r="HL267" s="37"/>
      <c r="HM267" s="37"/>
      <c r="HN267" s="37"/>
      <c r="HO267" s="37"/>
      <c r="HP267" s="37"/>
      <c r="HQ267" s="37"/>
      <c r="HR267" s="37"/>
      <c r="HS267" s="37"/>
      <c r="HT267" s="37"/>
      <c r="HU267" s="37"/>
      <c r="HV267" s="37"/>
      <c r="HW267" s="37"/>
      <c r="HX267" s="37"/>
    </row>
    <row r="268" spans="1:232" s="55" customFormat="1" ht="82.5" customHeight="1">
      <c r="A268" s="18">
        <v>285</v>
      </c>
      <c r="B268" s="19">
        <v>217</v>
      </c>
      <c r="C268" s="69" t="s">
        <v>456</v>
      </c>
      <c r="D268" s="26" t="s">
        <v>22</v>
      </c>
      <c r="E268" s="70" t="s">
        <v>457</v>
      </c>
      <c r="F268" s="15" t="s">
        <v>34</v>
      </c>
      <c r="G268" s="16">
        <v>57</v>
      </c>
      <c r="H268" s="17">
        <v>1149.1199999999999</v>
      </c>
      <c r="I268" s="26" t="s">
        <v>76</v>
      </c>
      <c r="J268" s="21" t="s">
        <v>26</v>
      </c>
      <c r="K268" s="17">
        <f t="shared" si="4"/>
        <v>65499.839999999997</v>
      </c>
      <c r="L268" s="22">
        <f t="shared" si="5"/>
        <v>73359.820800000001</v>
      </c>
      <c r="M268" s="23"/>
      <c r="N268" s="23"/>
      <c r="O268" s="37"/>
      <c r="P268" s="4"/>
      <c r="Q268" s="4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  <c r="HI268" s="37"/>
      <c r="HJ268" s="37"/>
      <c r="HK268" s="37"/>
      <c r="HL268" s="37"/>
      <c r="HM268" s="37"/>
      <c r="HN268" s="37"/>
      <c r="HO268" s="37"/>
      <c r="HP268" s="37"/>
      <c r="HQ268" s="37"/>
      <c r="HR268" s="37"/>
      <c r="HS268" s="37"/>
      <c r="HT268" s="37"/>
      <c r="HU268" s="37"/>
      <c r="HV268" s="37"/>
      <c r="HW268" s="37"/>
      <c r="HX268" s="37"/>
    </row>
    <row r="269" spans="1:232" s="55" customFormat="1" ht="69.75" customHeight="1">
      <c r="A269" s="18">
        <v>288</v>
      </c>
      <c r="B269" s="19">
        <v>218</v>
      </c>
      <c r="C269" s="69" t="s">
        <v>458</v>
      </c>
      <c r="D269" s="26" t="s">
        <v>54</v>
      </c>
      <c r="E269" s="70" t="s">
        <v>459</v>
      </c>
      <c r="F269" s="15" t="s">
        <v>34</v>
      </c>
      <c r="G269" s="16">
        <v>68</v>
      </c>
      <c r="H269" s="17">
        <v>155</v>
      </c>
      <c r="I269" s="26" t="s">
        <v>76</v>
      </c>
      <c r="J269" s="21" t="s">
        <v>26</v>
      </c>
      <c r="K269" s="17">
        <f t="shared" si="4"/>
        <v>10540</v>
      </c>
      <c r="L269" s="22">
        <f t="shared" si="5"/>
        <v>11804.800000000001</v>
      </c>
      <c r="M269" s="23"/>
      <c r="N269" s="23"/>
      <c r="O269" s="37"/>
      <c r="P269" s="4"/>
      <c r="Q269" s="4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  <c r="HI269" s="37"/>
      <c r="HJ269" s="37"/>
      <c r="HK269" s="37"/>
      <c r="HL269" s="37"/>
      <c r="HM269" s="37"/>
      <c r="HN269" s="37"/>
      <c r="HO269" s="37"/>
      <c r="HP269" s="37"/>
      <c r="HQ269" s="37"/>
      <c r="HR269" s="37"/>
      <c r="HS269" s="37"/>
      <c r="HT269" s="37"/>
      <c r="HU269" s="37"/>
      <c r="HV269" s="37"/>
      <c r="HW269" s="37"/>
      <c r="HX269" s="37"/>
    </row>
    <row r="270" spans="1:232" s="55" customFormat="1" ht="78.75" customHeight="1">
      <c r="A270" s="18">
        <v>289</v>
      </c>
      <c r="B270" s="19">
        <v>219</v>
      </c>
      <c r="C270" s="69" t="s">
        <v>458</v>
      </c>
      <c r="D270" s="26" t="s">
        <v>22</v>
      </c>
      <c r="E270" s="70" t="s">
        <v>460</v>
      </c>
      <c r="F270" s="15" t="s">
        <v>34</v>
      </c>
      <c r="G270" s="16">
        <v>57</v>
      </c>
      <c r="H270" s="17">
        <v>240</v>
      </c>
      <c r="I270" s="26" t="s">
        <v>76</v>
      </c>
      <c r="J270" s="21" t="s">
        <v>26</v>
      </c>
      <c r="K270" s="17">
        <f t="shared" si="4"/>
        <v>13680</v>
      </c>
      <c r="L270" s="22">
        <f t="shared" si="5"/>
        <v>15321.600000000002</v>
      </c>
      <c r="M270" s="23"/>
      <c r="N270" s="23"/>
      <c r="O270" s="37"/>
      <c r="P270" s="4"/>
      <c r="Q270" s="4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  <c r="HI270" s="37"/>
      <c r="HJ270" s="37"/>
      <c r="HK270" s="37"/>
      <c r="HL270" s="37"/>
      <c r="HM270" s="37"/>
      <c r="HN270" s="37"/>
      <c r="HO270" s="37"/>
      <c r="HP270" s="37"/>
      <c r="HQ270" s="37"/>
      <c r="HR270" s="37"/>
      <c r="HS270" s="37"/>
      <c r="HT270" s="37"/>
      <c r="HU270" s="37"/>
      <c r="HV270" s="37"/>
      <c r="HW270" s="37"/>
      <c r="HX270" s="37"/>
    </row>
    <row r="271" spans="1:232" s="55" customFormat="1" ht="79.5" customHeight="1">
      <c r="A271" s="18">
        <v>291</v>
      </c>
      <c r="B271" s="19">
        <v>220</v>
      </c>
      <c r="C271" s="69" t="s">
        <v>461</v>
      </c>
      <c r="D271" s="26" t="s">
        <v>22</v>
      </c>
      <c r="E271" s="70" t="s">
        <v>462</v>
      </c>
      <c r="F271" s="15" t="s">
        <v>34</v>
      </c>
      <c r="G271" s="16">
        <v>327</v>
      </c>
      <c r="H271" s="17">
        <v>1000</v>
      </c>
      <c r="I271" s="26" t="s">
        <v>76</v>
      </c>
      <c r="J271" s="21" t="s">
        <v>26</v>
      </c>
      <c r="K271" s="17">
        <f t="shared" si="4"/>
        <v>327000</v>
      </c>
      <c r="L271" s="22">
        <f t="shared" si="5"/>
        <v>366240.00000000006</v>
      </c>
      <c r="M271" s="23"/>
      <c r="N271" s="23"/>
      <c r="O271" s="37"/>
      <c r="P271" s="4"/>
      <c r="Q271" s="4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  <c r="GU271" s="37"/>
      <c r="GV271" s="37"/>
      <c r="GW271" s="37"/>
      <c r="GX271" s="37"/>
      <c r="GY271" s="37"/>
      <c r="GZ271" s="37"/>
      <c r="HA271" s="37"/>
      <c r="HB271" s="37"/>
      <c r="HC271" s="37"/>
      <c r="HD271" s="37"/>
      <c r="HE271" s="37"/>
      <c r="HF271" s="37"/>
      <c r="HG271" s="37"/>
      <c r="HH271" s="37"/>
      <c r="HI271" s="37"/>
      <c r="HJ271" s="37"/>
      <c r="HK271" s="37"/>
      <c r="HL271" s="37"/>
      <c r="HM271" s="37"/>
      <c r="HN271" s="37"/>
      <c r="HO271" s="37"/>
      <c r="HP271" s="37"/>
      <c r="HQ271" s="37"/>
      <c r="HR271" s="37"/>
      <c r="HS271" s="37"/>
      <c r="HT271" s="37"/>
      <c r="HU271" s="37"/>
      <c r="HV271" s="37"/>
      <c r="HW271" s="37"/>
      <c r="HX271" s="37"/>
    </row>
    <row r="272" spans="1:232" s="55" customFormat="1" ht="72.75" customHeight="1">
      <c r="A272" s="18">
        <v>294</v>
      </c>
      <c r="B272" s="19">
        <v>221</v>
      </c>
      <c r="C272" s="69" t="s">
        <v>463</v>
      </c>
      <c r="D272" s="26" t="s">
        <v>22</v>
      </c>
      <c r="E272" s="70" t="s">
        <v>463</v>
      </c>
      <c r="F272" s="15" t="s">
        <v>34</v>
      </c>
      <c r="G272" s="16">
        <v>10</v>
      </c>
      <c r="H272" s="17">
        <v>650</v>
      </c>
      <c r="I272" s="26" t="s">
        <v>76</v>
      </c>
      <c r="J272" s="21" t="s">
        <v>26</v>
      </c>
      <c r="K272" s="17">
        <f t="shared" si="4"/>
        <v>6500</v>
      </c>
      <c r="L272" s="22">
        <f t="shared" si="5"/>
        <v>7280.0000000000009</v>
      </c>
      <c r="M272" s="23"/>
      <c r="N272" s="23"/>
      <c r="O272" s="37"/>
      <c r="P272" s="4"/>
      <c r="Q272" s="4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  <c r="HI272" s="37"/>
      <c r="HJ272" s="37"/>
      <c r="HK272" s="37"/>
      <c r="HL272" s="37"/>
      <c r="HM272" s="37"/>
      <c r="HN272" s="37"/>
      <c r="HO272" s="37"/>
      <c r="HP272" s="37"/>
      <c r="HQ272" s="37"/>
      <c r="HR272" s="37"/>
      <c r="HS272" s="37"/>
      <c r="HT272" s="37"/>
      <c r="HU272" s="37"/>
      <c r="HV272" s="37"/>
      <c r="HW272" s="37"/>
      <c r="HX272" s="37"/>
    </row>
    <row r="273" spans="1:232" s="55" customFormat="1" ht="74.25" customHeight="1">
      <c r="A273" s="18">
        <v>296</v>
      </c>
      <c r="B273" s="19">
        <v>222</v>
      </c>
      <c r="C273" s="69" t="s">
        <v>463</v>
      </c>
      <c r="D273" s="26" t="s">
        <v>22</v>
      </c>
      <c r="E273" s="70" t="s">
        <v>464</v>
      </c>
      <c r="F273" s="15" t="s">
        <v>34</v>
      </c>
      <c r="G273" s="16">
        <v>19</v>
      </c>
      <c r="H273" s="17">
        <v>670</v>
      </c>
      <c r="I273" s="26" t="s">
        <v>76</v>
      </c>
      <c r="J273" s="21" t="s">
        <v>26</v>
      </c>
      <c r="K273" s="17">
        <f t="shared" si="4"/>
        <v>12730</v>
      </c>
      <c r="L273" s="22">
        <f t="shared" si="5"/>
        <v>14257.600000000002</v>
      </c>
      <c r="M273" s="23" t="s">
        <v>393</v>
      </c>
      <c r="N273" s="23" t="s">
        <v>394</v>
      </c>
      <c r="O273" s="37"/>
      <c r="P273" s="4"/>
      <c r="Q273" s="4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  <c r="HI273" s="37"/>
      <c r="HJ273" s="37"/>
      <c r="HK273" s="37"/>
      <c r="HL273" s="37"/>
      <c r="HM273" s="37"/>
      <c r="HN273" s="37"/>
      <c r="HO273" s="37"/>
      <c r="HP273" s="37"/>
      <c r="HQ273" s="37"/>
      <c r="HR273" s="37"/>
      <c r="HS273" s="37"/>
      <c r="HT273" s="37"/>
      <c r="HU273" s="37"/>
      <c r="HV273" s="37"/>
      <c r="HW273" s="37"/>
      <c r="HX273" s="37"/>
    </row>
    <row r="274" spans="1:232" s="55" customFormat="1" ht="73.5" customHeight="1">
      <c r="A274" s="18">
        <v>299</v>
      </c>
      <c r="B274" s="19">
        <v>223</v>
      </c>
      <c r="C274" s="69" t="s">
        <v>465</v>
      </c>
      <c r="D274" s="26" t="s">
        <v>22</v>
      </c>
      <c r="E274" s="70" t="s">
        <v>465</v>
      </c>
      <c r="F274" s="15" t="s">
        <v>34</v>
      </c>
      <c r="G274" s="16">
        <v>68</v>
      </c>
      <c r="H274" s="17">
        <v>120</v>
      </c>
      <c r="I274" s="26" t="s">
        <v>76</v>
      </c>
      <c r="J274" s="21" t="s">
        <v>26</v>
      </c>
      <c r="K274" s="17">
        <f t="shared" si="4"/>
        <v>8160</v>
      </c>
      <c r="L274" s="22">
        <f t="shared" si="5"/>
        <v>9139.2000000000007</v>
      </c>
      <c r="M274" s="23"/>
      <c r="N274" s="23"/>
      <c r="O274" s="37"/>
      <c r="P274" s="4"/>
      <c r="Q274" s="4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  <c r="HI274" s="37"/>
      <c r="HJ274" s="37"/>
      <c r="HK274" s="37"/>
      <c r="HL274" s="37"/>
      <c r="HM274" s="37"/>
      <c r="HN274" s="37"/>
      <c r="HO274" s="37"/>
      <c r="HP274" s="37"/>
      <c r="HQ274" s="37"/>
      <c r="HR274" s="37"/>
      <c r="HS274" s="37"/>
      <c r="HT274" s="37"/>
      <c r="HU274" s="37"/>
      <c r="HV274" s="37"/>
      <c r="HW274" s="37"/>
      <c r="HX274" s="37"/>
    </row>
    <row r="275" spans="1:232" s="55" customFormat="1" ht="74.25" customHeight="1">
      <c r="A275" s="18">
        <v>301</v>
      </c>
      <c r="B275" s="19">
        <v>224</v>
      </c>
      <c r="C275" s="69" t="s">
        <v>466</v>
      </c>
      <c r="D275" s="26" t="s">
        <v>22</v>
      </c>
      <c r="E275" s="70" t="s">
        <v>467</v>
      </c>
      <c r="F275" s="15" t="s">
        <v>34</v>
      </c>
      <c r="G275" s="16">
        <v>204</v>
      </c>
      <c r="H275" s="17">
        <v>350</v>
      </c>
      <c r="I275" s="26" t="s">
        <v>76</v>
      </c>
      <c r="J275" s="21" t="s">
        <v>26</v>
      </c>
      <c r="K275" s="17">
        <f t="shared" si="4"/>
        <v>71400</v>
      </c>
      <c r="L275" s="22">
        <f t="shared" si="5"/>
        <v>79968.000000000015</v>
      </c>
      <c r="M275" s="23" t="s">
        <v>107</v>
      </c>
      <c r="N275" s="23" t="s">
        <v>291</v>
      </c>
      <c r="O275" s="37"/>
      <c r="P275" s="4"/>
      <c r="Q275" s="4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  <c r="GU275" s="37"/>
      <c r="GV275" s="37"/>
      <c r="GW275" s="37"/>
      <c r="GX275" s="37"/>
      <c r="GY275" s="37"/>
      <c r="GZ275" s="37"/>
      <c r="HA275" s="37"/>
      <c r="HB275" s="37"/>
      <c r="HC275" s="37"/>
      <c r="HD275" s="37"/>
      <c r="HE275" s="37"/>
      <c r="HF275" s="37"/>
      <c r="HG275" s="37"/>
      <c r="HH275" s="37"/>
      <c r="HI275" s="37"/>
      <c r="HJ275" s="37"/>
      <c r="HK275" s="37"/>
      <c r="HL275" s="37"/>
      <c r="HM275" s="37"/>
      <c r="HN275" s="37"/>
      <c r="HO275" s="37"/>
      <c r="HP275" s="37"/>
      <c r="HQ275" s="37"/>
      <c r="HR275" s="37"/>
      <c r="HS275" s="37"/>
      <c r="HT275" s="37"/>
      <c r="HU275" s="37"/>
      <c r="HV275" s="37"/>
      <c r="HW275" s="37"/>
      <c r="HX275" s="37"/>
    </row>
    <row r="276" spans="1:232" s="55" customFormat="1" ht="78" customHeight="1">
      <c r="A276" s="18">
        <v>303</v>
      </c>
      <c r="B276" s="19">
        <v>225</v>
      </c>
      <c r="C276" s="69" t="s">
        <v>466</v>
      </c>
      <c r="D276" s="26" t="s">
        <v>22</v>
      </c>
      <c r="E276" s="70" t="s">
        <v>468</v>
      </c>
      <c r="F276" s="15" t="s">
        <v>34</v>
      </c>
      <c r="G276" s="16">
        <v>68</v>
      </c>
      <c r="H276" s="17">
        <v>235</v>
      </c>
      <c r="I276" s="26" t="s">
        <v>76</v>
      </c>
      <c r="J276" s="21" t="s">
        <v>26</v>
      </c>
      <c r="K276" s="17">
        <f t="shared" si="4"/>
        <v>15980</v>
      </c>
      <c r="L276" s="22">
        <f t="shared" si="5"/>
        <v>17897.600000000002</v>
      </c>
      <c r="M276" s="23" t="s">
        <v>393</v>
      </c>
      <c r="N276" s="23" t="s">
        <v>394</v>
      </c>
      <c r="O276" s="37"/>
      <c r="P276" s="4"/>
      <c r="Q276" s="4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  <c r="GU276" s="37"/>
      <c r="GV276" s="37"/>
      <c r="GW276" s="37"/>
      <c r="GX276" s="37"/>
      <c r="GY276" s="37"/>
      <c r="GZ276" s="37"/>
      <c r="HA276" s="37"/>
      <c r="HB276" s="37"/>
      <c r="HC276" s="37"/>
      <c r="HD276" s="37"/>
      <c r="HE276" s="37"/>
      <c r="HF276" s="37"/>
      <c r="HG276" s="37"/>
      <c r="HH276" s="37"/>
      <c r="HI276" s="37"/>
      <c r="HJ276" s="37"/>
      <c r="HK276" s="37"/>
      <c r="HL276" s="37"/>
      <c r="HM276" s="37"/>
      <c r="HN276" s="37"/>
      <c r="HO276" s="37"/>
      <c r="HP276" s="37"/>
      <c r="HQ276" s="37"/>
      <c r="HR276" s="37"/>
      <c r="HS276" s="37"/>
      <c r="HT276" s="37"/>
      <c r="HU276" s="37"/>
      <c r="HV276" s="37"/>
      <c r="HW276" s="37"/>
      <c r="HX276" s="37"/>
    </row>
    <row r="277" spans="1:232" s="55" customFormat="1" ht="75" customHeight="1">
      <c r="A277" s="18">
        <v>305</v>
      </c>
      <c r="B277" s="19">
        <v>226</v>
      </c>
      <c r="C277" s="69" t="s">
        <v>469</v>
      </c>
      <c r="D277" s="26" t="s">
        <v>22</v>
      </c>
      <c r="E277" s="70" t="s">
        <v>470</v>
      </c>
      <c r="F277" s="15" t="s">
        <v>34</v>
      </c>
      <c r="G277" s="16">
        <v>150</v>
      </c>
      <c r="H277" s="17">
        <v>320</v>
      </c>
      <c r="I277" s="26" t="s">
        <v>76</v>
      </c>
      <c r="J277" s="21" t="s">
        <v>26</v>
      </c>
      <c r="K277" s="17">
        <f t="shared" si="4"/>
        <v>48000</v>
      </c>
      <c r="L277" s="22">
        <f t="shared" si="5"/>
        <v>53760.000000000007</v>
      </c>
      <c r="M277" s="23" t="s">
        <v>107</v>
      </c>
      <c r="N277" s="23" t="s">
        <v>291</v>
      </c>
      <c r="O277" s="37"/>
      <c r="P277" s="4"/>
      <c r="Q277" s="4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  <c r="GJ277" s="37"/>
      <c r="GK277" s="37"/>
      <c r="GL277" s="37"/>
      <c r="GM277" s="37"/>
      <c r="GN277" s="37"/>
      <c r="GO277" s="37"/>
      <c r="GP277" s="37"/>
      <c r="GQ277" s="37"/>
      <c r="GR277" s="37"/>
      <c r="GS277" s="37"/>
      <c r="GT277" s="37"/>
      <c r="GU277" s="37"/>
      <c r="GV277" s="37"/>
      <c r="GW277" s="37"/>
      <c r="GX277" s="37"/>
      <c r="GY277" s="37"/>
      <c r="GZ277" s="37"/>
      <c r="HA277" s="37"/>
      <c r="HB277" s="37"/>
      <c r="HC277" s="37"/>
      <c r="HD277" s="37"/>
      <c r="HE277" s="37"/>
      <c r="HF277" s="37"/>
      <c r="HG277" s="37"/>
      <c r="HH277" s="37"/>
      <c r="HI277" s="37"/>
      <c r="HJ277" s="37"/>
      <c r="HK277" s="37"/>
      <c r="HL277" s="37"/>
      <c r="HM277" s="37"/>
      <c r="HN277" s="37"/>
      <c r="HO277" s="37"/>
      <c r="HP277" s="37"/>
      <c r="HQ277" s="37"/>
      <c r="HR277" s="37"/>
      <c r="HS277" s="37"/>
      <c r="HT277" s="37"/>
      <c r="HU277" s="37"/>
      <c r="HV277" s="37"/>
      <c r="HW277" s="37"/>
      <c r="HX277" s="37"/>
    </row>
    <row r="278" spans="1:232" s="55" customFormat="1" ht="81.75" customHeight="1">
      <c r="A278" s="18">
        <v>307</v>
      </c>
      <c r="B278" s="19">
        <v>227</v>
      </c>
      <c r="C278" s="69" t="s">
        <v>469</v>
      </c>
      <c r="D278" s="26" t="s">
        <v>22</v>
      </c>
      <c r="E278" s="70" t="s">
        <v>471</v>
      </c>
      <c r="F278" s="15" t="s">
        <v>34</v>
      </c>
      <c r="G278" s="16">
        <v>300</v>
      </c>
      <c r="H278" s="17">
        <v>420</v>
      </c>
      <c r="I278" s="26" t="s">
        <v>76</v>
      </c>
      <c r="J278" s="21" t="s">
        <v>26</v>
      </c>
      <c r="K278" s="17">
        <f t="shared" si="4"/>
        <v>126000</v>
      </c>
      <c r="L278" s="22">
        <f t="shared" si="5"/>
        <v>141120</v>
      </c>
      <c r="M278" s="23" t="s">
        <v>107</v>
      </c>
      <c r="N278" s="23" t="s">
        <v>291</v>
      </c>
      <c r="O278" s="37"/>
      <c r="P278" s="4"/>
      <c r="Q278" s="4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  <c r="GU278" s="37"/>
      <c r="GV278" s="37"/>
      <c r="GW278" s="37"/>
      <c r="GX278" s="37"/>
      <c r="GY278" s="37"/>
      <c r="GZ278" s="37"/>
      <c r="HA278" s="37"/>
      <c r="HB278" s="37"/>
      <c r="HC278" s="37"/>
      <c r="HD278" s="37"/>
      <c r="HE278" s="37"/>
      <c r="HF278" s="37"/>
      <c r="HG278" s="37"/>
      <c r="HH278" s="37"/>
      <c r="HI278" s="37"/>
      <c r="HJ278" s="37"/>
      <c r="HK278" s="37"/>
      <c r="HL278" s="37"/>
      <c r="HM278" s="37"/>
      <c r="HN278" s="37"/>
      <c r="HO278" s="37"/>
      <c r="HP278" s="37"/>
      <c r="HQ278" s="37"/>
      <c r="HR278" s="37"/>
      <c r="HS278" s="37"/>
      <c r="HT278" s="37"/>
      <c r="HU278" s="37"/>
      <c r="HV278" s="37"/>
      <c r="HW278" s="37"/>
      <c r="HX278" s="37"/>
    </row>
    <row r="279" spans="1:232" s="55" customFormat="1" ht="84" customHeight="1">
      <c r="A279" s="18">
        <v>309</v>
      </c>
      <c r="B279" s="19">
        <v>228</v>
      </c>
      <c r="C279" s="69" t="s">
        <v>469</v>
      </c>
      <c r="D279" s="26" t="s">
        <v>22</v>
      </c>
      <c r="E279" s="70" t="s">
        <v>472</v>
      </c>
      <c r="F279" s="15" t="s">
        <v>34</v>
      </c>
      <c r="G279" s="16">
        <v>100</v>
      </c>
      <c r="H279" s="17">
        <v>320</v>
      </c>
      <c r="I279" s="26" t="s">
        <v>76</v>
      </c>
      <c r="J279" s="21" t="s">
        <v>26</v>
      </c>
      <c r="K279" s="17">
        <f t="shared" si="4"/>
        <v>32000</v>
      </c>
      <c r="L279" s="22">
        <f t="shared" si="5"/>
        <v>35840</v>
      </c>
      <c r="M279" s="23" t="s">
        <v>107</v>
      </c>
      <c r="N279" s="23" t="s">
        <v>291</v>
      </c>
      <c r="O279" s="37"/>
      <c r="P279" s="4"/>
      <c r="Q279" s="4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  <c r="GU279" s="37"/>
      <c r="GV279" s="37"/>
      <c r="GW279" s="37"/>
      <c r="GX279" s="37"/>
      <c r="GY279" s="37"/>
      <c r="GZ279" s="37"/>
      <c r="HA279" s="37"/>
      <c r="HB279" s="37"/>
      <c r="HC279" s="37"/>
      <c r="HD279" s="37"/>
      <c r="HE279" s="37"/>
      <c r="HF279" s="37"/>
      <c r="HG279" s="37"/>
      <c r="HH279" s="37"/>
      <c r="HI279" s="37"/>
      <c r="HJ279" s="37"/>
      <c r="HK279" s="37"/>
      <c r="HL279" s="37"/>
      <c r="HM279" s="37"/>
      <c r="HN279" s="37"/>
      <c r="HO279" s="37"/>
      <c r="HP279" s="37"/>
      <c r="HQ279" s="37"/>
      <c r="HR279" s="37"/>
      <c r="HS279" s="37"/>
      <c r="HT279" s="37"/>
      <c r="HU279" s="37"/>
      <c r="HV279" s="37"/>
      <c r="HW279" s="37"/>
      <c r="HX279" s="37"/>
    </row>
    <row r="280" spans="1:232" s="55" customFormat="1" ht="77.25" customHeight="1">
      <c r="A280" s="18">
        <v>311</v>
      </c>
      <c r="B280" s="19">
        <v>229</v>
      </c>
      <c r="C280" s="69" t="s">
        <v>473</v>
      </c>
      <c r="D280" s="26" t="s">
        <v>22</v>
      </c>
      <c r="E280" s="70" t="s">
        <v>474</v>
      </c>
      <c r="F280" s="15" t="s">
        <v>34</v>
      </c>
      <c r="G280" s="16">
        <v>200</v>
      </c>
      <c r="H280" s="17">
        <v>85</v>
      </c>
      <c r="I280" s="26" t="s">
        <v>76</v>
      </c>
      <c r="J280" s="21" t="s">
        <v>26</v>
      </c>
      <c r="K280" s="17">
        <f t="shared" si="4"/>
        <v>17000</v>
      </c>
      <c r="L280" s="22">
        <f t="shared" si="5"/>
        <v>19040</v>
      </c>
      <c r="M280" s="23" t="s">
        <v>107</v>
      </c>
      <c r="N280" s="23" t="s">
        <v>291</v>
      </c>
      <c r="O280" s="37"/>
      <c r="P280" s="4"/>
      <c r="Q280" s="4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  <c r="GU280" s="37"/>
      <c r="GV280" s="37"/>
      <c r="GW280" s="37"/>
      <c r="GX280" s="37"/>
      <c r="GY280" s="37"/>
      <c r="GZ280" s="37"/>
      <c r="HA280" s="37"/>
      <c r="HB280" s="37"/>
      <c r="HC280" s="37"/>
      <c r="HD280" s="37"/>
      <c r="HE280" s="37"/>
      <c r="HF280" s="37"/>
      <c r="HG280" s="37"/>
      <c r="HH280" s="37"/>
      <c r="HI280" s="37"/>
      <c r="HJ280" s="37"/>
      <c r="HK280" s="37"/>
      <c r="HL280" s="37"/>
      <c r="HM280" s="37"/>
      <c r="HN280" s="37"/>
      <c r="HO280" s="37"/>
      <c r="HP280" s="37"/>
      <c r="HQ280" s="37"/>
      <c r="HR280" s="37"/>
      <c r="HS280" s="37"/>
      <c r="HT280" s="37"/>
      <c r="HU280" s="37"/>
      <c r="HV280" s="37"/>
      <c r="HW280" s="37"/>
      <c r="HX280" s="37"/>
    </row>
    <row r="281" spans="1:232" s="55" customFormat="1" ht="73.5" customHeight="1">
      <c r="A281" s="18">
        <v>313</v>
      </c>
      <c r="B281" s="19">
        <v>230</v>
      </c>
      <c r="C281" s="69" t="s">
        <v>473</v>
      </c>
      <c r="D281" s="26" t="s">
        <v>22</v>
      </c>
      <c r="E281" s="70" t="s">
        <v>475</v>
      </c>
      <c r="F281" s="15" t="s">
        <v>34</v>
      </c>
      <c r="G281" s="16">
        <v>200</v>
      </c>
      <c r="H281" s="17">
        <v>35</v>
      </c>
      <c r="I281" s="26" t="s">
        <v>76</v>
      </c>
      <c r="J281" s="21" t="s">
        <v>26</v>
      </c>
      <c r="K281" s="17">
        <f t="shared" ref="K281:K328" si="6">G281*H281</f>
        <v>7000</v>
      </c>
      <c r="L281" s="22">
        <f t="shared" si="5"/>
        <v>7840.0000000000009</v>
      </c>
      <c r="M281" s="23" t="s">
        <v>393</v>
      </c>
      <c r="N281" s="23" t="s">
        <v>394</v>
      </c>
      <c r="O281" s="37"/>
      <c r="P281" s="4"/>
      <c r="Q281" s="4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  <c r="GU281" s="37"/>
      <c r="GV281" s="37"/>
      <c r="GW281" s="37"/>
      <c r="GX281" s="37"/>
      <c r="GY281" s="37"/>
      <c r="GZ281" s="37"/>
      <c r="HA281" s="37"/>
      <c r="HB281" s="37"/>
      <c r="HC281" s="37"/>
      <c r="HD281" s="37"/>
      <c r="HE281" s="37"/>
      <c r="HF281" s="37"/>
      <c r="HG281" s="37"/>
      <c r="HH281" s="37"/>
      <c r="HI281" s="37"/>
      <c r="HJ281" s="37"/>
      <c r="HK281" s="37"/>
      <c r="HL281" s="37"/>
      <c r="HM281" s="37"/>
      <c r="HN281" s="37"/>
      <c r="HO281" s="37"/>
      <c r="HP281" s="37"/>
      <c r="HQ281" s="37"/>
      <c r="HR281" s="37"/>
      <c r="HS281" s="37"/>
      <c r="HT281" s="37"/>
      <c r="HU281" s="37"/>
      <c r="HV281" s="37"/>
      <c r="HW281" s="37"/>
      <c r="HX281" s="37"/>
    </row>
    <row r="282" spans="1:232" s="55" customFormat="1" ht="76.5" customHeight="1">
      <c r="A282" s="18">
        <v>314</v>
      </c>
      <c r="B282" s="19">
        <v>231</v>
      </c>
      <c r="C282" s="69" t="s">
        <v>473</v>
      </c>
      <c r="D282" s="26" t="s">
        <v>22</v>
      </c>
      <c r="E282" s="70" t="s">
        <v>476</v>
      </c>
      <c r="F282" s="15" t="s">
        <v>34</v>
      </c>
      <c r="G282" s="16">
        <v>200</v>
      </c>
      <c r="H282" s="17">
        <v>25</v>
      </c>
      <c r="I282" s="26" t="s">
        <v>76</v>
      </c>
      <c r="J282" s="21" t="s">
        <v>26</v>
      </c>
      <c r="K282" s="17">
        <f t="shared" si="6"/>
        <v>5000</v>
      </c>
      <c r="L282" s="22">
        <f t="shared" si="5"/>
        <v>5600.0000000000009</v>
      </c>
      <c r="M282" s="23"/>
      <c r="N282" s="23"/>
      <c r="O282" s="37"/>
      <c r="P282" s="4"/>
      <c r="Q282" s="4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  <c r="GJ282" s="37"/>
      <c r="GK282" s="37"/>
      <c r="GL282" s="37"/>
      <c r="GM282" s="37"/>
      <c r="GN282" s="37"/>
      <c r="GO282" s="37"/>
      <c r="GP282" s="37"/>
      <c r="GQ282" s="37"/>
      <c r="GR282" s="37"/>
      <c r="GS282" s="37"/>
      <c r="GT282" s="37"/>
      <c r="GU282" s="37"/>
      <c r="GV282" s="37"/>
      <c r="GW282" s="37"/>
      <c r="GX282" s="37"/>
      <c r="GY282" s="37"/>
      <c r="GZ282" s="37"/>
      <c r="HA282" s="37"/>
      <c r="HB282" s="37"/>
      <c r="HC282" s="37"/>
      <c r="HD282" s="37"/>
      <c r="HE282" s="37"/>
      <c r="HF282" s="37"/>
      <c r="HG282" s="37"/>
      <c r="HH282" s="37"/>
      <c r="HI282" s="37"/>
      <c r="HJ282" s="37"/>
      <c r="HK282" s="37"/>
      <c r="HL282" s="37"/>
      <c r="HM282" s="37"/>
      <c r="HN282" s="37"/>
      <c r="HO282" s="37"/>
      <c r="HP282" s="37"/>
      <c r="HQ282" s="37"/>
      <c r="HR282" s="37"/>
      <c r="HS282" s="37"/>
      <c r="HT282" s="37"/>
      <c r="HU282" s="37"/>
      <c r="HV282" s="37"/>
      <c r="HW282" s="37"/>
      <c r="HX282" s="37"/>
    </row>
    <row r="283" spans="1:232" s="55" customFormat="1" ht="78.75" customHeight="1">
      <c r="A283" s="18">
        <v>315</v>
      </c>
      <c r="B283" s="19">
        <v>232</v>
      </c>
      <c r="C283" s="69" t="s">
        <v>477</v>
      </c>
      <c r="D283" s="26" t="s">
        <v>22</v>
      </c>
      <c r="E283" s="70" t="s">
        <v>478</v>
      </c>
      <c r="F283" s="15" t="s">
        <v>34</v>
      </c>
      <c r="G283" s="16">
        <v>68</v>
      </c>
      <c r="H283" s="17">
        <v>215</v>
      </c>
      <c r="I283" s="26" t="s">
        <v>76</v>
      </c>
      <c r="J283" s="21" t="s">
        <v>26</v>
      </c>
      <c r="K283" s="17">
        <f t="shared" si="6"/>
        <v>14620</v>
      </c>
      <c r="L283" s="22">
        <f t="shared" si="5"/>
        <v>16374.400000000001</v>
      </c>
      <c r="M283" s="23" t="s">
        <v>107</v>
      </c>
      <c r="N283" s="23" t="s">
        <v>291</v>
      </c>
      <c r="O283" s="37"/>
      <c r="P283" s="4"/>
      <c r="Q283" s="4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  <c r="HI283" s="37"/>
      <c r="HJ283" s="37"/>
      <c r="HK283" s="37"/>
      <c r="HL283" s="37"/>
      <c r="HM283" s="37"/>
      <c r="HN283" s="37"/>
      <c r="HO283" s="37"/>
      <c r="HP283" s="37"/>
      <c r="HQ283" s="37"/>
      <c r="HR283" s="37"/>
      <c r="HS283" s="37"/>
      <c r="HT283" s="37"/>
      <c r="HU283" s="37"/>
      <c r="HV283" s="37"/>
      <c r="HW283" s="37"/>
      <c r="HX283" s="37"/>
    </row>
    <row r="284" spans="1:232" s="55" customFormat="1" ht="86.25" customHeight="1">
      <c r="A284" s="18">
        <v>318</v>
      </c>
      <c r="B284" s="19">
        <v>233</v>
      </c>
      <c r="C284" s="69" t="s">
        <v>479</v>
      </c>
      <c r="D284" s="26" t="s">
        <v>54</v>
      </c>
      <c r="E284" s="70" t="s">
        <v>480</v>
      </c>
      <c r="F284" s="15" t="s">
        <v>34</v>
      </c>
      <c r="G284" s="16">
        <v>408</v>
      </c>
      <c r="H284" s="17">
        <v>10</v>
      </c>
      <c r="I284" s="26" t="s">
        <v>76</v>
      </c>
      <c r="J284" s="21" t="s">
        <v>26</v>
      </c>
      <c r="K284" s="17">
        <f t="shared" si="6"/>
        <v>4080</v>
      </c>
      <c r="L284" s="22">
        <f t="shared" si="5"/>
        <v>4569.6000000000004</v>
      </c>
      <c r="M284" s="23"/>
      <c r="N284" s="23"/>
      <c r="O284" s="37"/>
      <c r="P284" s="4"/>
      <c r="Q284" s="4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  <c r="GU284" s="37"/>
      <c r="GV284" s="37"/>
      <c r="GW284" s="37"/>
      <c r="GX284" s="37"/>
      <c r="GY284" s="37"/>
      <c r="GZ284" s="37"/>
      <c r="HA284" s="37"/>
      <c r="HB284" s="37"/>
      <c r="HC284" s="37"/>
      <c r="HD284" s="37"/>
      <c r="HE284" s="37"/>
      <c r="HF284" s="37"/>
      <c r="HG284" s="37"/>
      <c r="HH284" s="37"/>
      <c r="HI284" s="37"/>
      <c r="HJ284" s="37"/>
      <c r="HK284" s="37"/>
      <c r="HL284" s="37"/>
      <c r="HM284" s="37"/>
      <c r="HN284" s="37"/>
      <c r="HO284" s="37"/>
      <c r="HP284" s="37"/>
      <c r="HQ284" s="37"/>
      <c r="HR284" s="37"/>
      <c r="HS284" s="37"/>
      <c r="HT284" s="37"/>
      <c r="HU284" s="37"/>
      <c r="HV284" s="37"/>
      <c r="HW284" s="37"/>
      <c r="HX284" s="37"/>
    </row>
    <row r="285" spans="1:232" s="55" customFormat="1" ht="114" customHeight="1">
      <c r="A285" s="18">
        <v>319</v>
      </c>
      <c r="B285" s="19">
        <v>234</v>
      </c>
      <c r="C285" s="69" t="s">
        <v>479</v>
      </c>
      <c r="D285" s="26" t="s">
        <v>54</v>
      </c>
      <c r="E285" s="70" t="s">
        <v>481</v>
      </c>
      <c r="F285" s="15" t="s">
        <v>34</v>
      </c>
      <c r="G285" s="16">
        <v>408</v>
      </c>
      <c r="H285" s="17">
        <v>22.32</v>
      </c>
      <c r="I285" s="26" t="s">
        <v>76</v>
      </c>
      <c r="J285" s="21" t="s">
        <v>26</v>
      </c>
      <c r="K285" s="17">
        <f t="shared" si="6"/>
        <v>9106.56</v>
      </c>
      <c r="L285" s="22">
        <f t="shared" si="5"/>
        <v>10199.3472</v>
      </c>
      <c r="M285" s="23"/>
      <c r="N285" s="23"/>
      <c r="O285" s="37"/>
      <c r="P285" s="4"/>
      <c r="Q285" s="4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  <c r="GJ285" s="37"/>
      <c r="GK285" s="37"/>
      <c r="GL285" s="37"/>
      <c r="GM285" s="37"/>
      <c r="GN285" s="37"/>
      <c r="GO285" s="37"/>
      <c r="GP285" s="37"/>
      <c r="GQ285" s="37"/>
      <c r="GR285" s="37"/>
      <c r="GS285" s="37"/>
      <c r="GT285" s="37"/>
      <c r="GU285" s="37"/>
      <c r="GV285" s="37"/>
      <c r="GW285" s="37"/>
      <c r="GX285" s="37"/>
      <c r="GY285" s="37"/>
      <c r="GZ285" s="37"/>
      <c r="HA285" s="37"/>
      <c r="HB285" s="37"/>
      <c r="HC285" s="37"/>
      <c r="HD285" s="37"/>
      <c r="HE285" s="37"/>
      <c r="HF285" s="37"/>
      <c r="HG285" s="37"/>
      <c r="HH285" s="37"/>
      <c r="HI285" s="37"/>
      <c r="HJ285" s="37"/>
      <c r="HK285" s="37"/>
      <c r="HL285" s="37"/>
      <c r="HM285" s="37"/>
      <c r="HN285" s="37"/>
      <c r="HO285" s="37"/>
      <c r="HP285" s="37"/>
      <c r="HQ285" s="37"/>
      <c r="HR285" s="37"/>
      <c r="HS285" s="37"/>
      <c r="HT285" s="37"/>
      <c r="HU285" s="37"/>
      <c r="HV285" s="37"/>
      <c r="HW285" s="37"/>
      <c r="HX285" s="37"/>
    </row>
    <row r="286" spans="1:232" s="55" customFormat="1" ht="81" customHeight="1">
      <c r="A286" s="18">
        <v>322</v>
      </c>
      <c r="B286" s="19">
        <v>235</v>
      </c>
      <c r="C286" s="69" t="s">
        <v>482</v>
      </c>
      <c r="D286" s="26" t="s">
        <v>22</v>
      </c>
      <c r="E286" s="70" t="s">
        <v>483</v>
      </c>
      <c r="F286" s="15" t="s">
        <v>34</v>
      </c>
      <c r="G286" s="16">
        <v>408</v>
      </c>
      <c r="H286" s="17">
        <v>32</v>
      </c>
      <c r="I286" s="26" t="s">
        <v>76</v>
      </c>
      <c r="J286" s="21" t="s">
        <v>26</v>
      </c>
      <c r="K286" s="17">
        <f t="shared" si="6"/>
        <v>13056</v>
      </c>
      <c r="L286" s="22">
        <f t="shared" si="5"/>
        <v>14622.720000000001</v>
      </c>
      <c r="M286" s="23"/>
      <c r="N286" s="23"/>
      <c r="O286" s="37"/>
      <c r="P286" s="4"/>
      <c r="Q286" s="4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  <c r="GU286" s="37"/>
      <c r="GV286" s="37"/>
      <c r="GW286" s="37"/>
      <c r="GX286" s="37"/>
      <c r="GY286" s="37"/>
      <c r="GZ286" s="37"/>
      <c r="HA286" s="37"/>
      <c r="HB286" s="37"/>
      <c r="HC286" s="37"/>
      <c r="HD286" s="37"/>
      <c r="HE286" s="37"/>
      <c r="HF286" s="37"/>
      <c r="HG286" s="37"/>
      <c r="HH286" s="37"/>
      <c r="HI286" s="37"/>
      <c r="HJ286" s="37"/>
      <c r="HK286" s="37"/>
      <c r="HL286" s="37"/>
      <c r="HM286" s="37"/>
      <c r="HN286" s="37"/>
      <c r="HO286" s="37"/>
      <c r="HP286" s="37"/>
      <c r="HQ286" s="37"/>
      <c r="HR286" s="37"/>
      <c r="HS286" s="37"/>
      <c r="HT286" s="37"/>
      <c r="HU286" s="37"/>
      <c r="HV286" s="37"/>
      <c r="HW286" s="37"/>
      <c r="HX286" s="37"/>
    </row>
    <row r="287" spans="1:232" s="55" customFormat="1" ht="85.5" customHeight="1">
      <c r="A287" s="18">
        <v>324</v>
      </c>
      <c r="B287" s="19">
        <v>236</v>
      </c>
      <c r="C287" s="69" t="s">
        <v>482</v>
      </c>
      <c r="D287" s="26" t="s">
        <v>22</v>
      </c>
      <c r="E287" s="70" t="s">
        <v>484</v>
      </c>
      <c r="F287" s="15" t="s">
        <v>34</v>
      </c>
      <c r="G287" s="16">
        <v>408</v>
      </c>
      <c r="H287" s="17">
        <v>42</v>
      </c>
      <c r="I287" s="26" t="s">
        <v>76</v>
      </c>
      <c r="J287" s="21" t="s">
        <v>26</v>
      </c>
      <c r="K287" s="17">
        <f t="shared" si="6"/>
        <v>17136</v>
      </c>
      <c r="L287" s="22">
        <f t="shared" si="5"/>
        <v>19192.320000000003</v>
      </c>
      <c r="M287" s="23" t="s">
        <v>393</v>
      </c>
      <c r="N287" s="23" t="s">
        <v>394</v>
      </c>
      <c r="O287" s="37"/>
      <c r="P287" s="4"/>
      <c r="Q287" s="4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  <c r="GJ287" s="37"/>
      <c r="GK287" s="37"/>
      <c r="GL287" s="37"/>
      <c r="GM287" s="37"/>
      <c r="GN287" s="37"/>
      <c r="GO287" s="37"/>
      <c r="GP287" s="37"/>
      <c r="GQ287" s="37"/>
      <c r="GR287" s="37"/>
      <c r="GS287" s="37"/>
      <c r="GT287" s="37"/>
      <c r="GU287" s="37"/>
      <c r="GV287" s="37"/>
      <c r="GW287" s="37"/>
      <c r="GX287" s="37"/>
      <c r="GY287" s="37"/>
      <c r="GZ287" s="37"/>
      <c r="HA287" s="37"/>
      <c r="HB287" s="37"/>
      <c r="HC287" s="37"/>
      <c r="HD287" s="37"/>
      <c r="HE287" s="37"/>
      <c r="HF287" s="37"/>
      <c r="HG287" s="37"/>
      <c r="HH287" s="37"/>
      <c r="HI287" s="37"/>
      <c r="HJ287" s="37"/>
      <c r="HK287" s="37"/>
      <c r="HL287" s="37"/>
      <c r="HM287" s="37"/>
      <c r="HN287" s="37"/>
      <c r="HO287" s="37"/>
      <c r="HP287" s="37"/>
      <c r="HQ287" s="37"/>
      <c r="HR287" s="37"/>
      <c r="HS287" s="37"/>
      <c r="HT287" s="37"/>
      <c r="HU287" s="37"/>
      <c r="HV287" s="37"/>
      <c r="HW287" s="37"/>
      <c r="HX287" s="37"/>
    </row>
    <row r="288" spans="1:232" s="55" customFormat="1" ht="85.5" customHeight="1">
      <c r="A288" s="18">
        <v>326</v>
      </c>
      <c r="B288" s="19">
        <v>237</v>
      </c>
      <c r="C288" s="69" t="s">
        <v>482</v>
      </c>
      <c r="D288" s="26" t="s">
        <v>22</v>
      </c>
      <c r="E288" s="70" t="s">
        <v>485</v>
      </c>
      <c r="F288" s="15" t="s">
        <v>34</v>
      </c>
      <c r="G288" s="16">
        <v>408</v>
      </c>
      <c r="H288" s="17">
        <v>52</v>
      </c>
      <c r="I288" s="26" t="s">
        <v>76</v>
      </c>
      <c r="J288" s="21" t="s">
        <v>26</v>
      </c>
      <c r="K288" s="17">
        <f t="shared" si="6"/>
        <v>21216</v>
      </c>
      <c r="L288" s="22">
        <f t="shared" si="5"/>
        <v>23761.920000000002</v>
      </c>
      <c r="M288" s="23" t="s">
        <v>393</v>
      </c>
      <c r="N288" s="23" t="s">
        <v>394</v>
      </c>
      <c r="O288" s="37"/>
      <c r="P288" s="4"/>
      <c r="Q288" s="4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  <c r="GJ288" s="37"/>
      <c r="GK288" s="37"/>
      <c r="GL288" s="37"/>
      <c r="GM288" s="37"/>
      <c r="GN288" s="37"/>
      <c r="GO288" s="37"/>
      <c r="GP288" s="37"/>
      <c r="GQ288" s="37"/>
      <c r="GR288" s="37"/>
      <c r="GS288" s="37"/>
      <c r="GT288" s="37"/>
      <c r="GU288" s="37"/>
      <c r="GV288" s="37"/>
      <c r="GW288" s="37"/>
      <c r="GX288" s="37"/>
      <c r="GY288" s="37"/>
      <c r="GZ288" s="37"/>
      <c r="HA288" s="37"/>
      <c r="HB288" s="37"/>
      <c r="HC288" s="37"/>
      <c r="HD288" s="37"/>
      <c r="HE288" s="37"/>
      <c r="HF288" s="37"/>
      <c r="HG288" s="37"/>
      <c r="HH288" s="37"/>
      <c r="HI288" s="37"/>
      <c r="HJ288" s="37"/>
      <c r="HK288" s="37"/>
      <c r="HL288" s="37"/>
      <c r="HM288" s="37"/>
      <c r="HN288" s="37"/>
      <c r="HO288" s="37"/>
      <c r="HP288" s="37"/>
      <c r="HQ288" s="37"/>
      <c r="HR288" s="37"/>
      <c r="HS288" s="37"/>
      <c r="HT288" s="37"/>
      <c r="HU288" s="37"/>
      <c r="HV288" s="37"/>
      <c r="HW288" s="37"/>
      <c r="HX288" s="37"/>
    </row>
    <row r="289" spans="1:232" s="55" customFormat="1" ht="88.5" customHeight="1">
      <c r="A289" s="18">
        <v>328</v>
      </c>
      <c r="B289" s="19">
        <v>238</v>
      </c>
      <c r="C289" s="69" t="s">
        <v>486</v>
      </c>
      <c r="D289" s="26" t="s">
        <v>22</v>
      </c>
      <c r="E289" s="70" t="s">
        <v>487</v>
      </c>
      <c r="F289" s="15" t="s">
        <v>34</v>
      </c>
      <c r="G289" s="16">
        <v>300</v>
      </c>
      <c r="H289" s="17">
        <v>90</v>
      </c>
      <c r="I289" s="26" t="s">
        <v>76</v>
      </c>
      <c r="J289" s="21" t="s">
        <v>26</v>
      </c>
      <c r="K289" s="17">
        <f t="shared" si="6"/>
        <v>27000</v>
      </c>
      <c r="L289" s="22">
        <f t="shared" si="5"/>
        <v>30240.000000000004</v>
      </c>
      <c r="M289" s="23" t="s">
        <v>393</v>
      </c>
      <c r="N289" s="23" t="s">
        <v>394</v>
      </c>
      <c r="O289" s="37"/>
      <c r="P289" s="4"/>
      <c r="Q289" s="4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  <c r="GJ289" s="37"/>
      <c r="GK289" s="37"/>
      <c r="GL289" s="37"/>
      <c r="GM289" s="37"/>
      <c r="GN289" s="37"/>
      <c r="GO289" s="37"/>
      <c r="GP289" s="37"/>
      <c r="GQ289" s="37"/>
      <c r="GR289" s="37"/>
      <c r="GS289" s="37"/>
      <c r="GT289" s="37"/>
      <c r="GU289" s="37"/>
      <c r="GV289" s="37"/>
      <c r="GW289" s="37"/>
      <c r="GX289" s="37"/>
      <c r="GY289" s="37"/>
      <c r="GZ289" s="37"/>
      <c r="HA289" s="37"/>
      <c r="HB289" s="37"/>
      <c r="HC289" s="37"/>
      <c r="HD289" s="37"/>
      <c r="HE289" s="37"/>
      <c r="HF289" s="37"/>
      <c r="HG289" s="37"/>
      <c r="HH289" s="37"/>
      <c r="HI289" s="37"/>
      <c r="HJ289" s="37"/>
      <c r="HK289" s="37"/>
      <c r="HL289" s="37"/>
      <c r="HM289" s="37"/>
      <c r="HN289" s="37"/>
      <c r="HO289" s="37"/>
      <c r="HP289" s="37"/>
      <c r="HQ289" s="37"/>
      <c r="HR289" s="37"/>
      <c r="HS289" s="37"/>
      <c r="HT289" s="37"/>
      <c r="HU289" s="37"/>
      <c r="HV289" s="37"/>
      <c r="HW289" s="37"/>
      <c r="HX289" s="37"/>
    </row>
    <row r="290" spans="1:232" s="55" customFormat="1" ht="79.5" customHeight="1">
      <c r="A290" s="18">
        <v>329</v>
      </c>
      <c r="B290" s="19">
        <v>239</v>
      </c>
      <c r="C290" s="69" t="s">
        <v>486</v>
      </c>
      <c r="D290" s="26" t="s">
        <v>22</v>
      </c>
      <c r="E290" s="70" t="s">
        <v>487</v>
      </c>
      <c r="F290" s="15" t="s">
        <v>34</v>
      </c>
      <c r="G290" s="16">
        <v>57</v>
      </c>
      <c r="H290" s="17">
        <v>65</v>
      </c>
      <c r="I290" s="26" t="s">
        <v>76</v>
      </c>
      <c r="J290" s="21" t="s">
        <v>26</v>
      </c>
      <c r="K290" s="17">
        <f t="shared" si="6"/>
        <v>3705</v>
      </c>
      <c r="L290" s="22">
        <f t="shared" si="5"/>
        <v>4149.6000000000004</v>
      </c>
      <c r="M290" s="23"/>
      <c r="N290" s="23"/>
      <c r="O290" s="37"/>
      <c r="P290" s="4"/>
      <c r="Q290" s="4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  <c r="GJ290" s="37"/>
      <c r="GK290" s="37"/>
      <c r="GL290" s="37"/>
      <c r="GM290" s="37"/>
      <c r="GN290" s="37"/>
      <c r="GO290" s="37"/>
      <c r="GP290" s="37"/>
      <c r="GQ290" s="37"/>
      <c r="GR290" s="37"/>
      <c r="GS290" s="37"/>
      <c r="GT290" s="37"/>
      <c r="GU290" s="37"/>
      <c r="GV290" s="37"/>
      <c r="GW290" s="37"/>
      <c r="GX290" s="37"/>
      <c r="GY290" s="37"/>
      <c r="GZ290" s="37"/>
      <c r="HA290" s="37"/>
      <c r="HB290" s="37"/>
      <c r="HC290" s="37"/>
      <c r="HD290" s="37"/>
      <c r="HE290" s="37"/>
      <c r="HF290" s="37"/>
      <c r="HG290" s="37"/>
      <c r="HH290" s="37"/>
      <c r="HI290" s="37"/>
      <c r="HJ290" s="37"/>
      <c r="HK290" s="37"/>
      <c r="HL290" s="37"/>
      <c r="HM290" s="37"/>
      <c r="HN290" s="37"/>
      <c r="HO290" s="37"/>
      <c r="HP290" s="37"/>
      <c r="HQ290" s="37"/>
      <c r="HR290" s="37"/>
      <c r="HS290" s="37"/>
      <c r="HT290" s="37"/>
      <c r="HU290" s="37"/>
      <c r="HV290" s="37"/>
      <c r="HW290" s="37"/>
      <c r="HX290" s="37"/>
    </row>
    <row r="291" spans="1:232" s="55" customFormat="1" ht="100.5" customHeight="1">
      <c r="A291" s="18">
        <v>330</v>
      </c>
      <c r="B291" s="19">
        <v>240</v>
      </c>
      <c r="C291" s="69" t="s">
        <v>488</v>
      </c>
      <c r="D291" s="26" t="s">
        <v>22</v>
      </c>
      <c r="E291" s="70" t="s">
        <v>489</v>
      </c>
      <c r="F291" s="15" t="s">
        <v>34</v>
      </c>
      <c r="G291" s="16">
        <v>68</v>
      </c>
      <c r="H291" s="17">
        <v>230</v>
      </c>
      <c r="I291" s="26" t="s">
        <v>76</v>
      </c>
      <c r="J291" s="21" t="s">
        <v>26</v>
      </c>
      <c r="K291" s="17">
        <f t="shared" si="6"/>
        <v>15640</v>
      </c>
      <c r="L291" s="22">
        <f t="shared" si="5"/>
        <v>17516.800000000003</v>
      </c>
      <c r="M291" s="23" t="s">
        <v>393</v>
      </c>
      <c r="N291" s="23" t="s">
        <v>394</v>
      </c>
      <c r="O291" s="37"/>
      <c r="P291" s="4"/>
      <c r="Q291" s="4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  <c r="FZ291" s="37"/>
      <c r="GA291" s="37"/>
      <c r="GB291" s="37"/>
      <c r="GC291" s="37"/>
      <c r="GD291" s="37"/>
      <c r="GE291" s="37"/>
      <c r="GF291" s="37"/>
      <c r="GG291" s="37"/>
      <c r="GH291" s="37"/>
      <c r="GI291" s="37"/>
      <c r="GJ291" s="37"/>
      <c r="GK291" s="37"/>
      <c r="GL291" s="37"/>
      <c r="GM291" s="37"/>
      <c r="GN291" s="37"/>
      <c r="GO291" s="37"/>
      <c r="GP291" s="37"/>
      <c r="GQ291" s="37"/>
      <c r="GR291" s="37"/>
      <c r="GS291" s="37"/>
      <c r="GT291" s="37"/>
      <c r="GU291" s="37"/>
      <c r="GV291" s="37"/>
      <c r="GW291" s="37"/>
      <c r="GX291" s="37"/>
      <c r="GY291" s="37"/>
      <c r="GZ291" s="37"/>
      <c r="HA291" s="37"/>
      <c r="HB291" s="37"/>
      <c r="HC291" s="37"/>
      <c r="HD291" s="37"/>
      <c r="HE291" s="37"/>
      <c r="HF291" s="37"/>
      <c r="HG291" s="37"/>
      <c r="HH291" s="37"/>
      <c r="HI291" s="37"/>
      <c r="HJ291" s="37"/>
      <c r="HK291" s="37"/>
      <c r="HL291" s="37"/>
      <c r="HM291" s="37"/>
      <c r="HN291" s="37"/>
      <c r="HO291" s="37"/>
      <c r="HP291" s="37"/>
      <c r="HQ291" s="37"/>
      <c r="HR291" s="37"/>
      <c r="HS291" s="37"/>
      <c r="HT291" s="37"/>
      <c r="HU291" s="37"/>
      <c r="HV291" s="37"/>
      <c r="HW291" s="37"/>
      <c r="HX291" s="37"/>
    </row>
    <row r="292" spans="1:232" s="55" customFormat="1" ht="81" customHeight="1">
      <c r="A292" s="18">
        <v>332</v>
      </c>
      <c r="B292" s="19">
        <v>241</v>
      </c>
      <c r="C292" s="69" t="s">
        <v>490</v>
      </c>
      <c r="D292" s="26" t="s">
        <v>22</v>
      </c>
      <c r="E292" s="70" t="s">
        <v>491</v>
      </c>
      <c r="F292" s="15" t="s">
        <v>34</v>
      </c>
      <c r="G292" s="16">
        <v>68</v>
      </c>
      <c r="H292" s="17">
        <v>23</v>
      </c>
      <c r="I292" s="26" t="s">
        <v>76</v>
      </c>
      <c r="J292" s="21" t="s">
        <v>26</v>
      </c>
      <c r="K292" s="17">
        <f t="shared" si="6"/>
        <v>1564</v>
      </c>
      <c r="L292" s="22">
        <f t="shared" si="5"/>
        <v>1751.68</v>
      </c>
      <c r="M292" s="23" t="s">
        <v>393</v>
      </c>
      <c r="N292" s="23" t="s">
        <v>394</v>
      </c>
      <c r="O292" s="37"/>
      <c r="P292" s="4"/>
      <c r="Q292" s="4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  <c r="GJ292" s="37"/>
      <c r="GK292" s="37"/>
      <c r="GL292" s="37"/>
      <c r="GM292" s="37"/>
      <c r="GN292" s="37"/>
      <c r="GO292" s="37"/>
      <c r="GP292" s="37"/>
      <c r="GQ292" s="37"/>
      <c r="GR292" s="37"/>
      <c r="GS292" s="37"/>
      <c r="GT292" s="37"/>
      <c r="GU292" s="37"/>
      <c r="GV292" s="37"/>
      <c r="GW292" s="37"/>
      <c r="GX292" s="37"/>
      <c r="GY292" s="37"/>
      <c r="GZ292" s="37"/>
      <c r="HA292" s="37"/>
      <c r="HB292" s="37"/>
      <c r="HC292" s="37"/>
      <c r="HD292" s="37"/>
      <c r="HE292" s="37"/>
      <c r="HF292" s="37"/>
      <c r="HG292" s="37"/>
      <c r="HH292" s="37"/>
      <c r="HI292" s="37"/>
      <c r="HJ292" s="37"/>
      <c r="HK292" s="37"/>
      <c r="HL292" s="37"/>
      <c r="HM292" s="37"/>
      <c r="HN292" s="37"/>
      <c r="HO292" s="37"/>
      <c r="HP292" s="37"/>
      <c r="HQ292" s="37"/>
      <c r="HR292" s="37"/>
      <c r="HS292" s="37"/>
      <c r="HT292" s="37"/>
      <c r="HU292" s="37"/>
      <c r="HV292" s="37"/>
      <c r="HW292" s="37"/>
      <c r="HX292" s="37"/>
    </row>
    <row r="293" spans="1:232" s="55" customFormat="1" ht="88.5" customHeight="1">
      <c r="A293" s="18">
        <v>334</v>
      </c>
      <c r="B293" s="19">
        <v>242</v>
      </c>
      <c r="C293" s="69" t="s">
        <v>492</v>
      </c>
      <c r="D293" s="26" t="s">
        <v>22</v>
      </c>
      <c r="E293" s="70" t="s">
        <v>492</v>
      </c>
      <c r="F293" s="15" t="s">
        <v>34</v>
      </c>
      <c r="G293" s="16">
        <v>68</v>
      </c>
      <c r="H293" s="17">
        <v>50</v>
      </c>
      <c r="I293" s="26" t="s">
        <v>76</v>
      </c>
      <c r="J293" s="21" t="s">
        <v>26</v>
      </c>
      <c r="K293" s="17">
        <f t="shared" si="6"/>
        <v>3400</v>
      </c>
      <c r="L293" s="22">
        <f t="shared" si="5"/>
        <v>3808.0000000000005</v>
      </c>
      <c r="M293" s="23" t="s">
        <v>393</v>
      </c>
      <c r="N293" s="23" t="s">
        <v>394</v>
      </c>
      <c r="O293" s="37"/>
      <c r="P293" s="4"/>
      <c r="Q293" s="4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  <c r="FZ293" s="37"/>
      <c r="GA293" s="37"/>
      <c r="GB293" s="37"/>
      <c r="GC293" s="37"/>
      <c r="GD293" s="37"/>
      <c r="GE293" s="37"/>
      <c r="GF293" s="37"/>
      <c r="GG293" s="37"/>
      <c r="GH293" s="37"/>
      <c r="GI293" s="37"/>
      <c r="GJ293" s="37"/>
      <c r="GK293" s="37"/>
      <c r="GL293" s="37"/>
      <c r="GM293" s="37"/>
      <c r="GN293" s="37"/>
      <c r="GO293" s="37"/>
      <c r="GP293" s="37"/>
      <c r="GQ293" s="37"/>
      <c r="GR293" s="37"/>
      <c r="GS293" s="37"/>
      <c r="GT293" s="37"/>
      <c r="GU293" s="37"/>
      <c r="GV293" s="37"/>
      <c r="GW293" s="37"/>
      <c r="GX293" s="37"/>
      <c r="GY293" s="37"/>
      <c r="GZ293" s="37"/>
      <c r="HA293" s="37"/>
      <c r="HB293" s="37"/>
      <c r="HC293" s="37"/>
      <c r="HD293" s="37"/>
      <c r="HE293" s="37"/>
      <c r="HF293" s="37"/>
      <c r="HG293" s="37"/>
      <c r="HH293" s="37"/>
      <c r="HI293" s="37"/>
      <c r="HJ293" s="37"/>
      <c r="HK293" s="37"/>
      <c r="HL293" s="37"/>
      <c r="HM293" s="37"/>
      <c r="HN293" s="37"/>
      <c r="HO293" s="37"/>
      <c r="HP293" s="37"/>
      <c r="HQ293" s="37"/>
      <c r="HR293" s="37"/>
      <c r="HS293" s="37"/>
      <c r="HT293" s="37"/>
      <c r="HU293" s="37"/>
      <c r="HV293" s="37"/>
      <c r="HW293" s="37"/>
      <c r="HX293" s="37"/>
    </row>
    <row r="294" spans="1:232" s="55" customFormat="1" ht="91.5" customHeight="1">
      <c r="A294" s="18">
        <v>336</v>
      </c>
      <c r="B294" s="19">
        <v>243</v>
      </c>
      <c r="C294" s="69" t="s">
        <v>493</v>
      </c>
      <c r="D294" s="26" t="s">
        <v>22</v>
      </c>
      <c r="E294" s="70" t="s">
        <v>494</v>
      </c>
      <c r="F294" s="15" t="s">
        <v>34</v>
      </c>
      <c r="G294" s="16">
        <v>136</v>
      </c>
      <c r="H294" s="17">
        <v>120</v>
      </c>
      <c r="I294" s="26" t="s">
        <v>76</v>
      </c>
      <c r="J294" s="21" t="s">
        <v>26</v>
      </c>
      <c r="K294" s="17">
        <f t="shared" si="6"/>
        <v>16320</v>
      </c>
      <c r="L294" s="22">
        <f t="shared" si="5"/>
        <v>18278.400000000001</v>
      </c>
      <c r="M294" s="23" t="s">
        <v>107</v>
      </c>
      <c r="N294" s="23" t="s">
        <v>291</v>
      </c>
      <c r="O294" s="37"/>
      <c r="P294" s="4"/>
      <c r="Q294" s="4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  <c r="GJ294" s="37"/>
      <c r="GK294" s="37"/>
      <c r="GL294" s="37"/>
      <c r="GM294" s="37"/>
      <c r="GN294" s="37"/>
      <c r="GO294" s="37"/>
      <c r="GP294" s="37"/>
      <c r="GQ294" s="37"/>
      <c r="GR294" s="37"/>
      <c r="GS294" s="37"/>
      <c r="GT294" s="37"/>
      <c r="GU294" s="37"/>
      <c r="GV294" s="37"/>
      <c r="GW294" s="37"/>
      <c r="GX294" s="37"/>
      <c r="GY294" s="37"/>
      <c r="GZ294" s="37"/>
      <c r="HA294" s="37"/>
      <c r="HB294" s="37"/>
      <c r="HC294" s="37"/>
      <c r="HD294" s="37"/>
      <c r="HE294" s="37"/>
      <c r="HF294" s="37"/>
      <c r="HG294" s="37"/>
      <c r="HH294" s="37"/>
      <c r="HI294" s="37"/>
      <c r="HJ294" s="37"/>
      <c r="HK294" s="37"/>
      <c r="HL294" s="37"/>
      <c r="HM294" s="37"/>
      <c r="HN294" s="37"/>
      <c r="HO294" s="37"/>
      <c r="HP294" s="37"/>
      <c r="HQ294" s="37"/>
      <c r="HR294" s="37"/>
      <c r="HS294" s="37"/>
      <c r="HT294" s="37"/>
      <c r="HU294" s="37"/>
      <c r="HV294" s="37"/>
      <c r="HW294" s="37"/>
      <c r="HX294" s="37"/>
    </row>
    <row r="295" spans="1:232" s="55" customFormat="1" ht="78" customHeight="1">
      <c r="A295" s="18">
        <v>338</v>
      </c>
      <c r="B295" s="19">
        <v>244</v>
      </c>
      <c r="C295" s="69" t="s">
        <v>495</v>
      </c>
      <c r="D295" s="26" t="s">
        <v>22</v>
      </c>
      <c r="E295" s="70" t="s">
        <v>496</v>
      </c>
      <c r="F295" s="15" t="s">
        <v>34</v>
      </c>
      <c r="G295" s="16">
        <v>272</v>
      </c>
      <c r="H295" s="17">
        <v>65</v>
      </c>
      <c r="I295" s="26" t="s">
        <v>76</v>
      </c>
      <c r="J295" s="21" t="s">
        <v>26</v>
      </c>
      <c r="K295" s="17">
        <f t="shared" si="6"/>
        <v>17680</v>
      </c>
      <c r="L295" s="22">
        <f t="shared" si="5"/>
        <v>19801.600000000002</v>
      </c>
      <c r="M295" s="23" t="s">
        <v>107</v>
      </c>
      <c r="N295" s="23" t="s">
        <v>291</v>
      </c>
      <c r="O295" s="37"/>
      <c r="P295" s="4"/>
      <c r="Q295" s="4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  <c r="FZ295" s="37"/>
      <c r="GA295" s="37"/>
      <c r="GB295" s="37"/>
      <c r="GC295" s="37"/>
      <c r="GD295" s="37"/>
      <c r="GE295" s="37"/>
      <c r="GF295" s="37"/>
      <c r="GG295" s="37"/>
      <c r="GH295" s="37"/>
      <c r="GI295" s="37"/>
      <c r="GJ295" s="37"/>
      <c r="GK295" s="37"/>
      <c r="GL295" s="37"/>
      <c r="GM295" s="37"/>
      <c r="GN295" s="37"/>
      <c r="GO295" s="37"/>
      <c r="GP295" s="37"/>
      <c r="GQ295" s="37"/>
      <c r="GR295" s="37"/>
      <c r="GS295" s="37"/>
      <c r="GT295" s="37"/>
      <c r="GU295" s="37"/>
      <c r="GV295" s="37"/>
      <c r="GW295" s="37"/>
      <c r="GX295" s="37"/>
      <c r="GY295" s="37"/>
      <c r="GZ295" s="37"/>
      <c r="HA295" s="37"/>
      <c r="HB295" s="37"/>
      <c r="HC295" s="37"/>
      <c r="HD295" s="37"/>
      <c r="HE295" s="37"/>
      <c r="HF295" s="37"/>
      <c r="HG295" s="37"/>
      <c r="HH295" s="37"/>
      <c r="HI295" s="37"/>
      <c r="HJ295" s="37"/>
      <c r="HK295" s="37"/>
      <c r="HL295" s="37"/>
      <c r="HM295" s="37"/>
      <c r="HN295" s="37"/>
      <c r="HO295" s="37"/>
      <c r="HP295" s="37"/>
      <c r="HQ295" s="37"/>
      <c r="HR295" s="37"/>
      <c r="HS295" s="37"/>
      <c r="HT295" s="37"/>
      <c r="HU295" s="37"/>
      <c r="HV295" s="37"/>
      <c r="HW295" s="37"/>
      <c r="HX295" s="37"/>
    </row>
    <row r="296" spans="1:232" s="55" customFormat="1" ht="86.25" customHeight="1">
      <c r="A296" s="18">
        <v>340</v>
      </c>
      <c r="B296" s="19">
        <v>245</v>
      </c>
      <c r="C296" s="69" t="s">
        <v>497</v>
      </c>
      <c r="D296" s="26" t="s">
        <v>22</v>
      </c>
      <c r="E296" s="70" t="s">
        <v>498</v>
      </c>
      <c r="F296" s="15" t="s">
        <v>499</v>
      </c>
      <c r="G296" s="16">
        <v>68</v>
      </c>
      <c r="H296" s="17">
        <v>275</v>
      </c>
      <c r="I296" s="26" t="s">
        <v>76</v>
      </c>
      <c r="J296" s="21" t="s">
        <v>26</v>
      </c>
      <c r="K296" s="17">
        <f t="shared" si="6"/>
        <v>18700</v>
      </c>
      <c r="L296" s="22">
        <f t="shared" si="5"/>
        <v>20944.000000000004</v>
      </c>
      <c r="M296" s="23" t="s">
        <v>107</v>
      </c>
      <c r="N296" s="23" t="s">
        <v>291</v>
      </c>
      <c r="O296" s="37"/>
      <c r="P296" s="4"/>
      <c r="Q296" s="4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  <c r="FZ296" s="37"/>
      <c r="GA296" s="37"/>
      <c r="GB296" s="37"/>
      <c r="GC296" s="37"/>
      <c r="GD296" s="37"/>
      <c r="GE296" s="37"/>
      <c r="GF296" s="37"/>
      <c r="GG296" s="37"/>
      <c r="GH296" s="37"/>
      <c r="GI296" s="37"/>
      <c r="GJ296" s="37"/>
      <c r="GK296" s="37"/>
      <c r="GL296" s="37"/>
      <c r="GM296" s="37"/>
      <c r="GN296" s="37"/>
      <c r="GO296" s="37"/>
      <c r="GP296" s="37"/>
      <c r="GQ296" s="37"/>
      <c r="GR296" s="37"/>
      <c r="GS296" s="37"/>
      <c r="GT296" s="37"/>
      <c r="GU296" s="37"/>
      <c r="GV296" s="37"/>
      <c r="GW296" s="37"/>
      <c r="GX296" s="37"/>
      <c r="GY296" s="37"/>
      <c r="GZ296" s="37"/>
      <c r="HA296" s="37"/>
      <c r="HB296" s="37"/>
      <c r="HC296" s="37"/>
      <c r="HD296" s="37"/>
      <c r="HE296" s="37"/>
      <c r="HF296" s="37"/>
      <c r="HG296" s="37"/>
      <c r="HH296" s="37"/>
      <c r="HI296" s="37"/>
      <c r="HJ296" s="37"/>
      <c r="HK296" s="37"/>
      <c r="HL296" s="37"/>
      <c r="HM296" s="37"/>
      <c r="HN296" s="37"/>
      <c r="HO296" s="37"/>
      <c r="HP296" s="37"/>
      <c r="HQ296" s="37"/>
      <c r="HR296" s="37"/>
      <c r="HS296" s="37"/>
      <c r="HT296" s="37"/>
      <c r="HU296" s="37"/>
      <c r="HV296" s="37"/>
      <c r="HW296" s="37"/>
      <c r="HX296" s="37"/>
    </row>
    <row r="297" spans="1:232" s="55" customFormat="1" ht="93" customHeight="1">
      <c r="A297" s="18">
        <v>342</v>
      </c>
      <c r="B297" s="19">
        <v>246</v>
      </c>
      <c r="C297" s="69" t="s">
        <v>500</v>
      </c>
      <c r="D297" s="26" t="s">
        <v>54</v>
      </c>
      <c r="E297" s="70" t="s">
        <v>501</v>
      </c>
      <c r="F297" s="15" t="s">
        <v>34</v>
      </c>
      <c r="G297" s="16">
        <v>50</v>
      </c>
      <c r="H297" s="17">
        <v>191.96</v>
      </c>
      <c r="I297" s="26" t="s">
        <v>76</v>
      </c>
      <c r="J297" s="21" t="s">
        <v>26</v>
      </c>
      <c r="K297" s="17">
        <f t="shared" si="6"/>
        <v>9598</v>
      </c>
      <c r="L297" s="22">
        <f t="shared" si="5"/>
        <v>10749.76</v>
      </c>
      <c r="M297" s="23" t="s">
        <v>107</v>
      </c>
      <c r="N297" s="23" t="s">
        <v>291</v>
      </c>
      <c r="O297" s="37"/>
      <c r="P297" s="4"/>
      <c r="Q297" s="4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  <c r="FZ297" s="37"/>
      <c r="GA297" s="37"/>
      <c r="GB297" s="37"/>
      <c r="GC297" s="37"/>
      <c r="GD297" s="37"/>
      <c r="GE297" s="37"/>
      <c r="GF297" s="37"/>
      <c r="GG297" s="37"/>
      <c r="GH297" s="37"/>
      <c r="GI297" s="37"/>
      <c r="GJ297" s="37"/>
      <c r="GK297" s="37"/>
      <c r="GL297" s="37"/>
      <c r="GM297" s="37"/>
      <c r="GN297" s="37"/>
      <c r="GO297" s="37"/>
      <c r="GP297" s="37"/>
      <c r="GQ297" s="37"/>
      <c r="GR297" s="37"/>
      <c r="GS297" s="37"/>
      <c r="GT297" s="37"/>
      <c r="GU297" s="37"/>
      <c r="GV297" s="37"/>
      <c r="GW297" s="37"/>
      <c r="GX297" s="37"/>
      <c r="GY297" s="37"/>
      <c r="GZ297" s="37"/>
      <c r="HA297" s="37"/>
      <c r="HB297" s="37"/>
      <c r="HC297" s="37"/>
      <c r="HD297" s="37"/>
      <c r="HE297" s="37"/>
      <c r="HF297" s="37"/>
      <c r="HG297" s="37"/>
      <c r="HH297" s="37"/>
      <c r="HI297" s="37"/>
      <c r="HJ297" s="37"/>
      <c r="HK297" s="37"/>
      <c r="HL297" s="37"/>
      <c r="HM297" s="37"/>
      <c r="HN297" s="37"/>
      <c r="HO297" s="37"/>
      <c r="HP297" s="37"/>
      <c r="HQ297" s="37"/>
      <c r="HR297" s="37"/>
      <c r="HS297" s="37"/>
      <c r="HT297" s="37"/>
      <c r="HU297" s="37"/>
      <c r="HV297" s="37"/>
      <c r="HW297" s="37"/>
      <c r="HX297" s="37"/>
    </row>
    <row r="298" spans="1:232" s="55" customFormat="1" ht="97.5" customHeight="1">
      <c r="A298" s="18">
        <v>343</v>
      </c>
      <c r="B298" s="19">
        <v>247</v>
      </c>
      <c r="C298" s="69" t="s">
        <v>500</v>
      </c>
      <c r="D298" s="26" t="s">
        <v>54</v>
      </c>
      <c r="E298" s="70" t="s">
        <v>502</v>
      </c>
      <c r="F298" s="15" t="s">
        <v>34</v>
      </c>
      <c r="G298" s="16">
        <v>20</v>
      </c>
      <c r="H298" s="17">
        <v>895</v>
      </c>
      <c r="I298" s="26" t="s">
        <v>76</v>
      </c>
      <c r="J298" s="21" t="s">
        <v>26</v>
      </c>
      <c r="K298" s="17">
        <f t="shared" si="6"/>
        <v>17900</v>
      </c>
      <c r="L298" s="22">
        <f t="shared" si="5"/>
        <v>20048.000000000004</v>
      </c>
      <c r="M298" s="23"/>
      <c r="N298" s="23"/>
      <c r="O298" s="37"/>
      <c r="P298" s="4"/>
      <c r="Q298" s="4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  <c r="FZ298" s="37"/>
      <c r="GA298" s="37"/>
      <c r="GB298" s="37"/>
      <c r="GC298" s="37"/>
      <c r="GD298" s="37"/>
      <c r="GE298" s="37"/>
      <c r="GF298" s="37"/>
      <c r="GG298" s="37"/>
      <c r="GH298" s="37"/>
      <c r="GI298" s="37"/>
      <c r="GJ298" s="37"/>
      <c r="GK298" s="37"/>
      <c r="GL298" s="37"/>
      <c r="GM298" s="37"/>
      <c r="GN298" s="37"/>
      <c r="GO298" s="37"/>
      <c r="GP298" s="37"/>
      <c r="GQ298" s="37"/>
      <c r="GR298" s="37"/>
      <c r="GS298" s="37"/>
      <c r="GT298" s="37"/>
      <c r="GU298" s="37"/>
      <c r="GV298" s="37"/>
      <c r="GW298" s="37"/>
      <c r="GX298" s="37"/>
      <c r="GY298" s="37"/>
      <c r="GZ298" s="37"/>
      <c r="HA298" s="37"/>
      <c r="HB298" s="37"/>
      <c r="HC298" s="37"/>
      <c r="HD298" s="37"/>
      <c r="HE298" s="37"/>
      <c r="HF298" s="37"/>
      <c r="HG298" s="37"/>
      <c r="HH298" s="37"/>
      <c r="HI298" s="37"/>
      <c r="HJ298" s="37"/>
      <c r="HK298" s="37"/>
      <c r="HL298" s="37"/>
      <c r="HM298" s="37"/>
      <c r="HN298" s="37"/>
      <c r="HO298" s="37"/>
      <c r="HP298" s="37"/>
      <c r="HQ298" s="37"/>
      <c r="HR298" s="37"/>
      <c r="HS298" s="37"/>
      <c r="HT298" s="37"/>
      <c r="HU298" s="37"/>
      <c r="HV298" s="37"/>
      <c r="HW298" s="37"/>
      <c r="HX298" s="37"/>
    </row>
    <row r="299" spans="1:232" s="55" customFormat="1" ht="91.5" customHeight="1">
      <c r="A299" s="18">
        <v>344</v>
      </c>
      <c r="B299" s="19">
        <v>248</v>
      </c>
      <c r="C299" s="69" t="s">
        <v>500</v>
      </c>
      <c r="D299" s="26" t="s">
        <v>22</v>
      </c>
      <c r="E299" s="70" t="s">
        <v>503</v>
      </c>
      <c r="F299" s="15" t="s">
        <v>34</v>
      </c>
      <c r="G299" s="16">
        <v>57</v>
      </c>
      <c r="H299" s="17">
        <v>550</v>
      </c>
      <c r="I299" s="26" t="s">
        <v>76</v>
      </c>
      <c r="J299" s="21" t="s">
        <v>26</v>
      </c>
      <c r="K299" s="17">
        <f t="shared" si="6"/>
        <v>31350</v>
      </c>
      <c r="L299" s="22">
        <f t="shared" si="5"/>
        <v>35112</v>
      </c>
      <c r="M299" s="23" t="s">
        <v>187</v>
      </c>
      <c r="N299" s="23" t="s">
        <v>289</v>
      </c>
      <c r="O299" s="37"/>
      <c r="P299" s="4"/>
      <c r="Q299" s="4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  <c r="FZ299" s="37"/>
      <c r="GA299" s="37"/>
      <c r="GB299" s="37"/>
      <c r="GC299" s="37"/>
      <c r="GD299" s="37"/>
      <c r="GE299" s="37"/>
      <c r="GF299" s="37"/>
      <c r="GG299" s="37"/>
      <c r="GH299" s="37"/>
      <c r="GI299" s="37"/>
      <c r="GJ299" s="37"/>
      <c r="GK299" s="37"/>
      <c r="GL299" s="37"/>
      <c r="GM299" s="37"/>
      <c r="GN299" s="37"/>
      <c r="GO299" s="37"/>
      <c r="GP299" s="37"/>
      <c r="GQ299" s="37"/>
      <c r="GR299" s="37"/>
      <c r="GS299" s="37"/>
      <c r="GT299" s="37"/>
      <c r="GU299" s="37"/>
      <c r="GV299" s="37"/>
      <c r="GW299" s="37"/>
      <c r="GX299" s="37"/>
      <c r="GY299" s="37"/>
      <c r="GZ299" s="37"/>
      <c r="HA299" s="37"/>
      <c r="HB299" s="37"/>
      <c r="HC299" s="37"/>
      <c r="HD299" s="37"/>
      <c r="HE299" s="37"/>
      <c r="HF299" s="37"/>
      <c r="HG299" s="37"/>
      <c r="HH299" s="37"/>
      <c r="HI299" s="37"/>
      <c r="HJ299" s="37"/>
      <c r="HK299" s="37"/>
      <c r="HL299" s="37"/>
      <c r="HM299" s="37"/>
      <c r="HN299" s="37"/>
      <c r="HO299" s="37"/>
      <c r="HP299" s="37"/>
      <c r="HQ299" s="37"/>
      <c r="HR299" s="37"/>
      <c r="HS299" s="37"/>
      <c r="HT299" s="37"/>
      <c r="HU299" s="37"/>
      <c r="HV299" s="37"/>
      <c r="HW299" s="37"/>
      <c r="HX299" s="37"/>
    </row>
    <row r="300" spans="1:232" s="55" customFormat="1" ht="97.5" customHeight="1">
      <c r="A300" s="18">
        <v>346</v>
      </c>
      <c r="B300" s="19">
        <v>249</v>
      </c>
      <c r="C300" s="69" t="s">
        <v>504</v>
      </c>
      <c r="D300" s="26" t="s">
        <v>22</v>
      </c>
      <c r="E300" s="70" t="s">
        <v>505</v>
      </c>
      <c r="F300" s="15" t="s">
        <v>34</v>
      </c>
      <c r="G300" s="16">
        <v>200</v>
      </c>
      <c r="H300" s="17">
        <v>145</v>
      </c>
      <c r="I300" s="26" t="s">
        <v>76</v>
      </c>
      <c r="J300" s="21" t="s">
        <v>26</v>
      </c>
      <c r="K300" s="17">
        <f t="shared" si="6"/>
        <v>29000</v>
      </c>
      <c r="L300" s="22">
        <f t="shared" si="5"/>
        <v>32480.000000000004</v>
      </c>
      <c r="M300" s="23"/>
      <c r="N300" s="23"/>
      <c r="O300" s="37"/>
      <c r="P300" s="4"/>
      <c r="Q300" s="4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  <c r="DB300" s="37"/>
      <c r="DC300" s="37"/>
      <c r="DD300" s="37"/>
      <c r="DE300" s="37"/>
      <c r="DF300" s="37"/>
      <c r="DG300" s="37"/>
      <c r="DH300" s="37"/>
      <c r="DI300" s="37"/>
      <c r="DJ300" s="37"/>
      <c r="DK300" s="37"/>
      <c r="DL300" s="37"/>
      <c r="DM300" s="37"/>
      <c r="DN300" s="37"/>
      <c r="DO300" s="37"/>
      <c r="DP300" s="37"/>
      <c r="DQ300" s="37"/>
      <c r="DR300" s="37"/>
      <c r="DS300" s="37"/>
      <c r="DT300" s="37"/>
      <c r="DU300" s="37"/>
      <c r="DV300" s="37"/>
      <c r="DW300" s="37"/>
      <c r="DX300" s="37"/>
      <c r="DY300" s="37"/>
      <c r="DZ300" s="37"/>
      <c r="EA300" s="37"/>
      <c r="EB300" s="37"/>
      <c r="EC300" s="37"/>
      <c r="ED300" s="37"/>
      <c r="EE300" s="37"/>
      <c r="EF300" s="37"/>
      <c r="EG300" s="37"/>
      <c r="EH300" s="37"/>
      <c r="EI300" s="37"/>
      <c r="EJ300" s="37"/>
      <c r="EK300" s="37"/>
      <c r="EL300" s="37"/>
      <c r="EM300" s="37"/>
      <c r="EN300" s="37"/>
      <c r="EO300" s="37"/>
      <c r="EP300" s="37"/>
      <c r="EQ300" s="37"/>
      <c r="ER300" s="37"/>
      <c r="ES300" s="37"/>
      <c r="ET300" s="37"/>
      <c r="EU300" s="37"/>
      <c r="EV300" s="37"/>
      <c r="EW300" s="37"/>
      <c r="EX300" s="37"/>
      <c r="EY300" s="37"/>
      <c r="EZ300" s="37"/>
      <c r="FA300" s="37"/>
      <c r="FB300" s="37"/>
      <c r="FC300" s="37"/>
      <c r="FD300" s="37"/>
      <c r="FE300" s="37"/>
      <c r="FF300" s="37"/>
      <c r="FG300" s="37"/>
      <c r="FH300" s="37"/>
      <c r="FI300" s="37"/>
      <c r="FJ300" s="37"/>
      <c r="FK300" s="37"/>
      <c r="FL300" s="37"/>
      <c r="FM300" s="37"/>
      <c r="FN300" s="37"/>
      <c r="FO300" s="37"/>
      <c r="FP300" s="37"/>
      <c r="FQ300" s="37"/>
      <c r="FR300" s="37"/>
      <c r="FS300" s="37"/>
      <c r="FT300" s="37"/>
      <c r="FU300" s="37"/>
      <c r="FV300" s="37"/>
      <c r="FW300" s="37"/>
      <c r="FX300" s="37"/>
      <c r="FY300" s="37"/>
      <c r="FZ300" s="37"/>
      <c r="GA300" s="37"/>
      <c r="GB300" s="37"/>
      <c r="GC300" s="37"/>
      <c r="GD300" s="37"/>
      <c r="GE300" s="37"/>
      <c r="GF300" s="37"/>
      <c r="GG300" s="37"/>
      <c r="GH300" s="37"/>
      <c r="GI300" s="37"/>
      <c r="GJ300" s="37"/>
      <c r="GK300" s="37"/>
      <c r="GL300" s="37"/>
      <c r="GM300" s="37"/>
      <c r="GN300" s="37"/>
      <c r="GO300" s="37"/>
      <c r="GP300" s="37"/>
      <c r="GQ300" s="37"/>
      <c r="GR300" s="37"/>
      <c r="GS300" s="37"/>
      <c r="GT300" s="37"/>
      <c r="GU300" s="37"/>
      <c r="GV300" s="37"/>
      <c r="GW300" s="37"/>
      <c r="GX300" s="37"/>
      <c r="GY300" s="37"/>
      <c r="GZ300" s="37"/>
      <c r="HA300" s="37"/>
      <c r="HB300" s="37"/>
      <c r="HC300" s="37"/>
      <c r="HD300" s="37"/>
      <c r="HE300" s="37"/>
      <c r="HF300" s="37"/>
      <c r="HG300" s="37"/>
      <c r="HH300" s="37"/>
      <c r="HI300" s="37"/>
      <c r="HJ300" s="37"/>
      <c r="HK300" s="37"/>
      <c r="HL300" s="37"/>
      <c r="HM300" s="37"/>
      <c r="HN300" s="37"/>
      <c r="HO300" s="37"/>
      <c r="HP300" s="37"/>
      <c r="HQ300" s="37"/>
      <c r="HR300" s="37"/>
      <c r="HS300" s="37"/>
      <c r="HT300" s="37"/>
      <c r="HU300" s="37"/>
      <c r="HV300" s="37"/>
      <c r="HW300" s="37"/>
      <c r="HX300" s="37"/>
    </row>
    <row r="301" spans="1:232" s="55" customFormat="1" ht="87" customHeight="1">
      <c r="A301" s="18">
        <v>348</v>
      </c>
      <c r="B301" s="19">
        <v>250</v>
      </c>
      <c r="C301" s="69" t="s">
        <v>504</v>
      </c>
      <c r="D301" s="26" t="s">
        <v>22</v>
      </c>
      <c r="E301" s="70" t="s">
        <v>506</v>
      </c>
      <c r="F301" s="15" t="s">
        <v>34</v>
      </c>
      <c r="G301" s="16">
        <v>200</v>
      </c>
      <c r="H301" s="17">
        <v>190</v>
      </c>
      <c r="I301" s="26" t="s">
        <v>76</v>
      </c>
      <c r="J301" s="21" t="s">
        <v>26</v>
      </c>
      <c r="K301" s="17">
        <f t="shared" si="6"/>
        <v>38000</v>
      </c>
      <c r="L301" s="22">
        <f t="shared" si="5"/>
        <v>42560.000000000007</v>
      </c>
      <c r="M301" s="23" t="s">
        <v>393</v>
      </c>
      <c r="N301" s="23" t="s">
        <v>394</v>
      </c>
      <c r="O301" s="37"/>
      <c r="P301" s="4"/>
      <c r="Q301" s="4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  <c r="DB301" s="37"/>
      <c r="DC301" s="37"/>
      <c r="DD301" s="37"/>
      <c r="DE301" s="37"/>
      <c r="DF301" s="37"/>
      <c r="DG301" s="37"/>
      <c r="DH301" s="37"/>
      <c r="DI301" s="37"/>
      <c r="DJ301" s="37"/>
      <c r="DK301" s="37"/>
      <c r="DL301" s="37"/>
      <c r="DM301" s="37"/>
      <c r="DN301" s="37"/>
      <c r="DO301" s="37"/>
      <c r="DP301" s="37"/>
      <c r="DQ301" s="37"/>
      <c r="DR301" s="37"/>
      <c r="DS301" s="37"/>
      <c r="DT301" s="37"/>
      <c r="DU301" s="37"/>
      <c r="DV301" s="37"/>
      <c r="DW301" s="37"/>
      <c r="DX301" s="37"/>
      <c r="DY301" s="37"/>
      <c r="DZ301" s="37"/>
      <c r="EA301" s="37"/>
      <c r="EB301" s="37"/>
      <c r="EC301" s="37"/>
      <c r="ED301" s="37"/>
      <c r="EE301" s="37"/>
      <c r="EF301" s="37"/>
      <c r="EG301" s="37"/>
      <c r="EH301" s="37"/>
      <c r="EI301" s="37"/>
      <c r="EJ301" s="37"/>
      <c r="EK301" s="37"/>
      <c r="EL301" s="37"/>
      <c r="EM301" s="37"/>
      <c r="EN301" s="37"/>
      <c r="EO301" s="37"/>
      <c r="EP301" s="37"/>
      <c r="EQ301" s="37"/>
      <c r="ER301" s="37"/>
      <c r="ES301" s="37"/>
      <c r="ET301" s="37"/>
      <c r="EU301" s="37"/>
      <c r="EV301" s="37"/>
      <c r="EW301" s="37"/>
      <c r="EX301" s="37"/>
      <c r="EY301" s="37"/>
      <c r="EZ301" s="37"/>
      <c r="FA301" s="37"/>
      <c r="FB301" s="37"/>
      <c r="FC301" s="37"/>
      <c r="FD301" s="37"/>
      <c r="FE301" s="37"/>
      <c r="FF301" s="37"/>
      <c r="FG301" s="37"/>
      <c r="FH301" s="37"/>
      <c r="FI301" s="37"/>
      <c r="FJ301" s="37"/>
      <c r="FK301" s="37"/>
      <c r="FL301" s="37"/>
      <c r="FM301" s="37"/>
      <c r="FN301" s="37"/>
      <c r="FO301" s="37"/>
      <c r="FP301" s="37"/>
      <c r="FQ301" s="37"/>
      <c r="FR301" s="37"/>
      <c r="FS301" s="37"/>
      <c r="FT301" s="37"/>
      <c r="FU301" s="37"/>
      <c r="FV301" s="37"/>
      <c r="FW301" s="37"/>
      <c r="FX301" s="37"/>
      <c r="FY301" s="37"/>
      <c r="FZ301" s="37"/>
      <c r="GA301" s="37"/>
      <c r="GB301" s="37"/>
      <c r="GC301" s="37"/>
      <c r="GD301" s="37"/>
      <c r="GE301" s="37"/>
      <c r="GF301" s="37"/>
      <c r="GG301" s="37"/>
      <c r="GH301" s="37"/>
      <c r="GI301" s="37"/>
      <c r="GJ301" s="37"/>
      <c r="GK301" s="37"/>
      <c r="GL301" s="37"/>
      <c r="GM301" s="37"/>
      <c r="GN301" s="37"/>
      <c r="GO301" s="37"/>
      <c r="GP301" s="37"/>
      <c r="GQ301" s="37"/>
      <c r="GR301" s="37"/>
      <c r="GS301" s="37"/>
      <c r="GT301" s="37"/>
      <c r="GU301" s="37"/>
      <c r="GV301" s="37"/>
      <c r="GW301" s="37"/>
      <c r="GX301" s="37"/>
      <c r="GY301" s="37"/>
      <c r="GZ301" s="37"/>
      <c r="HA301" s="37"/>
      <c r="HB301" s="37"/>
      <c r="HC301" s="37"/>
      <c r="HD301" s="37"/>
      <c r="HE301" s="37"/>
      <c r="HF301" s="37"/>
      <c r="HG301" s="37"/>
      <c r="HH301" s="37"/>
      <c r="HI301" s="37"/>
      <c r="HJ301" s="37"/>
      <c r="HK301" s="37"/>
      <c r="HL301" s="37"/>
      <c r="HM301" s="37"/>
      <c r="HN301" s="37"/>
      <c r="HO301" s="37"/>
      <c r="HP301" s="37"/>
      <c r="HQ301" s="37"/>
      <c r="HR301" s="37"/>
      <c r="HS301" s="37"/>
      <c r="HT301" s="37"/>
      <c r="HU301" s="37"/>
      <c r="HV301" s="37"/>
      <c r="HW301" s="37"/>
      <c r="HX301" s="37"/>
    </row>
    <row r="302" spans="1:232" s="55" customFormat="1" ht="82.5" customHeight="1">
      <c r="A302" s="18">
        <v>350</v>
      </c>
      <c r="B302" s="19">
        <v>251</v>
      </c>
      <c r="C302" s="69" t="s">
        <v>507</v>
      </c>
      <c r="D302" s="26" t="s">
        <v>22</v>
      </c>
      <c r="E302" s="70" t="s">
        <v>507</v>
      </c>
      <c r="F302" s="15" t="s">
        <v>34</v>
      </c>
      <c r="G302" s="16">
        <v>68</v>
      </c>
      <c r="H302" s="17">
        <v>70</v>
      </c>
      <c r="I302" s="26" t="s">
        <v>76</v>
      </c>
      <c r="J302" s="21" t="s">
        <v>26</v>
      </c>
      <c r="K302" s="17">
        <f t="shared" si="6"/>
        <v>4760</v>
      </c>
      <c r="L302" s="22">
        <f t="shared" si="5"/>
        <v>5331.2000000000007</v>
      </c>
      <c r="M302" s="23" t="s">
        <v>393</v>
      </c>
      <c r="N302" s="23" t="s">
        <v>394</v>
      </c>
      <c r="O302" s="37"/>
      <c r="P302" s="4"/>
      <c r="Q302" s="4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  <c r="DB302" s="37"/>
      <c r="DC302" s="37"/>
      <c r="DD302" s="37"/>
      <c r="DE302" s="37"/>
      <c r="DF302" s="37"/>
      <c r="DG302" s="37"/>
      <c r="DH302" s="37"/>
      <c r="DI302" s="37"/>
      <c r="DJ302" s="37"/>
      <c r="DK302" s="37"/>
      <c r="DL302" s="37"/>
      <c r="DM302" s="37"/>
      <c r="DN302" s="37"/>
      <c r="DO302" s="37"/>
      <c r="DP302" s="37"/>
      <c r="DQ302" s="37"/>
      <c r="DR302" s="37"/>
      <c r="DS302" s="37"/>
      <c r="DT302" s="37"/>
      <c r="DU302" s="37"/>
      <c r="DV302" s="37"/>
      <c r="DW302" s="37"/>
      <c r="DX302" s="37"/>
      <c r="DY302" s="37"/>
      <c r="DZ302" s="37"/>
      <c r="EA302" s="37"/>
      <c r="EB302" s="37"/>
      <c r="EC302" s="37"/>
      <c r="ED302" s="37"/>
      <c r="EE302" s="37"/>
      <c r="EF302" s="37"/>
      <c r="EG302" s="37"/>
      <c r="EH302" s="37"/>
      <c r="EI302" s="37"/>
      <c r="EJ302" s="37"/>
      <c r="EK302" s="37"/>
      <c r="EL302" s="37"/>
      <c r="EM302" s="37"/>
      <c r="EN302" s="37"/>
      <c r="EO302" s="37"/>
      <c r="EP302" s="37"/>
      <c r="EQ302" s="37"/>
      <c r="ER302" s="37"/>
      <c r="ES302" s="37"/>
      <c r="ET302" s="37"/>
      <c r="EU302" s="37"/>
      <c r="EV302" s="37"/>
      <c r="EW302" s="37"/>
      <c r="EX302" s="37"/>
      <c r="EY302" s="37"/>
      <c r="EZ302" s="37"/>
      <c r="FA302" s="37"/>
      <c r="FB302" s="37"/>
      <c r="FC302" s="37"/>
      <c r="FD302" s="37"/>
      <c r="FE302" s="37"/>
      <c r="FF302" s="37"/>
      <c r="FG302" s="37"/>
      <c r="FH302" s="37"/>
      <c r="FI302" s="37"/>
      <c r="FJ302" s="37"/>
      <c r="FK302" s="37"/>
      <c r="FL302" s="37"/>
      <c r="FM302" s="37"/>
      <c r="FN302" s="37"/>
      <c r="FO302" s="37"/>
      <c r="FP302" s="37"/>
      <c r="FQ302" s="37"/>
      <c r="FR302" s="37"/>
      <c r="FS302" s="37"/>
      <c r="FT302" s="37"/>
      <c r="FU302" s="37"/>
      <c r="FV302" s="37"/>
      <c r="FW302" s="37"/>
      <c r="FX302" s="37"/>
      <c r="FY302" s="37"/>
      <c r="FZ302" s="37"/>
      <c r="GA302" s="37"/>
      <c r="GB302" s="37"/>
      <c r="GC302" s="37"/>
      <c r="GD302" s="37"/>
      <c r="GE302" s="37"/>
      <c r="GF302" s="37"/>
      <c r="GG302" s="37"/>
      <c r="GH302" s="37"/>
      <c r="GI302" s="37"/>
      <c r="GJ302" s="37"/>
      <c r="GK302" s="37"/>
      <c r="GL302" s="37"/>
      <c r="GM302" s="37"/>
      <c r="GN302" s="37"/>
      <c r="GO302" s="37"/>
      <c r="GP302" s="37"/>
      <c r="GQ302" s="37"/>
      <c r="GR302" s="37"/>
      <c r="GS302" s="37"/>
      <c r="GT302" s="37"/>
      <c r="GU302" s="37"/>
      <c r="GV302" s="37"/>
      <c r="GW302" s="37"/>
      <c r="GX302" s="37"/>
      <c r="GY302" s="37"/>
      <c r="GZ302" s="37"/>
      <c r="HA302" s="37"/>
      <c r="HB302" s="37"/>
      <c r="HC302" s="37"/>
      <c r="HD302" s="37"/>
      <c r="HE302" s="37"/>
      <c r="HF302" s="37"/>
      <c r="HG302" s="37"/>
      <c r="HH302" s="37"/>
      <c r="HI302" s="37"/>
      <c r="HJ302" s="37"/>
      <c r="HK302" s="37"/>
      <c r="HL302" s="37"/>
      <c r="HM302" s="37"/>
      <c r="HN302" s="37"/>
      <c r="HO302" s="37"/>
      <c r="HP302" s="37"/>
      <c r="HQ302" s="37"/>
      <c r="HR302" s="37"/>
      <c r="HS302" s="37"/>
      <c r="HT302" s="37"/>
      <c r="HU302" s="37"/>
      <c r="HV302" s="37"/>
      <c r="HW302" s="37"/>
      <c r="HX302" s="37"/>
    </row>
    <row r="303" spans="1:232" s="55" customFormat="1" ht="84" customHeight="1">
      <c r="A303" s="18">
        <v>351</v>
      </c>
      <c r="B303" s="19">
        <v>252</v>
      </c>
      <c r="C303" s="69" t="s">
        <v>507</v>
      </c>
      <c r="D303" s="26" t="s">
        <v>22</v>
      </c>
      <c r="E303" s="70" t="s">
        <v>507</v>
      </c>
      <c r="F303" s="15" t="s">
        <v>34</v>
      </c>
      <c r="G303" s="16">
        <v>57</v>
      </c>
      <c r="H303" s="17">
        <v>65</v>
      </c>
      <c r="I303" s="26" t="s">
        <v>76</v>
      </c>
      <c r="J303" s="21" t="s">
        <v>26</v>
      </c>
      <c r="K303" s="17">
        <f t="shared" si="6"/>
        <v>3705</v>
      </c>
      <c r="L303" s="22">
        <f t="shared" si="5"/>
        <v>4149.6000000000004</v>
      </c>
      <c r="M303" s="23"/>
      <c r="N303" s="23"/>
      <c r="O303" s="37"/>
      <c r="P303" s="4"/>
      <c r="Q303" s="4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  <c r="GJ303" s="37"/>
      <c r="GK303" s="37"/>
      <c r="GL303" s="37"/>
      <c r="GM303" s="37"/>
      <c r="GN303" s="37"/>
      <c r="GO303" s="37"/>
      <c r="GP303" s="37"/>
      <c r="GQ303" s="37"/>
      <c r="GR303" s="37"/>
      <c r="GS303" s="37"/>
      <c r="GT303" s="37"/>
      <c r="GU303" s="37"/>
      <c r="GV303" s="37"/>
      <c r="GW303" s="37"/>
      <c r="GX303" s="37"/>
      <c r="GY303" s="37"/>
      <c r="GZ303" s="37"/>
      <c r="HA303" s="37"/>
      <c r="HB303" s="37"/>
      <c r="HC303" s="37"/>
      <c r="HD303" s="37"/>
      <c r="HE303" s="37"/>
      <c r="HF303" s="37"/>
      <c r="HG303" s="37"/>
      <c r="HH303" s="37"/>
      <c r="HI303" s="37"/>
      <c r="HJ303" s="37"/>
      <c r="HK303" s="37"/>
      <c r="HL303" s="37"/>
      <c r="HM303" s="37"/>
      <c r="HN303" s="37"/>
      <c r="HO303" s="37"/>
      <c r="HP303" s="37"/>
      <c r="HQ303" s="37"/>
      <c r="HR303" s="37"/>
      <c r="HS303" s="37"/>
      <c r="HT303" s="37"/>
      <c r="HU303" s="37"/>
      <c r="HV303" s="37"/>
      <c r="HW303" s="37"/>
      <c r="HX303" s="37"/>
    </row>
    <row r="304" spans="1:232" s="55" customFormat="1" ht="92.25" customHeight="1">
      <c r="A304" s="18">
        <v>352</v>
      </c>
      <c r="B304" s="19">
        <v>253</v>
      </c>
      <c r="C304" s="69" t="s">
        <v>508</v>
      </c>
      <c r="D304" s="26" t="s">
        <v>22</v>
      </c>
      <c r="E304" s="70" t="s">
        <v>509</v>
      </c>
      <c r="F304" s="15" t="s">
        <v>34</v>
      </c>
      <c r="G304" s="16">
        <v>6800</v>
      </c>
      <c r="H304" s="17">
        <v>7.5</v>
      </c>
      <c r="I304" s="26" t="s">
        <v>76</v>
      </c>
      <c r="J304" s="21" t="s">
        <v>26</v>
      </c>
      <c r="K304" s="17">
        <f t="shared" si="6"/>
        <v>51000</v>
      </c>
      <c r="L304" s="22">
        <f t="shared" si="5"/>
        <v>57120.000000000007</v>
      </c>
      <c r="M304" s="23" t="s">
        <v>393</v>
      </c>
      <c r="N304" s="23" t="s">
        <v>394</v>
      </c>
      <c r="O304" s="37"/>
      <c r="P304" s="4"/>
      <c r="Q304" s="4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  <c r="DB304" s="37"/>
      <c r="DC304" s="37"/>
      <c r="DD304" s="37"/>
      <c r="DE304" s="37"/>
      <c r="DF304" s="37"/>
      <c r="DG304" s="37"/>
      <c r="DH304" s="37"/>
      <c r="DI304" s="37"/>
      <c r="DJ304" s="37"/>
      <c r="DK304" s="37"/>
      <c r="DL304" s="37"/>
      <c r="DM304" s="37"/>
      <c r="DN304" s="37"/>
      <c r="DO304" s="37"/>
      <c r="DP304" s="37"/>
      <c r="DQ304" s="37"/>
      <c r="DR304" s="37"/>
      <c r="DS304" s="37"/>
      <c r="DT304" s="37"/>
      <c r="DU304" s="37"/>
      <c r="DV304" s="37"/>
      <c r="DW304" s="37"/>
      <c r="DX304" s="37"/>
      <c r="DY304" s="37"/>
      <c r="DZ304" s="37"/>
      <c r="EA304" s="37"/>
      <c r="EB304" s="37"/>
      <c r="EC304" s="37"/>
      <c r="ED304" s="37"/>
      <c r="EE304" s="37"/>
      <c r="EF304" s="37"/>
      <c r="EG304" s="37"/>
      <c r="EH304" s="37"/>
      <c r="EI304" s="37"/>
      <c r="EJ304" s="37"/>
      <c r="EK304" s="37"/>
      <c r="EL304" s="37"/>
      <c r="EM304" s="37"/>
      <c r="EN304" s="37"/>
      <c r="EO304" s="37"/>
      <c r="EP304" s="37"/>
      <c r="EQ304" s="37"/>
      <c r="ER304" s="37"/>
      <c r="ES304" s="37"/>
      <c r="ET304" s="37"/>
      <c r="EU304" s="37"/>
      <c r="EV304" s="37"/>
      <c r="EW304" s="37"/>
      <c r="EX304" s="37"/>
      <c r="EY304" s="37"/>
      <c r="EZ304" s="37"/>
      <c r="FA304" s="37"/>
      <c r="FB304" s="37"/>
      <c r="FC304" s="37"/>
      <c r="FD304" s="37"/>
      <c r="FE304" s="37"/>
      <c r="FF304" s="37"/>
      <c r="FG304" s="37"/>
      <c r="FH304" s="37"/>
      <c r="FI304" s="37"/>
      <c r="FJ304" s="37"/>
      <c r="FK304" s="37"/>
      <c r="FL304" s="37"/>
      <c r="FM304" s="37"/>
      <c r="FN304" s="37"/>
      <c r="FO304" s="37"/>
      <c r="FP304" s="37"/>
      <c r="FQ304" s="37"/>
      <c r="FR304" s="37"/>
      <c r="FS304" s="37"/>
      <c r="FT304" s="37"/>
      <c r="FU304" s="37"/>
      <c r="FV304" s="37"/>
      <c r="FW304" s="37"/>
      <c r="FX304" s="37"/>
      <c r="FY304" s="37"/>
      <c r="FZ304" s="37"/>
      <c r="GA304" s="37"/>
      <c r="GB304" s="37"/>
      <c r="GC304" s="37"/>
      <c r="GD304" s="37"/>
      <c r="GE304" s="37"/>
      <c r="GF304" s="37"/>
      <c r="GG304" s="37"/>
      <c r="GH304" s="37"/>
      <c r="GI304" s="37"/>
      <c r="GJ304" s="37"/>
      <c r="GK304" s="37"/>
      <c r="GL304" s="37"/>
      <c r="GM304" s="37"/>
      <c r="GN304" s="37"/>
      <c r="GO304" s="37"/>
      <c r="GP304" s="37"/>
      <c r="GQ304" s="37"/>
      <c r="GR304" s="37"/>
      <c r="GS304" s="37"/>
      <c r="GT304" s="37"/>
      <c r="GU304" s="37"/>
      <c r="GV304" s="37"/>
      <c r="GW304" s="37"/>
      <c r="GX304" s="37"/>
      <c r="GY304" s="37"/>
      <c r="GZ304" s="37"/>
      <c r="HA304" s="37"/>
      <c r="HB304" s="37"/>
      <c r="HC304" s="37"/>
      <c r="HD304" s="37"/>
      <c r="HE304" s="37"/>
      <c r="HF304" s="37"/>
      <c r="HG304" s="37"/>
      <c r="HH304" s="37"/>
      <c r="HI304" s="37"/>
      <c r="HJ304" s="37"/>
      <c r="HK304" s="37"/>
      <c r="HL304" s="37"/>
      <c r="HM304" s="37"/>
      <c r="HN304" s="37"/>
      <c r="HO304" s="37"/>
      <c r="HP304" s="37"/>
      <c r="HQ304" s="37"/>
      <c r="HR304" s="37"/>
      <c r="HS304" s="37"/>
      <c r="HT304" s="37"/>
      <c r="HU304" s="37"/>
      <c r="HV304" s="37"/>
      <c r="HW304" s="37"/>
      <c r="HX304" s="37"/>
    </row>
    <row r="305" spans="1:232" s="55" customFormat="1" ht="68.25" customHeight="1">
      <c r="A305" s="32"/>
      <c r="B305" s="19">
        <v>254</v>
      </c>
      <c r="C305" s="71" t="s">
        <v>510</v>
      </c>
      <c r="D305" s="26" t="s">
        <v>22</v>
      </c>
      <c r="E305" s="72" t="s">
        <v>510</v>
      </c>
      <c r="F305" s="62" t="s">
        <v>24</v>
      </c>
      <c r="G305" s="64">
        <v>11</v>
      </c>
      <c r="H305" s="63">
        <v>60000</v>
      </c>
      <c r="I305" s="26" t="s">
        <v>76</v>
      </c>
      <c r="J305" s="65" t="s">
        <v>26</v>
      </c>
      <c r="K305" s="63">
        <f t="shared" si="6"/>
        <v>660000</v>
      </c>
      <c r="L305" s="73">
        <f t="shared" si="5"/>
        <v>739200.00000000012</v>
      </c>
      <c r="M305" s="74"/>
      <c r="N305" s="36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  <c r="DB305" s="37"/>
      <c r="DC305" s="37"/>
      <c r="DD305" s="37"/>
      <c r="DE305" s="37"/>
      <c r="DF305" s="37"/>
      <c r="DG305" s="37"/>
      <c r="DH305" s="37"/>
      <c r="DI305" s="37"/>
      <c r="DJ305" s="37"/>
      <c r="DK305" s="37"/>
      <c r="DL305" s="37"/>
      <c r="DM305" s="37"/>
      <c r="DN305" s="37"/>
      <c r="DO305" s="37"/>
      <c r="DP305" s="37"/>
      <c r="DQ305" s="37"/>
      <c r="DR305" s="37"/>
      <c r="DS305" s="37"/>
      <c r="DT305" s="37"/>
      <c r="DU305" s="37"/>
      <c r="DV305" s="37"/>
      <c r="DW305" s="37"/>
      <c r="DX305" s="37"/>
      <c r="DY305" s="37"/>
      <c r="DZ305" s="37"/>
      <c r="EA305" s="37"/>
      <c r="EB305" s="37"/>
      <c r="EC305" s="37"/>
      <c r="ED305" s="37"/>
      <c r="EE305" s="37"/>
      <c r="EF305" s="37"/>
      <c r="EG305" s="37"/>
      <c r="EH305" s="37"/>
      <c r="EI305" s="37"/>
      <c r="EJ305" s="37"/>
      <c r="EK305" s="37"/>
      <c r="EL305" s="37"/>
      <c r="EM305" s="37"/>
      <c r="EN305" s="37"/>
      <c r="EO305" s="37"/>
      <c r="EP305" s="37"/>
      <c r="EQ305" s="37"/>
      <c r="ER305" s="37"/>
      <c r="ES305" s="37"/>
      <c r="ET305" s="37"/>
      <c r="EU305" s="37"/>
      <c r="EV305" s="37"/>
      <c r="EW305" s="37"/>
      <c r="EX305" s="37"/>
      <c r="EY305" s="37"/>
      <c r="EZ305" s="37"/>
      <c r="FA305" s="37"/>
      <c r="FB305" s="37"/>
      <c r="FC305" s="37"/>
      <c r="FD305" s="37"/>
      <c r="FE305" s="37"/>
      <c r="FF305" s="37"/>
      <c r="FG305" s="37"/>
      <c r="FH305" s="37"/>
      <c r="FI305" s="37"/>
      <c r="FJ305" s="37"/>
      <c r="FK305" s="37"/>
      <c r="FL305" s="37"/>
      <c r="FM305" s="37"/>
      <c r="FN305" s="37"/>
      <c r="FO305" s="37"/>
      <c r="FP305" s="37"/>
      <c r="FQ305" s="37"/>
      <c r="FR305" s="37"/>
      <c r="FS305" s="37"/>
      <c r="FT305" s="37"/>
      <c r="FU305" s="37"/>
      <c r="FV305" s="37"/>
      <c r="FW305" s="37"/>
      <c r="FX305" s="37"/>
      <c r="FY305" s="37"/>
      <c r="FZ305" s="37"/>
      <c r="GA305" s="37"/>
      <c r="GB305" s="37"/>
      <c r="GC305" s="37"/>
      <c r="GD305" s="37"/>
      <c r="GE305" s="37"/>
      <c r="GF305" s="37"/>
      <c r="GG305" s="37"/>
      <c r="GH305" s="37"/>
      <c r="GI305" s="37"/>
      <c r="GJ305" s="37"/>
      <c r="GK305" s="37"/>
      <c r="GL305" s="37"/>
      <c r="GM305" s="37"/>
      <c r="GN305" s="37"/>
      <c r="GO305" s="37"/>
      <c r="GP305" s="37"/>
      <c r="GQ305" s="37"/>
      <c r="GR305" s="37"/>
      <c r="GS305" s="37"/>
      <c r="GT305" s="37"/>
      <c r="GU305" s="37"/>
      <c r="GV305" s="37"/>
      <c r="GW305" s="37"/>
      <c r="GX305" s="37"/>
      <c r="GY305" s="37"/>
      <c r="GZ305" s="37"/>
      <c r="HA305" s="37"/>
      <c r="HB305" s="37"/>
      <c r="HC305" s="37"/>
      <c r="HD305" s="37"/>
      <c r="HE305" s="37"/>
      <c r="HF305" s="37"/>
      <c r="HG305" s="37"/>
      <c r="HH305" s="37"/>
      <c r="HI305" s="37"/>
      <c r="HJ305" s="37"/>
      <c r="HK305" s="37"/>
      <c r="HL305" s="37"/>
      <c r="HM305" s="37"/>
      <c r="HN305" s="37"/>
      <c r="HO305" s="37"/>
      <c r="HP305" s="37"/>
      <c r="HQ305" s="37"/>
      <c r="HR305" s="37"/>
      <c r="HS305" s="37"/>
      <c r="HT305" s="37"/>
      <c r="HU305" s="37"/>
      <c r="HV305" s="37"/>
      <c r="HW305" s="37"/>
      <c r="HX305" s="37"/>
    </row>
    <row r="306" spans="1:232" s="55" customFormat="1" ht="68.25" customHeight="1">
      <c r="A306" s="32"/>
      <c r="B306" s="19">
        <v>255</v>
      </c>
      <c r="C306" s="71" t="s">
        <v>510</v>
      </c>
      <c r="D306" s="26" t="s">
        <v>22</v>
      </c>
      <c r="E306" s="72" t="s">
        <v>510</v>
      </c>
      <c r="F306" s="62" t="s">
        <v>24</v>
      </c>
      <c r="G306" s="64">
        <v>51</v>
      </c>
      <c r="H306" s="63">
        <v>18000</v>
      </c>
      <c r="I306" s="26" t="s">
        <v>76</v>
      </c>
      <c r="J306" s="65" t="s">
        <v>26</v>
      </c>
      <c r="K306" s="63">
        <f t="shared" si="6"/>
        <v>918000</v>
      </c>
      <c r="L306" s="73">
        <f t="shared" si="5"/>
        <v>1028160.0000000001</v>
      </c>
      <c r="M306" s="74"/>
      <c r="N306" s="36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  <c r="DB306" s="37"/>
      <c r="DC306" s="37"/>
      <c r="DD306" s="37"/>
      <c r="DE306" s="37"/>
      <c r="DF306" s="37"/>
      <c r="DG306" s="37"/>
      <c r="DH306" s="37"/>
      <c r="DI306" s="37"/>
      <c r="DJ306" s="37"/>
      <c r="DK306" s="37"/>
      <c r="DL306" s="37"/>
      <c r="DM306" s="37"/>
      <c r="DN306" s="37"/>
      <c r="DO306" s="37"/>
      <c r="DP306" s="37"/>
      <c r="DQ306" s="37"/>
      <c r="DR306" s="37"/>
      <c r="DS306" s="37"/>
      <c r="DT306" s="37"/>
      <c r="DU306" s="37"/>
      <c r="DV306" s="37"/>
      <c r="DW306" s="37"/>
      <c r="DX306" s="37"/>
      <c r="DY306" s="37"/>
      <c r="DZ306" s="37"/>
      <c r="EA306" s="37"/>
      <c r="EB306" s="37"/>
      <c r="EC306" s="37"/>
      <c r="ED306" s="37"/>
      <c r="EE306" s="37"/>
      <c r="EF306" s="37"/>
      <c r="EG306" s="37"/>
      <c r="EH306" s="37"/>
      <c r="EI306" s="37"/>
      <c r="EJ306" s="37"/>
      <c r="EK306" s="37"/>
      <c r="EL306" s="37"/>
      <c r="EM306" s="37"/>
      <c r="EN306" s="37"/>
      <c r="EO306" s="37"/>
      <c r="EP306" s="37"/>
      <c r="EQ306" s="37"/>
      <c r="ER306" s="37"/>
      <c r="ES306" s="37"/>
      <c r="ET306" s="37"/>
      <c r="EU306" s="37"/>
      <c r="EV306" s="37"/>
      <c r="EW306" s="37"/>
      <c r="EX306" s="37"/>
      <c r="EY306" s="37"/>
      <c r="EZ306" s="37"/>
      <c r="FA306" s="37"/>
      <c r="FB306" s="37"/>
      <c r="FC306" s="37"/>
      <c r="FD306" s="37"/>
      <c r="FE306" s="37"/>
      <c r="FF306" s="37"/>
      <c r="FG306" s="37"/>
      <c r="FH306" s="37"/>
      <c r="FI306" s="37"/>
      <c r="FJ306" s="37"/>
      <c r="FK306" s="37"/>
      <c r="FL306" s="37"/>
      <c r="FM306" s="37"/>
      <c r="FN306" s="37"/>
      <c r="FO306" s="37"/>
      <c r="FP306" s="37"/>
      <c r="FQ306" s="37"/>
      <c r="FR306" s="37"/>
      <c r="FS306" s="37"/>
      <c r="FT306" s="37"/>
      <c r="FU306" s="37"/>
      <c r="FV306" s="37"/>
      <c r="FW306" s="37"/>
      <c r="FX306" s="37"/>
      <c r="FY306" s="37"/>
      <c r="FZ306" s="37"/>
      <c r="GA306" s="37"/>
      <c r="GB306" s="37"/>
      <c r="GC306" s="37"/>
      <c r="GD306" s="37"/>
      <c r="GE306" s="37"/>
      <c r="GF306" s="37"/>
      <c r="GG306" s="37"/>
      <c r="GH306" s="37"/>
      <c r="GI306" s="37"/>
      <c r="GJ306" s="37"/>
      <c r="GK306" s="37"/>
      <c r="GL306" s="37"/>
      <c r="GM306" s="37"/>
      <c r="GN306" s="37"/>
      <c r="GO306" s="37"/>
      <c r="GP306" s="37"/>
      <c r="GQ306" s="37"/>
      <c r="GR306" s="37"/>
      <c r="GS306" s="37"/>
      <c r="GT306" s="37"/>
      <c r="GU306" s="37"/>
      <c r="GV306" s="37"/>
      <c r="GW306" s="37"/>
      <c r="GX306" s="37"/>
      <c r="GY306" s="37"/>
      <c r="GZ306" s="37"/>
      <c r="HA306" s="37"/>
      <c r="HB306" s="37"/>
      <c r="HC306" s="37"/>
      <c r="HD306" s="37"/>
      <c r="HE306" s="37"/>
      <c r="HF306" s="37"/>
      <c r="HG306" s="37"/>
      <c r="HH306" s="37"/>
      <c r="HI306" s="37"/>
      <c r="HJ306" s="37"/>
      <c r="HK306" s="37"/>
      <c r="HL306" s="37"/>
      <c r="HM306" s="37"/>
      <c r="HN306" s="37"/>
      <c r="HO306" s="37"/>
      <c r="HP306" s="37"/>
      <c r="HQ306" s="37"/>
      <c r="HR306" s="37"/>
      <c r="HS306" s="37"/>
      <c r="HT306" s="37"/>
      <c r="HU306" s="37"/>
      <c r="HV306" s="37"/>
      <c r="HW306" s="37"/>
      <c r="HX306" s="37"/>
    </row>
    <row r="307" spans="1:232" s="55" customFormat="1" ht="78" customHeight="1">
      <c r="A307" s="32"/>
      <c r="B307" s="19">
        <v>256</v>
      </c>
      <c r="C307" s="71" t="s">
        <v>511</v>
      </c>
      <c r="D307" s="26" t="s">
        <v>22</v>
      </c>
      <c r="E307" s="72" t="s">
        <v>512</v>
      </c>
      <c r="F307" s="62" t="s">
        <v>24</v>
      </c>
      <c r="G307" s="64">
        <v>6</v>
      </c>
      <c r="H307" s="63">
        <v>22760</v>
      </c>
      <c r="I307" s="26" t="s">
        <v>513</v>
      </c>
      <c r="J307" s="65" t="s">
        <v>26</v>
      </c>
      <c r="K307" s="63">
        <f t="shared" si="6"/>
        <v>136560</v>
      </c>
      <c r="L307" s="73">
        <f t="shared" si="5"/>
        <v>152947.20000000001</v>
      </c>
      <c r="M307" s="74"/>
      <c r="N307" s="36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  <c r="DB307" s="37"/>
      <c r="DC307" s="37"/>
      <c r="DD307" s="37"/>
      <c r="DE307" s="37"/>
      <c r="DF307" s="37"/>
      <c r="DG307" s="37"/>
      <c r="DH307" s="37"/>
      <c r="DI307" s="37"/>
      <c r="DJ307" s="37"/>
      <c r="DK307" s="37"/>
      <c r="DL307" s="37"/>
      <c r="DM307" s="37"/>
      <c r="DN307" s="37"/>
      <c r="DO307" s="37"/>
      <c r="DP307" s="37"/>
      <c r="DQ307" s="37"/>
      <c r="DR307" s="37"/>
      <c r="DS307" s="37"/>
      <c r="DT307" s="37"/>
      <c r="DU307" s="37"/>
      <c r="DV307" s="37"/>
      <c r="DW307" s="37"/>
      <c r="DX307" s="37"/>
      <c r="DY307" s="37"/>
      <c r="DZ307" s="37"/>
      <c r="EA307" s="37"/>
      <c r="EB307" s="37"/>
      <c r="EC307" s="37"/>
      <c r="ED307" s="37"/>
      <c r="EE307" s="37"/>
      <c r="EF307" s="37"/>
      <c r="EG307" s="37"/>
      <c r="EH307" s="37"/>
      <c r="EI307" s="37"/>
      <c r="EJ307" s="37"/>
      <c r="EK307" s="37"/>
      <c r="EL307" s="37"/>
      <c r="EM307" s="37"/>
      <c r="EN307" s="37"/>
      <c r="EO307" s="37"/>
      <c r="EP307" s="37"/>
      <c r="EQ307" s="37"/>
      <c r="ER307" s="37"/>
      <c r="ES307" s="37"/>
      <c r="ET307" s="37"/>
      <c r="EU307" s="37"/>
      <c r="EV307" s="37"/>
      <c r="EW307" s="37"/>
      <c r="EX307" s="37"/>
      <c r="EY307" s="37"/>
      <c r="EZ307" s="37"/>
      <c r="FA307" s="37"/>
      <c r="FB307" s="37"/>
      <c r="FC307" s="37"/>
      <c r="FD307" s="37"/>
      <c r="FE307" s="37"/>
      <c r="FF307" s="37"/>
      <c r="FG307" s="37"/>
      <c r="FH307" s="37"/>
      <c r="FI307" s="37"/>
      <c r="FJ307" s="37"/>
      <c r="FK307" s="37"/>
      <c r="FL307" s="37"/>
      <c r="FM307" s="37"/>
      <c r="FN307" s="37"/>
      <c r="FO307" s="37"/>
      <c r="FP307" s="37"/>
      <c r="FQ307" s="37"/>
      <c r="FR307" s="37"/>
      <c r="FS307" s="37"/>
      <c r="FT307" s="37"/>
      <c r="FU307" s="37"/>
      <c r="FV307" s="37"/>
      <c r="FW307" s="37"/>
      <c r="FX307" s="37"/>
      <c r="FY307" s="37"/>
      <c r="FZ307" s="37"/>
      <c r="GA307" s="37"/>
      <c r="GB307" s="37"/>
      <c r="GC307" s="37"/>
      <c r="GD307" s="37"/>
      <c r="GE307" s="37"/>
      <c r="GF307" s="37"/>
      <c r="GG307" s="37"/>
      <c r="GH307" s="37"/>
      <c r="GI307" s="37"/>
      <c r="GJ307" s="37"/>
      <c r="GK307" s="37"/>
      <c r="GL307" s="37"/>
      <c r="GM307" s="37"/>
      <c r="GN307" s="37"/>
      <c r="GO307" s="37"/>
      <c r="GP307" s="37"/>
      <c r="GQ307" s="37"/>
      <c r="GR307" s="37"/>
      <c r="GS307" s="37"/>
      <c r="GT307" s="37"/>
      <c r="GU307" s="37"/>
      <c r="GV307" s="37"/>
      <c r="GW307" s="37"/>
      <c r="GX307" s="37"/>
      <c r="GY307" s="37"/>
      <c r="GZ307" s="37"/>
      <c r="HA307" s="37"/>
      <c r="HB307" s="37"/>
      <c r="HC307" s="37"/>
      <c r="HD307" s="37"/>
      <c r="HE307" s="37"/>
      <c r="HF307" s="37"/>
      <c r="HG307" s="37"/>
      <c r="HH307" s="37"/>
      <c r="HI307" s="37"/>
      <c r="HJ307" s="37"/>
      <c r="HK307" s="37"/>
      <c r="HL307" s="37"/>
      <c r="HM307" s="37"/>
      <c r="HN307" s="37"/>
      <c r="HO307" s="37"/>
      <c r="HP307" s="37"/>
      <c r="HQ307" s="37"/>
      <c r="HR307" s="37"/>
      <c r="HS307" s="37"/>
      <c r="HT307" s="37"/>
      <c r="HU307" s="37"/>
      <c r="HV307" s="37"/>
      <c r="HW307" s="37"/>
      <c r="HX307" s="37"/>
    </row>
    <row r="308" spans="1:232" s="55" customFormat="1" ht="78.75" customHeight="1">
      <c r="A308" s="32"/>
      <c r="B308" s="19">
        <v>257</v>
      </c>
      <c r="C308" s="71" t="s">
        <v>511</v>
      </c>
      <c r="D308" s="26" t="s">
        <v>22</v>
      </c>
      <c r="E308" s="72" t="s">
        <v>514</v>
      </c>
      <c r="F308" s="62" t="s">
        <v>24</v>
      </c>
      <c r="G308" s="64">
        <v>20</v>
      </c>
      <c r="H308" s="63">
        <v>13470</v>
      </c>
      <c r="I308" s="26" t="s">
        <v>513</v>
      </c>
      <c r="J308" s="65" t="s">
        <v>26</v>
      </c>
      <c r="K308" s="63">
        <f t="shared" si="6"/>
        <v>269400</v>
      </c>
      <c r="L308" s="73">
        <f t="shared" si="5"/>
        <v>301728</v>
      </c>
      <c r="M308" s="74"/>
      <c r="N308" s="36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  <c r="DB308" s="37"/>
      <c r="DC308" s="37"/>
      <c r="DD308" s="37"/>
      <c r="DE308" s="37"/>
      <c r="DF308" s="37"/>
      <c r="DG308" s="37"/>
      <c r="DH308" s="37"/>
      <c r="DI308" s="37"/>
      <c r="DJ308" s="37"/>
      <c r="DK308" s="37"/>
      <c r="DL308" s="37"/>
      <c r="DM308" s="37"/>
      <c r="DN308" s="37"/>
      <c r="DO308" s="37"/>
      <c r="DP308" s="37"/>
      <c r="DQ308" s="37"/>
      <c r="DR308" s="37"/>
      <c r="DS308" s="37"/>
      <c r="DT308" s="37"/>
      <c r="DU308" s="37"/>
      <c r="DV308" s="37"/>
      <c r="DW308" s="37"/>
      <c r="DX308" s="37"/>
      <c r="DY308" s="37"/>
      <c r="DZ308" s="37"/>
      <c r="EA308" s="37"/>
      <c r="EB308" s="37"/>
      <c r="EC308" s="37"/>
      <c r="ED308" s="37"/>
      <c r="EE308" s="37"/>
      <c r="EF308" s="37"/>
      <c r="EG308" s="37"/>
      <c r="EH308" s="37"/>
      <c r="EI308" s="37"/>
      <c r="EJ308" s="37"/>
      <c r="EK308" s="37"/>
      <c r="EL308" s="37"/>
      <c r="EM308" s="37"/>
      <c r="EN308" s="37"/>
      <c r="EO308" s="37"/>
      <c r="EP308" s="37"/>
      <c r="EQ308" s="37"/>
      <c r="ER308" s="37"/>
      <c r="ES308" s="37"/>
      <c r="ET308" s="37"/>
      <c r="EU308" s="37"/>
      <c r="EV308" s="37"/>
      <c r="EW308" s="37"/>
      <c r="EX308" s="37"/>
      <c r="EY308" s="37"/>
      <c r="EZ308" s="37"/>
      <c r="FA308" s="37"/>
      <c r="FB308" s="37"/>
      <c r="FC308" s="37"/>
      <c r="FD308" s="37"/>
      <c r="FE308" s="37"/>
      <c r="FF308" s="37"/>
      <c r="FG308" s="37"/>
      <c r="FH308" s="37"/>
      <c r="FI308" s="37"/>
      <c r="FJ308" s="37"/>
      <c r="FK308" s="37"/>
      <c r="FL308" s="37"/>
      <c r="FM308" s="37"/>
      <c r="FN308" s="37"/>
      <c r="FO308" s="37"/>
      <c r="FP308" s="37"/>
      <c r="FQ308" s="37"/>
      <c r="FR308" s="37"/>
      <c r="FS308" s="37"/>
      <c r="FT308" s="37"/>
      <c r="FU308" s="37"/>
      <c r="FV308" s="37"/>
      <c r="FW308" s="37"/>
      <c r="FX308" s="37"/>
      <c r="FY308" s="37"/>
      <c r="FZ308" s="37"/>
      <c r="GA308" s="37"/>
      <c r="GB308" s="37"/>
      <c r="GC308" s="37"/>
      <c r="GD308" s="37"/>
      <c r="GE308" s="37"/>
      <c r="GF308" s="37"/>
      <c r="GG308" s="37"/>
      <c r="GH308" s="37"/>
      <c r="GI308" s="37"/>
      <c r="GJ308" s="37"/>
      <c r="GK308" s="37"/>
      <c r="GL308" s="37"/>
      <c r="GM308" s="37"/>
      <c r="GN308" s="37"/>
      <c r="GO308" s="37"/>
      <c r="GP308" s="37"/>
      <c r="GQ308" s="37"/>
      <c r="GR308" s="37"/>
      <c r="GS308" s="37"/>
      <c r="GT308" s="37"/>
      <c r="GU308" s="37"/>
      <c r="GV308" s="37"/>
      <c r="GW308" s="37"/>
      <c r="GX308" s="37"/>
      <c r="GY308" s="37"/>
      <c r="GZ308" s="37"/>
      <c r="HA308" s="37"/>
      <c r="HB308" s="37"/>
      <c r="HC308" s="37"/>
      <c r="HD308" s="37"/>
      <c r="HE308" s="37"/>
      <c r="HF308" s="37"/>
      <c r="HG308" s="37"/>
      <c r="HH308" s="37"/>
      <c r="HI308" s="37"/>
      <c r="HJ308" s="37"/>
      <c r="HK308" s="37"/>
      <c r="HL308" s="37"/>
      <c r="HM308" s="37"/>
      <c r="HN308" s="37"/>
      <c r="HO308" s="37"/>
      <c r="HP308" s="37"/>
      <c r="HQ308" s="37"/>
      <c r="HR308" s="37"/>
      <c r="HS308" s="37"/>
      <c r="HT308" s="37"/>
      <c r="HU308" s="37"/>
      <c r="HV308" s="37"/>
      <c r="HW308" s="37"/>
      <c r="HX308" s="37"/>
    </row>
    <row r="309" spans="1:232" s="55" customFormat="1" ht="97.5" customHeight="1">
      <c r="A309" s="75"/>
      <c r="B309" s="19">
        <v>258</v>
      </c>
      <c r="C309" s="76" t="s">
        <v>515</v>
      </c>
      <c r="D309" s="31" t="s">
        <v>22</v>
      </c>
      <c r="E309" s="31" t="s">
        <v>515</v>
      </c>
      <c r="F309" s="31" t="s">
        <v>516</v>
      </c>
      <c r="G309" s="31">
        <v>3000</v>
      </c>
      <c r="H309" s="31">
        <v>140</v>
      </c>
      <c r="I309" s="31" t="s">
        <v>517</v>
      </c>
      <c r="J309" s="31" t="s">
        <v>518</v>
      </c>
      <c r="K309" s="77">
        <f t="shared" si="6"/>
        <v>420000</v>
      </c>
      <c r="L309" s="77">
        <f>K309*1.12</f>
        <v>470400.00000000006</v>
      </c>
      <c r="M309" s="78"/>
      <c r="N309" s="23"/>
      <c r="O309" s="37"/>
      <c r="P309" s="4"/>
      <c r="Q309" s="4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  <c r="DB309" s="37"/>
      <c r="DC309" s="37"/>
      <c r="DD309" s="37"/>
      <c r="DE309" s="37"/>
      <c r="DF309" s="37"/>
      <c r="DG309" s="37"/>
      <c r="DH309" s="37"/>
      <c r="DI309" s="37"/>
      <c r="DJ309" s="37"/>
      <c r="DK309" s="37"/>
      <c r="DL309" s="37"/>
      <c r="DM309" s="37"/>
      <c r="DN309" s="37"/>
      <c r="DO309" s="37"/>
      <c r="DP309" s="37"/>
      <c r="DQ309" s="37"/>
      <c r="DR309" s="37"/>
      <c r="DS309" s="37"/>
      <c r="DT309" s="37"/>
      <c r="DU309" s="37"/>
      <c r="DV309" s="37"/>
      <c r="DW309" s="37"/>
      <c r="DX309" s="37"/>
      <c r="DY309" s="37"/>
      <c r="DZ309" s="37"/>
      <c r="EA309" s="37"/>
      <c r="EB309" s="37"/>
      <c r="EC309" s="37"/>
      <c r="ED309" s="37"/>
      <c r="EE309" s="37"/>
      <c r="EF309" s="37"/>
      <c r="EG309" s="37"/>
      <c r="EH309" s="37"/>
      <c r="EI309" s="37"/>
      <c r="EJ309" s="37"/>
      <c r="EK309" s="37"/>
      <c r="EL309" s="37"/>
      <c r="EM309" s="37"/>
      <c r="EN309" s="37"/>
      <c r="EO309" s="37"/>
      <c r="EP309" s="37"/>
      <c r="EQ309" s="37"/>
      <c r="ER309" s="37"/>
      <c r="ES309" s="37"/>
      <c r="ET309" s="37"/>
      <c r="EU309" s="37"/>
      <c r="EV309" s="37"/>
      <c r="EW309" s="37"/>
      <c r="EX309" s="37"/>
      <c r="EY309" s="37"/>
      <c r="EZ309" s="37"/>
      <c r="FA309" s="37"/>
      <c r="FB309" s="37"/>
      <c r="FC309" s="37"/>
      <c r="FD309" s="37"/>
      <c r="FE309" s="37"/>
      <c r="FF309" s="37"/>
      <c r="FG309" s="37"/>
      <c r="FH309" s="37"/>
      <c r="FI309" s="37"/>
      <c r="FJ309" s="37"/>
      <c r="FK309" s="37"/>
      <c r="FL309" s="37"/>
      <c r="FM309" s="37"/>
      <c r="FN309" s="37"/>
      <c r="FO309" s="37"/>
      <c r="FP309" s="37"/>
      <c r="FQ309" s="37"/>
      <c r="FR309" s="37"/>
      <c r="FS309" s="37"/>
      <c r="FT309" s="37"/>
      <c r="FU309" s="37"/>
      <c r="FV309" s="37"/>
      <c r="FW309" s="37"/>
      <c r="FX309" s="37"/>
      <c r="FY309" s="37"/>
      <c r="FZ309" s="37"/>
      <c r="GA309" s="37"/>
      <c r="GB309" s="37"/>
      <c r="GC309" s="37"/>
      <c r="GD309" s="37"/>
      <c r="GE309" s="37"/>
      <c r="GF309" s="37"/>
      <c r="GG309" s="37"/>
      <c r="GH309" s="37"/>
      <c r="GI309" s="37"/>
      <c r="GJ309" s="37"/>
      <c r="GK309" s="37"/>
      <c r="GL309" s="37"/>
      <c r="GM309" s="37"/>
      <c r="GN309" s="37"/>
      <c r="GO309" s="37"/>
      <c r="GP309" s="37"/>
      <c r="GQ309" s="37"/>
      <c r="GR309" s="37"/>
      <c r="GS309" s="37"/>
      <c r="GT309" s="37"/>
      <c r="GU309" s="37"/>
      <c r="GV309" s="37"/>
      <c r="GW309" s="37"/>
      <c r="GX309" s="37"/>
      <c r="GY309" s="37"/>
      <c r="GZ309" s="37"/>
      <c r="HA309" s="37"/>
      <c r="HB309" s="37"/>
      <c r="HC309" s="37"/>
      <c r="HD309" s="37"/>
      <c r="HE309" s="37"/>
      <c r="HF309" s="37"/>
      <c r="HG309" s="37"/>
      <c r="HH309" s="37"/>
      <c r="HI309" s="37"/>
      <c r="HJ309" s="37"/>
      <c r="HK309" s="37"/>
      <c r="HL309" s="37"/>
      <c r="HM309" s="37"/>
      <c r="HN309" s="37"/>
      <c r="HO309" s="37"/>
      <c r="HP309" s="37"/>
      <c r="HQ309" s="37"/>
      <c r="HR309" s="37"/>
      <c r="HS309" s="37"/>
      <c r="HT309" s="37"/>
      <c r="HU309" s="37"/>
      <c r="HV309" s="37"/>
      <c r="HW309" s="37"/>
      <c r="HX309" s="37"/>
    </row>
    <row r="310" spans="1:232" s="55" customFormat="1" ht="81.75" customHeight="1">
      <c r="A310" s="18">
        <v>358</v>
      </c>
      <c r="B310" s="19">
        <v>259</v>
      </c>
      <c r="C310" s="79" t="s">
        <v>519</v>
      </c>
      <c r="D310" s="80" t="s">
        <v>54</v>
      </c>
      <c r="E310" s="81" t="s">
        <v>520</v>
      </c>
      <c r="F310" s="82" t="s">
        <v>521</v>
      </c>
      <c r="G310" s="82">
        <v>1</v>
      </c>
      <c r="H310" s="83">
        <v>33429633</v>
      </c>
      <c r="I310" s="80" t="s">
        <v>522</v>
      </c>
      <c r="J310" s="84" t="s">
        <v>26</v>
      </c>
      <c r="K310" s="83">
        <f t="shared" si="6"/>
        <v>33429633</v>
      </c>
      <c r="L310" s="85">
        <f t="shared" ref="L310:L318" si="7">K310*1.12</f>
        <v>37441188.960000001</v>
      </c>
      <c r="M310" s="23"/>
      <c r="N310" s="23"/>
      <c r="O310" s="37"/>
      <c r="P310" s="4"/>
      <c r="Q310" s="4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  <c r="DB310" s="37"/>
      <c r="DC310" s="37"/>
      <c r="DD310" s="37"/>
      <c r="DE310" s="37"/>
      <c r="DF310" s="37"/>
      <c r="DG310" s="37"/>
      <c r="DH310" s="37"/>
      <c r="DI310" s="37"/>
      <c r="DJ310" s="37"/>
      <c r="DK310" s="37"/>
      <c r="DL310" s="37"/>
      <c r="DM310" s="37"/>
      <c r="DN310" s="37"/>
      <c r="DO310" s="37"/>
      <c r="DP310" s="37"/>
      <c r="DQ310" s="37"/>
      <c r="DR310" s="37"/>
      <c r="DS310" s="37"/>
      <c r="DT310" s="37"/>
      <c r="DU310" s="37"/>
      <c r="DV310" s="37"/>
      <c r="DW310" s="37"/>
      <c r="DX310" s="37"/>
      <c r="DY310" s="37"/>
      <c r="DZ310" s="37"/>
      <c r="EA310" s="37"/>
      <c r="EB310" s="37"/>
      <c r="EC310" s="37"/>
      <c r="ED310" s="37"/>
      <c r="EE310" s="37"/>
      <c r="EF310" s="37"/>
      <c r="EG310" s="37"/>
      <c r="EH310" s="37"/>
      <c r="EI310" s="37"/>
      <c r="EJ310" s="37"/>
      <c r="EK310" s="37"/>
      <c r="EL310" s="37"/>
      <c r="EM310" s="37"/>
      <c r="EN310" s="37"/>
      <c r="EO310" s="37"/>
      <c r="EP310" s="37"/>
      <c r="EQ310" s="37"/>
      <c r="ER310" s="37"/>
      <c r="ES310" s="37"/>
      <c r="ET310" s="37"/>
      <c r="EU310" s="37"/>
      <c r="EV310" s="37"/>
      <c r="EW310" s="37"/>
      <c r="EX310" s="37"/>
      <c r="EY310" s="37"/>
      <c r="EZ310" s="37"/>
      <c r="FA310" s="37"/>
      <c r="FB310" s="37"/>
      <c r="FC310" s="37"/>
      <c r="FD310" s="37"/>
      <c r="FE310" s="37"/>
      <c r="FF310" s="37"/>
      <c r="FG310" s="37"/>
      <c r="FH310" s="37"/>
      <c r="FI310" s="37"/>
      <c r="FJ310" s="37"/>
      <c r="FK310" s="37"/>
      <c r="FL310" s="37"/>
      <c r="FM310" s="37"/>
      <c r="FN310" s="37"/>
      <c r="FO310" s="37"/>
      <c r="FP310" s="37"/>
      <c r="FQ310" s="37"/>
      <c r="FR310" s="37"/>
      <c r="FS310" s="37"/>
      <c r="FT310" s="37"/>
      <c r="FU310" s="37"/>
      <c r="FV310" s="37"/>
      <c r="FW310" s="37"/>
      <c r="FX310" s="37"/>
      <c r="FY310" s="37"/>
      <c r="FZ310" s="37"/>
      <c r="GA310" s="37"/>
      <c r="GB310" s="37"/>
      <c r="GC310" s="37"/>
      <c r="GD310" s="37"/>
      <c r="GE310" s="37"/>
      <c r="GF310" s="37"/>
      <c r="GG310" s="37"/>
      <c r="GH310" s="37"/>
      <c r="GI310" s="37"/>
      <c r="GJ310" s="37"/>
      <c r="GK310" s="37"/>
      <c r="GL310" s="37"/>
      <c r="GM310" s="37"/>
      <c r="GN310" s="37"/>
      <c r="GO310" s="37"/>
      <c r="GP310" s="37"/>
      <c r="GQ310" s="37"/>
      <c r="GR310" s="37"/>
      <c r="GS310" s="37"/>
      <c r="GT310" s="37"/>
      <c r="GU310" s="37"/>
      <c r="GV310" s="37"/>
      <c r="GW310" s="37"/>
      <c r="GX310" s="37"/>
      <c r="GY310" s="37"/>
      <c r="GZ310" s="37"/>
      <c r="HA310" s="37"/>
      <c r="HB310" s="37"/>
      <c r="HC310" s="37"/>
      <c r="HD310" s="37"/>
      <c r="HE310" s="37"/>
      <c r="HF310" s="37"/>
      <c r="HG310" s="37"/>
      <c r="HH310" s="37"/>
      <c r="HI310" s="37"/>
      <c r="HJ310" s="37"/>
      <c r="HK310" s="37"/>
      <c r="HL310" s="37"/>
      <c r="HM310" s="37"/>
      <c r="HN310" s="37"/>
      <c r="HO310" s="37"/>
      <c r="HP310" s="37"/>
      <c r="HQ310" s="37"/>
      <c r="HR310" s="37"/>
      <c r="HS310" s="37"/>
      <c r="HT310" s="37"/>
      <c r="HU310" s="37"/>
      <c r="HV310" s="37"/>
      <c r="HW310" s="37"/>
      <c r="HX310" s="37"/>
    </row>
    <row r="311" spans="1:232" s="55" customFormat="1" ht="93" customHeight="1">
      <c r="A311" s="18">
        <v>359</v>
      </c>
      <c r="B311" s="19">
        <v>260</v>
      </c>
      <c r="C311" s="67" t="s">
        <v>519</v>
      </c>
      <c r="D311" s="26" t="s">
        <v>54</v>
      </c>
      <c r="E311" s="68" t="s">
        <v>520</v>
      </c>
      <c r="F311" s="86" t="s">
        <v>521</v>
      </c>
      <c r="G311" s="86">
        <v>1</v>
      </c>
      <c r="H311" s="87">
        <v>3150000</v>
      </c>
      <c r="I311" s="26" t="s">
        <v>523</v>
      </c>
      <c r="J311" s="88" t="s">
        <v>26</v>
      </c>
      <c r="K311" s="83">
        <f t="shared" si="6"/>
        <v>3150000</v>
      </c>
      <c r="L311" s="22">
        <f t="shared" si="7"/>
        <v>3528000.0000000005</v>
      </c>
      <c r="M311" s="23"/>
      <c r="N311" s="23"/>
      <c r="O311" s="37"/>
      <c r="P311" s="4"/>
      <c r="Q311" s="4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  <c r="DB311" s="37"/>
      <c r="DC311" s="37"/>
      <c r="DD311" s="37"/>
      <c r="DE311" s="37"/>
      <c r="DF311" s="37"/>
      <c r="DG311" s="37"/>
      <c r="DH311" s="37"/>
      <c r="DI311" s="37"/>
      <c r="DJ311" s="37"/>
      <c r="DK311" s="37"/>
      <c r="DL311" s="37"/>
      <c r="DM311" s="37"/>
      <c r="DN311" s="37"/>
      <c r="DO311" s="37"/>
      <c r="DP311" s="37"/>
      <c r="DQ311" s="37"/>
      <c r="DR311" s="37"/>
      <c r="DS311" s="37"/>
      <c r="DT311" s="37"/>
      <c r="DU311" s="37"/>
      <c r="DV311" s="37"/>
      <c r="DW311" s="37"/>
      <c r="DX311" s="37"/>
      <c r="DY311" s="37"/>
      <c r="DZ311" s="37"/>
      <c r="EA311" s="37"/>
      <c r="EB311" s="37"/>
      <c r="EC311" s="37"/>
      <c r="ED311" s="37"/>
      <c r="EE311" s="37"/>
      <c r="EF311" s="37"/>
      <c r="EG311" s="37"/>
      <c r="EH311" s="37"/>
      <c r="EI311" s="37"/>
      <c r="EJ311" s="37"/>
      <c r="EK311" s="37"/>
      <c r="EL311" s="37"/>
      <c r="EM311" s="37"/>
      <c r="EN311" s="37"/>
      <c r="EO311" s="37"/>
      <c r="EP311" s="37"/>
      <c r="EQ311" s="37"/>
      <c r="ER311" s="37"/>
      <c r="ES311" s="37"/>
      <c r="ET311" s="37"/>
      <c r="EU311" s="37"/>
      <c r="EV311" s="37"/>
      <c r="EW311" s="37"/>
      <c r="EX311" s="37"/>
      <c r="EY311" s="37"/>
      <c r="EZ311" s="37"/>
      <c r="FA311" s="37"/>
      <c r="FB311" s="37"/>
      <c r="FC311" s="37"/>
      <c r="FD311" s="37"/>
      <c r="FE311" s="37"/>
      <c r="FF311" s="37"/>
      <c r="FG311" s="37"/>
      <c r="FH311" s="37"/>
      <c r="FI311" s="37"/>
      <c r="FJ311" s="37"/>
      <c r="FK311" s="37"/>
      <c r="FL311" s="37"/>
      <c r="FM311" s="37"/>
      <c r="FN311" s="37"/>
      <c r="FO311" s="37"/>
      <c r="FP311" s="37"/>
      <c r="FQ311" s="37"/>
      <c r="FR311" s="37"/>
      <c r="FS311" s="37"/>
      <c r="FT311" s="37"/>
      <c r="FU311" s="37"/>
      <c r="FV311" s="37"/>
      <c r="FW311" s="37"/>
      <c r="FX311" s="37"/>
      <c r="FY311" s="37"/>
      <c r="FZ311" s="37"/>
      <c r="GA311" s="37"/>
      <c r="GB311" s="37"/>
      <c r="GC311" s="37"/>
      <c r="GD311" s="37"/>
      <c r="GE311" s="37"/>
      <c r="GF311" s="37"/>
      <c r="GG311" s="37"/>
      <c r="GH311" s="37"/>
      <c r="GI311" s="37"/>
      <c r="GJ311" s="37"/>
      <c r="GK311" s="37"/>
      <c r="GL311" s="37"/>
      <c r="GM311" s="37"/>
      <c r="GN311" s="37"/>
      <c r="GO311" s="37"/>
      <c r="GP311" s="37"/>
      <c r="GQ311" s="37"/>
      <c r="GR311" s="37"/>
      <c r="GS311" s="37"/>
      <c r="GT311" s="37"/>
      <c r="GU311" s="37"/>
      <c r="GV311" s="37"/>
      <c r="GW311" s="37"/>
      <c r="GX311" s="37"/>
      <c r="GY311" s="37"/>
      <c r="GZ311" s="37"/>
      <c r="HA311" s="37"/>
      <c r="HB311" s="37"/>
      <c r="HC311" s="37"/>
      <c r="HD311" s="37"/>
      <c r="HE311" s="37"/>
      <c r="HF311" s="37"/>
      <c r="HG311" s="37"/>
      <c r="HH311" s="37"/>
      <c r="HI311" s="37"/>
      <c r="HJ311" s="37"/>
      <c r="HK311" s="37"/>
      <c r="HL311" s="37"/>
      <c r="HM311" s="37"/>
      <c r="HN311" s="37"/>
      <c r="HO311" s="37"/>
      <c r="HP311" s="37"/>
      <c r="HQ311" s="37"/>
      <c r="HR311" s="37"/>
      <c r="HS311" s="37"/>
      <c r="HT311" s="37"/>
      <c r="HU311" s="37"/>
      <c r="HV311" s="37"/>
      <c r="HW311" s="37"/>
      <c r="HX311" s="37"/>
    </row>
    <row r="312" spans="1:232" s="55" customFormat="1" ht="80.25" customHeight="1">
      <c r="A312" s="18">
        <v>360</v>
      </c>
      <c r="B312" s="19">
        <v>261</v>
      </c>
      <c r="C312" s="67" t="s">
        <v>524</v>
      </c>
      <c r="D312" s="26" t="s">
        <v>22</v>
      </c>
      <c r="E312" s="68" t="s">
        <v>525</v>
      </c>
      <c r="F312" s="86" t="s">
        <v>521</v>
      </c>
      <c r="G312" s="86">
        <v>1</v>
      </c>
      <c r="H312" s="24">
        <v>4190000</v>
      </c>
      <c r="I312" s="26" t="s">
        <v>526</v>
      </c>
      <c r="J312" s="86" t="s">
        <v>26</v>
      </c>
      <c r="K312" s="83">
        <f t="shared" si="6"/>
        <v>4190000</v>
      </c>
      <c r="L312" s="35">
        <f t="shared" si="7"/>
        <v>4692800</v>
      </c>
      <c r="M312" s="23" t="s">
        <v>527</v>
      </c>
      <c r="N312" s="23" t="s">
        <v>528</v>
      </c>
      <c r="O312" s="37"/>
      <c r="P312" s="4"/>
      <c r="Q312" s="4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  <c r="DB312" s="37"/>
      <c r="DC312" s="37"/>
      <c r="DD312" s="37"/>
      <c r="DE312" s="37"/>
      <c r="DF312" s="37"/>
      <c r="DG312" s="37"/>
      <c r="DH312" s="37"/>
      <c r="DI312" s="37"/>
      <c r="DJ312" s="37"/>
      <c r="DK312" s="37"/>
      <c r="DL312" s="37"/>
      <c r="DM312" s="37"/>
      <c r="DN312" s="37"/>
      <c r="DO312" s="37"/>
      <c r="DP312" s="37"/>
      <c r="DQ312" s="37"/>
      <c r="DR312" s="37"/>
      <c r="DS312" s="37"/>
      <c r="DT312" s="37"/>
      <c r="DU312" s="37"/>
      <c r="DV312" s="37"/>
      <c r="DW312" s="37"/>
      <c r="DX312" s="37"/>
      <c r="DY312" s="37"/>
      <c r="DZ312" s="37"/>
      <c r="EA312" s="37"/>
      <c r="EB312" s="37"/>
      <c r="EC312" s="37"/>
      <c r="ED312" s="37"/>
      <c r="EE312" s="37"/>
      <c r="EF312" s="37"/>
      <c r="EG312" s="37"/>
      <c r="EH312" s="37"/>
      <c r="EI312" s="37"/>
      <c r="EJ312" s="37"/>
      <c r="EK312" s="37"/>
      <c r="EL312" s="37"/>
      <c r="EM312" s="37"/>
      <c r="EN312" s="37"/>
      <c r="EO312" s="37"/>
      <c r="EP312" s="37"/>
      <c r="EQ312" s="37"/>
      <c r="ER312" s="37"/>
      <c r="ES312" s="37"/>
      <c r="ET312" s="37"/>
      <c r="EU312" s="37"/>
      <c r="EV312" s="37"/>
      <c r="EW312" s="37"/>
      <c r="EX312" s="37"/>
      <c r="EY312" s="37"/>
      <c r="EZ312" s="37"/>
      <c r="FA312" s="37"/>
      <c r="FB312" s="37"/>
      <c r="FC312" s="37"/>
      <c r="FD312" s="37"/>
      <c r="FE312" s="37"/>
      <c r="FF312" s="37"/>
      <c r="FG312" s="37"/>
      <c r="FH312" s="37"/>
      <c r="FI312" s="37"/>
      <c r="FJ312" s="37"/>
      <c r="FK312" s="37"/>
      <c r="FL312" s="37"/>
      <c r="FM312" s="37"/>
      <c r="FN312" s="37"/>
      <c r="FO312" s="37"/>
      <c r="FP312" s="37"/>
      <c r="FQ312" s="37"/>
      <c r="FR312" s="37"/>
      <c r="FS312" s="37"/>
      <c r="FT312" s="37"/>
      <c r="FU312" s="37"/>
      <c r="FV312" s="37"/>
      <c r="FW312" s="37"/>
      <c r="FX312" s="37"/>
      <c r="FY312" s="37"/>
      <c r="FZ312" s="37"/>
      <c r="GA312" s="37"/>
      <c r="GB312" s="37"/>
      <c r="GC312" s="37"/>
      <c r="GD312" s="37"/>
      <c r="GE312" s="37"/>
      <c r="GF312" s="37"/>
      <c r="GG312" s="37"/>
      <c r="GH312" s="37"/>
      <c r="GI312" s="37"/>
      <c r="GJ312" s="37"/>
      <c r="GK312" s="37"/>
      <c r="GL312" s="37"/>
      <c r="GM312" s="37"/>
      <c r="GN312" s="37"/>
      <c r="GO312" s="37"/>
      <c r="GP312" s="37"/>
      <c r="GQ312" s="37"/>
      <c r="GR312" s="37"/>
      <c r="GS312" s="37"/>
      <c r="GT312" s="37"/>
      <c r="GU312" s="37"/>
      <c r="GV312" s="37"/>
      <c r="GW312" s="37"/>
      <c r="GX312" s="37"/>
      <c r="GY312" s="37"/>
      <c r="GZ312" s="37"/>
      <c r="HA312" s="37"/>
      <c r="HB312" s="37"/>
      <c r="HC312" s="37"/>
      <c r="HD312" s="37"/>
      <c r="HE312" s="37"/>
      <c r="HF312" s="37"/>
      <c r="HG312" s="37"/>
      <c r="HH312" s="37"/>
      <c r="HI312" s="37"/>
      <c r="HJ312" s="37"/>
      <c r="HK312" s="37"/>
      <c r="HL312" s="37"/>
      <c r="HM312" s="37"/>
      <c r="HN312" s="37"/>
      <c r="HO312" s="37"/>
      <c r="HP312" s="37"/>
      <c r="HQ312" s="37"/>
      <c r="HR312" s="37"/>
      <c r="HS312" s="37"/>
      <c r="HT312" s="37"/>
      <c r="HU312" s="37"/>
      <c r="HV312" s="37"/>
      <c r="HW312" s="37"/>
      <c r="HX312" s="37"/>
    </row>
    <row r="313" spans="1:232" s="55" customFormat="1" ht="61.5" customHeight="1">
      <c r="A313" s="18">
        <v>361</v>
      </c>
      <c r="B313" s="19">
        <v>262</v>
      </c>
      <c r="C313" s="67" t="s">
        <v>524</v>
      </c>
      <c r="D313" s="26" t="s">
        <v>22</v>
      </c>
      <c r="E313" s="68" t="s">
        <v>529</v>
      </c>
      <c r="F313" s="86" t="s">
        <v>521</v>
      </c>
      <c r="G313" s="86">
        <v>1</v>
      </c>
      <c r="H313" s="24">
        <v>390000</v>
      </c>
      <c r="I313" s="26" t="s">
        <v>530</v>
      </c>
      <c r="J313" s="86" t="s">
        <v>26</v>
      </c>
      <c r="K313" s="83">
        <f t="shared" si="6"/>
        <v>390000</v>
      </c>
      <c r="L313" s="35">
        <f t="shared" si="7"/>
        <v>436800.00000000006</v>
      </c>
      <c r="M313" s="23"/>
      <c r="N313" s="23" t="s">
        <v>531</v>
      </c>
      <c r="O313" s="37"/>
      <c r="P313" s="4"/>
      <c r="Q313" s="4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  <c r="CQ313" s="37"/>
      <c r="CR313" s="37"/>
      <c r="CS313" s="37"/>
      <c r="CT313" s="37"/>
      <c r="CU313" s="37"/>
      <c r="CV313" s="37"/>
      <c r="CW313" s="37"/>
      <c r="CX313" s="37"/>
      <c r="CY313" s="37"/>
      <c r="CZ313" s="37"/>
      <c r="DA313" s="37"/>
      <c r="DB313" s="37"/>
      <c r="DC313" s="37"/>
      <c r="DD313" s="37"/>
      <c r="DE313" s="37"/>
      <c r="DF313" s="37"/>
      <c r="DG313" s="37"/>
      <c r="DH313" s="37"/>
      <c r="DI313" s="37"/>
      <c r="DJ313" s="37"/>
      <c r="DK313" s="37"/>
      <c r="DL313" s="37"/>
      <c r="DM313" s="37"/>
      <c r="DN313" s="37"/>
      <c r="DO313" s="37"/>
      <c r="DP313" s="37"/>
      <c r="DQ313" s="37"/>
      <c r="DR313" s="37"/>
      <c r="DS313" s="37"/>
      <c r="DT313" s="37"/>
      <c r="DU313" s="37"/>
      <c r="DV313" s="37"/>
      <c r="DW313" s="37"/>
      <c r="DX313" s="37"/>
      <c r="DY313" s="37"/>
      <c r="DZ313" s="37"/>
      <c r="EA313" s="37"/>
      <c r="EB313" s="37"/>
      <c r="EC313" s="37"/>
      <c r="ED313" s="37"/>
      <c r="EE313" s="37"/>
      <c r="EF313" s="37"/>
      <c r="EG313" s="37"/>
      <c r="EH313" s="37"/>
      <c r="EI313" s="37"/>
      <c r="EJ313" s="37"/>
      <c r="EK313" s="37"/>
      <c r="EL313" s="37"/>
      <c r="EM313" s="37"/>
      <c r="EN313" s="37"/>
      <c r="EO313" s="37"/>
      <c r="EP313" s="37"/>
      <c r="EQ313" s="37"/>
      <c r="ER313" s="37"/>
      <c r="ES313" s="37"/>
      <c r="ET313" s="37"/>
      <c r="EU313" s="37"/>
      <c r="EV313" s="37"/>
      <c r="EW313" s="37"/>
      <c r="EX313" s="37"/>
      <c r="EY313" s="37"/>
      <c r="EZ313" s="37"/>
      <c r="FA313" s="37"/>
      <c r="FB313" s="37"/>
      <c r="FC313" s="37"/>
      <c r="FD313" s="37"/>
      <c r="FE313" s="37"/>
      <c r="FF313" s="37"/>
      <c r="FG313" s="37"/>
      <c r="FH313" s="37"/>
      <c r="FI313" s="37"/>
      <c r="FJ313" s="37"/>
      <c r="FK313" s="37"/>
      <c r="FL313" s="37"/>
      <c r="FM313" s="37"/>
      <c r="FN313" s="37"/>
      <c r="FO313" s="37"/>
      <c r="FP313" s="37"/>
      <c r="FQ313" s="37"/>
      <c r="FR313" s="37"/>
      <c r="FS313" s="37"/>
      <c r="FT313" s="37"/>
      <c r="FU313" s="37"/>
      <c r="FV313" s="37"/>
      <c r="FW313" s="37"/>
      <c r="FX313" s="37"/>
      <c r="FY313" s="37"/>
      <c r="FZ313" s="37"/>
      <c r="GA313" s="37"/>
      <c r="GB313" s="37"/>
      <c r="GC313" s="37"/>
      <c r="GD313" s="37"/>
      <c r="GE313" s="37"/>
      <c r="GF313" s="37"/>
      <c r="GG313" s="37"/>
      <c r="GH313" s="37"/>
      <c r="GI313" s="37"/>
      <c r="GJ313" s="37"/>
      <c r="GK313" s="37"/>
      <c r="GL313" s="37"/>
      <c r="GM313" s="37"/>
      <c r="GN313" s="37"/>
      <c r="GO313" s="37"/>
      <c r="GP313" s="37"/>
      <c r="GQ313" s="37"/>
      <c r="GR313" s="37"/>
      <c r="GS313" s="37"/>
      <c r="GT313" s="37"/>
      <c r="GU313" s="37"/>
      <c r="GV313" s="37"/>
      <c r="GW313" s="37"/>
      <c r="GX313" s="37"/>
      <c r="GY313" s="37"/>
      <c r="GZ313" s="37"/>
      <c r="HA313" s="37"/>
      <c r="HB313" s="37"/>
      <c r="HC313" s="37"/>
      <c r="HD313" s="37"/>
      <c r="HE313" s="37"/>
      <c r="HF313" s="37"/>
      <c r="HG313" s="37"/>
      <c r="HH313" s="37"/>
      <c r="HI313" s="37"/>
      <c r="HJ313" s="37"/>
      <c r="HK313" s="37"/>
      <c r="HL313" s="37"/>
      <c r="HM313" s="37"/>
      <c r="HN313" s="37"/>
      <c r="HO313" s="37"/>
      <c r="HP313" s="37"/>
      <c r="HQ313" s="37"/>
      <c r="HR313" s="37"/>
      <c r="HS313" s="37"/>
      <c r="HT313" s="37"/>
      <c r="HU313" s="37"/>
      <c r="HV313" s="37"/>
      <c r="HW313" s="37"/>
      <c r="HX313" s="37"/>
    </row>
    <row r="314" spans="1:232" s="55" customFormat="1" ht="91.5" customHeight="1">
      <c r="A314" s="18"/>
      <c r="B314" s="19">
        <v>263</v>
      </c>
      <c r="C314" s="67" t="s">
        <v>532</v>
      </c>
      <c r="D314" s="26" t="s">
        <v>22</v>
      </c>
      <c r="E314" s="67" t="s">
        <v>532</v>
      </c>
      <c r="F314" s="86" t="s">
        <v>521</v>
      </c>
      <c r="G314" s="86">
        <v>1</v>
      </c>
      <c r="H314" s="24">
        <v>3995000</v>
      </c>
      <c r="I314" s="26" t="s">
        <v>533</v>
      </c>
      <c r="J314" s="86" t="s">
        <v>26</v>
      </c>
      <c r="K314" s="24">
        <f t="shared" si="6"/>
        <v>3995000</v>
      </c>
      <c r="L314" s="35">
        <f>K314*1.12</f>
        <v>4474400</v>
      </c>
      <c r="M314" s="36" t="s">
        <v>47</v>
      </c>
      <c r="N314" s="36" t="s">
        <v>534</v>
      </c>
      <c r="O314" s="37"/>
      <c r="P314" s="4"/>
      <c r="Q314" s="4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  <c r="CQ314" s="37"/>
      <c r="CR314" s="37"/>
      <c r="CS314" s="37"/>
      <c r="CT314" s="37"/>
      <c r="CU314" s="37"/>
      <c r="CV314" s="37"/>
      <c r="CW314" s="37"/>
      <c r="CX314" s="37"/>
      <c r="CY314" s="37"/>
      <c r="CZ314" s="37"/>
      <c r="DA314" s="37"/>
      <c r="DB314" s="37"/>
      <c r="DC314" s="37"/>
      <c r="DD314" s="37"/>
      <c r="DE314" s="37"/>
      <c r="DF314" s="37"/>
      <c r="DG314" s="37"/>
      <c r="DH314" s="37"/>
      <c r="DI314" s="37"/>
      <c r="DJ314" s="37"/>
      <c r="DK314" s="37"/>
      <c r="DL314" s="37"/>
      <c r="DM314" s="37"/>
      <c r="DN314" s="37"/>
      <c r="DO314" s="37"/>
      <c r="DP314" s="37"/>
      <c r="DQ314" s="37"/>
      <c r="DR314" s="37"/>
      <c r="DS314" s="37"/>
      <c r="DT314" s="37"/>
      <c r="DU314" s="37"/>
      <c r="DV314" s="37"/>
      <c r="DW314" s="37"/>
      <c r="DX314" s="37"/>
      <c r="DY314" s="37"/>
      <c r="DZ314" s="37"/>
      <c r="EA314" s="37"/>
      <c r="EB314" s="37"/>
      <c r="EC314" s="37"/>
      <c r="ED314" s="37"/>
      <c r="EE314" s="37"/>
      <c r="EF314" s="37"/>
      <c r="EG314" s="37"/>
      <c r="EH314" s="37"/>
      <c r="EI314" s="37"/>
      <c r="EJ314" s="37"/>
      <c r="EK314" s="37"/>
      <c r="EL314" s="37"/>
      <c r="EM314" s="37"/>
      <c r="EN314" s="37"/>
      <c r="EO314" s="37"/>
      <c r="EP314" s="37"/>
      <c r="EQ314" s="37"/>
      <c r="ER314" s="37"/>
      <c r="ES314" s="37"/>
      <c r="ET314" s="37"/>
      <c r="EU314" s="37"/>
      <c r="EV314" s="37"/>
      <c r="EW314" s="37"/>
      <c r="EX314" s="37"/>
      <c r="EY314" s="37"/>
      <c r="EZ314" s="37"/>
      <c r="FA314" s="37"/>
      <c r="FB314" s="37"/>
      <c r="FC314" s="37"/>
      <c r="FD314" s="37"/>
      <c r="FE314" s="37"/>
      <c r="FF314" s="37"/>
      <c r="FG314" s="37"/>
      <c r="FH314" s="37"/>
      <c r="FI314" s="37"/>
      <c r="FJ314" s="37"/>
      <c r="FK314" s="37"/>
      <c r="FL314" s="37"/>
      <c r="FM314" s="37"/>
      <c r="FN314" s="37"/>
      <c r="FO314" s="37"/>
      <c r="FP314" s="37"/>
      <c r="FQ314" s="37"/>
      <c r="FR314" s="37"/>
      <c r="FS314" s="37"/>
      <c r="FT314" s="37"/>
      <c r="FU314" s="37"/>
      <c r="FV314" s="37"/>
      <c r="FW314" s="37"/>
      <c r="FX314" s="37"/>
      <c r="FY314" s="37"/>
      <c r="FZ314" s="37"/>
      <c r="GA314" s="37"/>
      <c r="GB314" s="37"/>
      <c r="GC314" s="37"/>
      <c r="GD314" s="37"/>
      <c r="GE314" s="37"/>
      <c r="GF314" s="37"/>
      <c r="GG314" s="37"/>
      <c r="GH314" s="37"/>
      <c r="GI314" s="37"/>
      <c r="GJ314" s="37"/>
      <c r="GK314" s="37"/>
      <c r="GL314" s="37"/>
      <c r="GM314" s="37"/>
      <c r="GN314" s="37"/>
      <c r="GO314" s="37"/>
      <c r="GP314" s="37"/>
      <c r="GQ314" s="37"/>
      <c r="GR314" s="37"/>
      <c r="GS314" s="37"/>
      <c r="GT314" s="37"/>
      <c r="GU314" s="37"/>
      <c r="GV314" s="37"/>
      <c r="GW314" s="37"/>
      <c r="GX314" s="37"/>
      <c r="GY314" s="37"/>
      <c r="GZ314" s="37"/>
      <c r="HA314" s="37"/>
      <c r="HB314" s="37"/>
      <c r="HC314" s="37"/>
      <c r="HD314" s="37"/>
      <c r="HE314" s="37"/>
      <c r="HF314" s="37"/>
      <c r="HG314" s="37"/>
      <c r="HH314" s="37"/>
      <c r="HI314" s="37"/>
      <c r="HJ314" s="37"/>
      <c r="HK314" s="37"/>
      <c r="HL314" s="37"/>
      <c r="HM314" s="37"/>
      <c r="HN314" s="37"/>
      <c r="HO314" s="37"/>
      <c r="HP314" s="37"/>
      <c r="HQ314" s="37"/>
      <c r="HR314" s="37"/>
      <c r="HS314" s="37"/>
      <c r="HT314" s="37"/>
      <c r="HU314" s="37"/>
      <c r="HV314" s="37"/>
      <c r="HW314" s="37"/>
      <c r="HX314" s="37"/>
    </row>
    <row r="315" spans="1:232" s="55" customFormat="1" ht="98.25" customHeight="1">
      <c r="A315" s="18"/>
      <c r="B315" s="19">
        <v>264</v>
      </c>
      <c r="C315" s="67" t="s">
        <v>535</v>
      </c>
      <c r="D315" s="26" t="s">
        <v>40</v>
      </c>
      <c r="E315" s="67" t="s">
        <v>535</v>
      </c>
      <c r="F315" s="86" t="s">
        <v>521</v>
      </c>
      <c r="G315" s="86">
        <v>1</v>
      </c>
      <c r="H315" s="24">
        <v>7000000</v>
      </c>
      <c r="I315" s="26" t="s">
        <v>382</v>
      </c>
      <c r="J315" s="86" t="s">
        <v>26</v>
      </c>
      <c r="K315" s="24">
        <f t="shared" si="6"/>
        <v>7000000</v>
      </c>
      <c r="L315" s="35">
        <f>K315*1.12</f>
        <v>7840000.0000000009</v>
      </c>
      <c r="M315" s="36" t="s">
        <v>47</v>
      </c>
      <c r="N315" s="36" t="s">
        <v>534</v>
      </c>
      <c r="O315" s="37"/>
      <c r="P315" s="4"/>
      <c r="Q315" s="4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  <c r="CQ315" s="37"/>
      <c r="CR315" s="37"/>
      <c r="CS315" s="37"/>
      <c r="CT315" s="37"/>
      <c r="CU315" s="37"/>
      <c r="CV315" s="37"/>
      <c r="CW315" s="37"/>
      <c r="CX315" s="37"/>
      <c r="CY315" s="37"/>
      <c r="CZ315" s="37"/>
      <c r="DA315" s="37"/>
      <c r="DB315" s="37"/>
      <c r="DC315" s="37"/>
      <c r="DD315" s="37"/>
      <c r="DE315" s="37"/>
      <c r="DF315" s="37"/>
      <c r="DG315" s="37"/>
      <c r="DH315" s="37"/>
      <c r="DI315" s="37"/>
      <c r="DJ315" s="37"/>
      <c r="DK315" s="37"/>
      <c r="DL315" s="37"/>
      <c r="DM315" s="37"/>
      <c r="DN315" s="37"/>
      <c r="DO315" s="37"/>
      <c r="DP315" s="37"/>
      <c r="DQ315" s="37"/>
      <c r="DR315" s="37"/>
      <c r="DS315" s="37"/>
      <c r="DT315" s="37"/>
      <c r="DU315" s="37"/>
      <c r="DV315" s="37"/>
      <c r="DW315" s="37"/>
      <c r="DX315" s="37"/>
      <c r="DY315" s="37"/>
      <c r="DZ315" s="37"/>
      <c r="EA315" s="37"/>
      <c r="EB315" s="37"/>
      <c r="EC315" s="37"/>
      <c r="ED315" s="37"/>
      <c r="EE315" s="37"/>
      <c r="EF315" s="37"/>
      <c r="EG315" s="37"/>
      <c r="EH315" s="37"/>
      <c r="EI315" s="37"/>
      <c r="EJ315" s="37"/>
      <c r="EK315" s="37"/>
      <c r="EL315" s="37"/>
      <c r="EM315" s="37"/>
      <c r="EN315" s="37"/>
      <c r="EO315" s="37"/>
      <c r="EP315" s="37"/>
      <c r="EQ315" s="37"/>
      <c r="ER315" s="37"/>
      <c r="ES315" s="37"/>
      <c r="ET315" s="37"/>
      <c r="EU315" s="37"/>
      <c r="EV315" s="37"/>
      <c r="EW315" s="37"/>
      <c r="EX315" s="37"/>
      <c r="EY315" s="37"/>
      <c r="EZ315" s="37"/>
      <c r="FA315" s="37"/>
      <c r="FB315" s="37"/>
      <c r="FC315" s="37"/>
      <c r="FD315" s="37"/>
      <c r="FE315" s="37"/>
      <c r="FF315" s="37"/>
      <c r="FG315" s="37"/>
      <c r="FH315" s="37"/>
      <c r="FI315" s="37"/>
      <c r="FJ315" s="37"/>
      <c r="FK315" s="37"/>
      <c r="FL315" s="37"/>
      <c r="FM315" s="37"/>
      <c r="FN315" s="37"/>
      <c r="FO315" s="37"/>
      <c r="FP315" s="37"/>
      <c r="FQ315" s="37"/>
      <c r="FR315" s="37"/>
      <c r="FS315" s="37"/>
      <c r="FT315" s="37"/>
      <c r="FU315" s="37"/>
      <c r="FV315" s="37"/>
      <c r="FW315" s="37"/>
      <c r="FX315" s="37"/>
      <c r="FY315" s="37"/>
      <c r="FZ315" s="37"/>
      <c r="GA315" s="37"/>
      <c r="GB315" s="37"/>
      <c r="GC315" s="37"/>
      <c r="GD315" s="37"/>
      <c r="GE315" s="37"/>
      <c r="GF315" s="37"/>
      <c r="GG315" s="37"/>
      <c r="GH315" s="37"/>
      <c r="GI315" s="37"/>
      <c r="GJ315" s="37"/>
      <c r="GK315" s="37"/>
      <c r="GL315" s="37"/>
      <c r="GM315" s="37"/>
      <c r="GN315" s="37"/>
      <c r="GO315" s="37"/>
      <c r="GP315" s="37"/>
      <c r="GQ315" s="37"/>
      <c r="GR315" s="37"/>
      <c r="GS315" s="37"/>
      <c r="GT315" s="37"/>
      <c r="GU315" s="37"/>
      <c r="GV315" s="37"/>
      <c r="GW315" s="37"/>
      <c r="GX315" s="37"/>
      <c r="GY315" s="37"/>
      <c r="GZ315" s="37"/>
      <c r="HA315" s="37"/>
      <c r="HB315" s="37"/>
      <c r="HC315" s="37"/>
      <c r="HD315" s="37"/>
      <c r="HE315" s="37"/>
      <c r="HF315" s="37"/>
      <c r="HG315" s="37"/>
      <c r="HH315" s="37"/>
      <c r="HI315" s="37"/>
      <c r="HJ315" s="37"/>
      <c r="HK315" s="37"/>
      <c r="HL315" s="37"/>
      <c r="HM315" s="37"/>
      <c r="HN315" s="37"/>
      <c r="HO315" s="37"/>
      <c r="HP315" s="37"/>
      <c r="HQ315" s="37"/>
      <c r="HR315" s="37"/>
      <c r="HS315" s="37"/>
      <c r="HT315" s="37"/>
      <c r="HU315" s="37"/>
      <c r="HV315" s="37"/>
      <c r="HW315" s="37"/>
      <c r="HX315" s="37"/>
    </row>
    <row r="316" spans="1:232" s="55" customFormat="1" ht="76.5" customHeight="1">
      <c r="A316" s="18">
        <v>362</v>
      </c>
      <c r="B316" s="19">
        <v>265</v>
      </c>
      <c r="C316" s="67" t="s">
        <v>536</v>
      </c>
      <c r="D316" s="26" t="s">
        <v>22</v>
      </c>
      <c r="E316" s="68" t="s">
        <v>537</v>
      </c>
      <c r="F316" s="86" t="s">
        <v>521</v>
      </c>
      <c r="G316" s="86">
        <v>2</v>
      </c>
      <c r="H316" s="87">
        <v>1810000</v>
      </c>
      <c r="I316" s="26" t="s">
        <v>382</v>
      </c>
      <c r="J316" s="88" t="s">
        <v>26</v>
      </c>
      <c r="K316" s="24">
        <f t="shared" si="6"/>
        <v>3620000</v>
      </c>
      <c r="L316" s="22">
        <f t="shared" si="7"/>
        <v>4054400.0000000005</v>
      </c>
      <c r="M316" s="36"/>
      <c r="N316" s="36"/>
      <c r="O316" s="37"/>
      <c r="P316" s="4"/>
      <c r="Q316" s="4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  <c r="DB316" s="37"/>
      <c r="DC316" s="37"/>
      <c r="DD316" s="37"/>
      <c r="DE316" s="37"/>
      <c r="DF316" s="37"/>
      <c r="DG316" s="37"/>
      <c r="DH316" s="37"/>
      <c r="DI316" s="37"/>
      <c r="DJ316" s="37"/>
      <c r="DK316" s="37"/>
      <c r="DL316" s="37"/>
      <c r="DM316" s="37"/>
      <c r="DN316" s="37"/>
      <c r="DO316" s="37"/>
      <c r="DP316" s="37"/>
      <c r="DQ316" s="37"/>
      <c r="DR316" s="37"/>
      <c r="DS316" s="37"/>
      <c r="DT316" s="37"/>
      <c r="DU316" s="37"/>
      <c r="DV316" s="37"/>
      <c r="DW316" s="37"/>
      <c r="DX316" s="37"/>
      <c r="DY316" s="37"/>
      <c r="DZ316" s="37"/>
      <c r="EA316" s="37"/>
      <c r="EB316" s="37"/>
      <c r="EC316" s="37"/>
      <c r="ED316" s="37"/>
      <c r="EE316" s="37"/>
      <c r="EF316" s="37"/>
      <c r="EG316" s="37"/>
      <c r="EH316" s="37"/>
      <c r="EI316" s="37"/>
      <c r="EJ316" s="37"/>
      <c r="EK316" s="37"/>
      <c r="EL316" s="37"/>
      <c r="EM316" s="37"/>
      <c r="EN316" s="37"/>
      <c r="EO316" s="37"/>
      <c r="EP316" s="37"/>
      <c r="EQ316" s="37"/>
      <c r="ER316" s="37"/>
      <c r="ES316" s="37"/>
      <c r="ET316" s="37"/>
      <c r="EU316" s="37"/>
      <c r="EV316" s="37"/>
      <c r="EW316" s="37"/>
      <c r="EX316" s="37"/>
      <c r="EY316" s="37"/>
      <c r="EZ316" s="37"/>
      <c r="FA316" s="37"/>
      <c r="FB316" s="37"/>
      <c r="FC316" s="37"/>
      <c r="FD316" s="37"/>
      <c r="FE316" s="37"/>
      <c r="FF316" s="37"/>
      <c r="FG316" s="37"/>
      <c r="FH316" s="37"/>
      <c r="FI316" s="37"/>
      <c r="FJ316" s="37"/>
      <c r="FK316" s="37"/>
      <c r="FL316" s="37"/>
      <c r="FM316" s="37"/>
      <c r="FN316" s="37"/>
      <c r="FO316" s="37"/>
      <c r="FP316" s="37"/>
      <c r="FQ316" s="37"/>
      <c r="FR316" s="37"/>
      <c r="FS316" s="37"/>
      <c r="FT316" s="37"/>
      <c r="FU316" s="37"/>
      <c r="FV316" s="37"/>
      <c r="FW316" s="37"/>
      <c r="FX316" s="37"/>
      <c r="FY316" s="37"/>
      <c r="FZ316" s="37"/>
      <c r="GA316" s="37"/>
      <c r="GB316" s="37"/>
      <c r="GC316" s="37"/>
      <c r="GD316" s="37"/>
      <c r="GE316" s="37"/>
      <c r="GF316" s="37"/>
      <c r="GG316" s="37"/>
      <c r="GH316" s="37"/>
      <c r="GI316" s="37"/>
      <c r="GJ316" s="37"/>
      <c r="GK316" s="37"/>
      <c r="GL316" s="37"/>
      <c r="GM316" s="37"/>
      <c r="GN316" s="37"/>
      <c r="GO316" s="37"/>
      <c r="GP316" s="37"/>
      <c r="GQ316" s="37"/>
      <c r="GR316" s="37"/>
      <c r="GS316" s="37"/>
      <c r="GT316" s="37"/>
      <c r="GU316" s="37"/>
      <c r="GV316" s="37"/>
      <c r="GW316" s="37"/>
      <c r="GX316" s="37"/>
      <c r="GY316" s="37"/>
      <c r="GZ316" s="37"/>
      <c r="HA316" s="37"/>
      <c r="HB316" s="37"/>
      <c r="HC316" s="37"/>
      <c r="HD316" s="37"/>
      <c r="HE316" s="37"/>
      <c r="HF316" s="37"/>
      <c r="HG316" s="37"/>
      <c r="HH316" s="37"/>
      <c r="HI316" s="37"/>
      <c r="HJ316" s="37"/>
      <c r="HK316" s="37"/>
      <c r="HL316" s="37"/>
      <c r="HM316" s="37"/>
      <c r="HN316" s="37"/>
      <c r="HO316" s="37"/>
      <c r="HP316" s="37"/>
      <c r="HQ316" s="37"/>
      <c r="HR316" s="37"/>
      <c r="HS316" s="37"/>
      <c r="HT316" s="37"/>
      <c r="HU316" s="37"/>
      <c r="HV316" s="37"/>
      <c r="HW316" s="37"/>
      <c r="HX316" s="37"/>
    </row>
    <row r="317" spans="1:232" s="55" customFormat="1" ht="76.5" customHeight="1">
      <c r="A317" s="18">
        <v>363</v>
      </c>
      <c r="B317" s="19">
        <v>266</v>
      </c>
      <c r="C317" s="67" t="s">
        <v>536</v>
      </c>
      <c r="D317" s="26" t="s">
        <v>22</v>
      </c>
      <c r="E317" s="68" t="s">
        <v>538</v>
      </c>
      <c r="F317" s="86" t="s">
        <v>521</v>
      </c>
      <c r="G317" s="86">
        <v>2</v>
      </c>
      <c r="H317" s="87">
        <v>1447600</v>
      </c>
      <c r="I317" s="26" t="s">
        <v>382</v>
      </c>
      <c r="J317" s="88" t="s">
        <v>26</v>
      </c>
      <c r="K317" s="24">
        <f t="shared" si="6"/>
        <v>2895200</v>
      </c>
      <c r="L317" s="22">
        <f t="shared" si="7"/>
        <v>3242624.0000000005</v>
      </c>
      <c r="M317" s="36"/>
      <c r="N317" s="36"/>
      <c r="O317" s="37"/>
      <c r="P317" s="4"/>
      <c r="Q317" s="4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  <c r="CQ317" s="37"/>
      <c r="CR317" s="37"/>
      <c r="CS317" s="37"/>
      <c r="CT317" s="37"/>
      <c r="CU317" s="37"/>
      <c r="CV317" s="37"/>
      <c r="CW317" s="37"/>
      <c r="CX317" s="37"/>
      <c r="CY317" s="37"/>
      <c r="CZ317" s="37"/>
      <c r="DA317" s="37"/>
      <c r="DB317" s="37"/>
      <c r="DC317" s="37"/>
      <c r="DD317" s="37"/>
      <c r="DE317" s="37"/>
      <c r="DF317" s="37"/>
      <c r="DG317" s="37"/>
      <c r="DH317" s="37"/>
      <c r="DI317" s="37"/>
      <c r="DJ317" s="37"/>
      <c r="DK317" s="37"/>
      <c r="DL317" s="37"/>
      <c r="DM317" s="37"/>
      <c r="DN317" s="37"/>
      <c r="DO317" s="37"/>
      <c r="DP317" s="37"/>
      <c r="DQ317" s="37"/>
      <c r="DR317" s="37"/>
      <c r="DS317" s="37"/>
      <c r="DT317" s="37"/>
      <c r="DU317" s="37"/>
      <c r="DV317" s="37"/>
      <c r="DW317" s="37"/>
      <c r="DX317" s="37"/>
      <c r="DY317" s="37"/>
      <c r="DZ317" s="37"/>
      <c r="EA317" s="37"/>
      <c r="EB317" s="37"/>
      <c r="EC317" s="37"/>
      <c r="ED317" s="37"/>
      <c r="EE317" s="37"/>
      <c r="EF317" s="37"/>
      <c r="EG317" s="37"/>
      <c r="EH317" s="37"/>
      <c r="EI317" s="37"/>
      <c r="EJ317" s="37"/>
      <c r="EK317" s="37"/>
      <c r="EL317" s="37"/>
      <c r="EM317" s="37"/>
      <c r="EN317" s="37"/>
      <c r="EO317" s="37"/>
      <c r="EP317" s="37"/>
      <c r="EQ317" s="37"/>
      <c r="ER317" s="37"/>
      <c r="ES317" s="37"/>
      <c r="ET317" s="37"/>
      <c r="EU317" s="37"/>
      <c r="EV317" s="37"/>
      <c r="EW317" s="37"/>
      <c r="EX317" s="37"/>
      <c r="EY317" s="37"/>
      <c r="EZ317" s="37"/>
      <c r="FA317" s="37"/>
      <c r="FB317" s="37"/>
      <c r="FC317" s="37"/>
      <c r="FD317" s="37"/>
      <c r="FE317" s="37"/>
      <c r="FF317" s="37"/>
      <c r="FG317" s="37"/>
      <c r="FH317" s="37"/>
      <c r="FI317" s="37"/>
      <c r="FJ317" s="37"/>
      <c r="FK317" s="37"/>
      <c r="FL317" s="37"/>
      <c r="FM317" s="37"/>
      <c r="FN317" s="37"/>
      <c r="FO317" s="37"/>
      <c r="FP317" s="37"/>
      <c r="FQ317" s="37"/>
      <c r="FR317" s="37"/>
      <c r="FS317" s="37"/>
      <c r="FT317" s="37"/>
      <c r="FU317" s="37"/>
      <c r="FV317" s="37"/>
      <c r="FW317" s="37"/>
      <c r="FX317" s="37"/>
      <c r="FY317" s="37"/>
      <c r="FZ317" s="37"/>
      <c r="GA317" s="37"/>
      <c r="GB317" s="37"/>
      <c r="GC317" s="37"/>
      <c r="GD317" s="37"/>
      <c r="GE317" s="37"/>
      <c r="GF317" s="37"/>
      <c r="GG317" s="37"/>
      <c r="GH317" s="37"/>
      <c r="GI317" s="37"/>
      <c r="GJ317" s="37"/>
      <c r="GK317" s="37"/>
      <c r="GL317" s="37"/>
      <c r="GM317" s="37"/>
      <c r="GN317" s="37"/>
      <c r="GO317" s="37"/>
      <c r="GP317" s="37"/>
      <c r="GQ317" s="37"/>
      <c r="GR317" s="37"/>
      <c r="GS317" s="37"/>
      <c r="GT317" s="37"/>
      <c r="GU317" s="37"/>
      <c r="GV317" s="37"/>
      <c r="GW317" s="37"/>
      <c r="GX317" s="37"/>
      <c r="GY317" s="37"/>
      <c r="GZ317" s="37"/>
      <c r="HA317" s="37"/>
      <c r="HB317" s="37"/>
      <c r="HC317" s="37"/>
      <c r="HD317" s="37"/>
      <c r="HE317" s="37"/>
      <c r="HF317" s="37"/>
      <c r="HG317" s="37"/>
      <c r="HH317" s="37"/>
      <c r="HI317" s="37"/>
      <c r="HJ317" s="37"/>
      <c r="HK317" s="37"/>
      <c r="HL317" s="37"/>
      <c r="HM317" s="37"/>
      <c r="HN317" s="37"/>
      <c r="HO317" s="37"/>
      <c r="HP317" s="37"/>
      <c r="HQ317" s="37"/>
      <c r="HR317" s="37"/>
      <c r="HS317" s="37"/>
      <c r="HT317" s="37"/>
      <c r="HU317" s="37"/>
      <c r="HV317" s="37"/>
      <c r="HW317" s="37"/>
      <c r="HX317" s="37"/>
    </row>
    <row r="318" spans="1:232" s="55" customFormat="1" ht="72.75" customHeight="1">
      <c r="A318" s="18">
        <v>365</v>
      </c>
      <c r="B318" s="19">
        <v>267</v>
      </c>
      <c r="C318" s="54" t="s">
        <v>519</v>
      </c>
      <c r="D318" s="26" t="s">
        <v>22</v>
      </c>
      <c r="E318" s="26" t="s">
        <v>539</v>
      </c>
      <c r="F318" s="26" t="s">
        <v>521</v>
      </c>
      <c r="G318" s="26">
        <v>1</v>
      </c>
      <c r="H318" s="35">
        <v>4500000</v>
      </c>
      <c r="I318" s="26" t="s">
        <v>540</v>
      </c>
      <c r="J318" s="26" t="s">
        <v>36</v>
      </c>
      <c r="K318" s="24">
        <f t="shared" si="6"/>
        <v>4500000</v>
      </c>
      <c r="L318" s="22">
        <f t="shared" si="7"/>
        <v>5040000.0000000009</v>
      </c>
      <c r="M318" s="23" t="s">
        <v>47</v>
      </c>
      <c r="N318" s="23" t="s">
        <v>541</v>
      </c>
      <c r="O318" s="37"/>
      <c r="P318" s="4"/>
      <c r="Q318" s="4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  <c r="EH318" s="37"/>
      <c r="EI318" s="37"/>
      <c r="EJ318" s="37"/>
      <c r="EK318" s="37"/>
      <c r="EL318" s="37"/>
      <c r="EM318" s="37"/>
      <c r="EN318" s="37"/>
      <c r="EO318" s="37"/>
      <c r="EP318" s="37"/>
      <c r="EQ318" s="37"/>
      <c r="ER318" s="37"/>
      <c r="ES318" s="37"/>
      <c r="ET318" s="37"/>
      <c r="EU318" s="37"/>
      <c r="EV318" s="37"/>
      <c r="EW318" s="37"/>
      <c r="EX318" s="37"/>
      <c r="EY318" s="37"/>
      <c r="EZ318" s="37"/>
      <c r="FA318" s="37"/>
      <c r="FB318" s="37"/>
      <c r="FC318" s="37"/>
      <c r="FD318" s="37"/>
      <c r="FE318" s="37"/>
      <c r="FF318" s="37"/>
      <c r="FG318" s="37"/>
      <c r="FH318" s="37"/>
      <c r="FI318" s="37"/>
      <c r="FJ318" s="37"/>
      <c r="FK318" s="37"/>
      <c r="FL318" s="37"/>
      <c r="FM318" s="37"/>
      <c r="FN318" s="37"/>
      <c r="FO318" s="37"/>
      <c r="FP318" s="37"/>
      <c r="FQ318" s="37"/>
      <c r="FR318" s="37"/>
      <c r="FS318" s="37"/>
      <c r="FT318" s="37"/>
      <c r="FU318" s="37"/>
      <c r="FV318" s="37"/>
      <c r="FW318" s="37"/>
      <c r="FX318" s="37"/>
      <c r="FY318" s="37"/>
      <c r="FZ318" s="37"/>
      <c r="GA318" s="37"/>
      <c r="GB318" s="37"/>
      <c r="GC318" s="37"/>
      <c r="GD318" s="37"/>
      <c r="GE318" s="37"/>
      <c r="GF318" s="37"/>
      <c r="GG318" s="37"/>
      <c r="GH318" s="37"/>
      <c r="GI318" s="37"/>
      <c r="GJ318" s="37"/>
      <c r="GK318" s="37"/>
      <c r="GL318" s="37"/>
      <c r="GM318" s="37"/>
      <c r="GN318" s="37"/>
      <c r="GO318" s="37"/>
      <c r="GP318" s="37"/>
      <c r="GQ318" s="37"/>
      <c r="GR318" s="37"/>
      <c r="GS318" s="37"/>
      <c r="GT318" s="37"/>
      <c r="GU318" s="37"/>
      <c r="GV318" s="37"/>
      <c r="GW318" s="37"/>
      <c r="GX318" s="37"/>
      <c r="GY318" s="37"/>
      <c r="GZ318" s="37"/>
      <c r="HA318" s="37"/>
      <c r="HB318" s="37"/>
      <c r="HC318" s="37"/>
      <c r="HD318" s="37"/>
      <c r="HE318" s="37"/>
      <c r="HF318" s="37"/>
      <c r="HG318" s="37"/>
      <c r="HH318" s="37"/>
      <c r="HI318" s="37"/>
      <c r="HJ318" s="37"/>
      <c r="HK318" s="37"/>
      <c r="HL318" s="37"/>
      <c r="HM318" s="37"/>
      <c r="HN318" s="37"/>
      <c r="HO318" s="37"/>
      <c r="HP318" s="37"/>
      <c r="HQ318" s="37"/>
      <c r="HR318" s="37"/>
      <c r="HS318" s="37"/>
      <c r="HT318" s="37"/>
      <c r="HU318" s="37"/>
      <c r="HV318" s="37"/>
      <c r="HW318" s="37"/>
      <c r="HX318" s="37"/>
    </row>
    <row r="319" spans="1:232" s="55" customFormat="1" ht="73.5" customHeight="1">
      <c r="A319" s="18">
        <v>366</v>
      </c>
      <c r="B319" s="19">
        <v>268</v>
      </c>
      <c r="C319" s="54" t="s">
        <v>519</v>
      </c>
      <c r="D319" s="26" t="s">
        <v>22</v>
      </c>
      <c r="E319" s="26" t="s">
        <v>542</v>
      </c>
      <c r="F319" s="26" t="s">
        <v>521</v>
      </c>
      <c r="G319" s="26">
        <v>1</v>
      </c>
      <c r="H319" s="35">
        <v>4840000</v>
      </c>
      <c r="I319" s="26" t="s">
        <v>540</v>
      </c>
      <c r="J319" s="26" t="s">
        <v>26</v>
      </c>
      <c r="K319" s="24">
        <f t="shared" si="6"/>
        <v>4840000</v>
      </c>
      <c r="L319" s="35">
        <f>K319*1.12</f>
        <v>5420800.0000000009</v>
      </c>
      <c r="M319" s="23"/>
      <c r="N319" s="23"/>
      <c r="O319" s="37"/>
      <c r="P319" s="4"/>
      <c r="Q319" s="4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  <c r="DB319" s="37"/>
      <c r="DC319" s="37"/>
      <c r="DD319" s="37"/>
      <c r="DE319" s="37"/>
      <c r="DF319" s="37"/>
      <c r="DG319" s="37"/>
      <c r="DH319" s="37"/>
      <c r="DI319" s="37"/>
      <c r="DJ319" s="37"/>
      <c r="DK319" s="37"/>
      <c r="DL319" s="37"/>
      <c r="DM319" s="37"/>
      <c r="DN319" s="37"/>
      <c r="DO319" s="37"/>
      <c r="DP319" s="37"/>
      <c r="DQ319" s="37"/>
      <c r="DR319" s="37"/>
      <c r="DS319" s="37"/>
      <c r="DT319" s="37"/>
      <c r="DU319" s="37"/>
      <c r="DV319" s="37"/>
      <c r="DW319" s="37"/>
      <c r="DX319" s="37"/>
      <c r="DY319" s="37"/>
      <c r="DZ319" s="37"/>
      <c r="EA319" s="37"/>
      <c r="EB319" s="37"/>
      <c r="EC319" s="37"/>
      <c r="ED319" s="37"/>
      <c r="EE319" s="37"/>
      <c r="EF319" s="37"/>
      <c r="EG319" s="37"/>
      <c r="EH319" s="37"/>
      <c r="EI319" s="37"/>
      <c r="EJ319" s="37"/>
      <c r="EK319" s="37"/>
      <c r="EL319" s="37"/>
      <c r="EM319" s="37"/>
      <c r="EN319" s="37"/>
      <c r="EO319" s="37"/>
      <c r="EP319" s="37"/>
      <c r="EQ319" s="37"/>
      <c r="ER319" s="37"/>
      <c r="ES319" s="37"/>
      <c r="ET319" s="37"/>
      <c r="EU319" s="37"/>
      <c r="EV319" s="37"/>
      <c r="EW319" s="37"/>
      <c r="EX319" s="37"/>
      <c r="EY319" s="37"/>
      <c r="EZ319" s="37"/>
      <c r="FA319" s="37"/>
      <c r="FB319" s="37"/>
      <c r="FC319" s="37"/>
      <c r="FD319" s="37"/>
      <c r="FE319" s="37"/>
      <c r="FF319" s="37"/>
      <c r="FG319" s="37"/>
      <c r="FH319" s="37"/>
      <c r="FI319" s="37"/>
      <c r="FJ319" s="37"/>
      <c r="FK319" s="37"/>
      <c r="FL319" s="37"/>
      <c r="FM319" s="37"/>
      <c r="FN319" s="37"/>
      <c r="FO319" s="37"/>
      <c r="FP319" s="37"/>
      <c r="FQ319" s="37"/>
      <c r="FR319" s="37"/>
      <c r="FS319" s="37"/>
      <c r="FT319" s="37"/>
      <c r="FU319" s="37"/>
      <c r="FV319" s="37"/>
      <c r="FW319" s="37"/>
      <c r="FX319" s="37"/>
      <c r="FY319" s="37"/>
      <c r="FZ319" s="37"/>
      <c r="GA319" s="37"/>
      <c r="GB319" s="37"/>
      <c r="GC319" s="37"/>
      <c r="GD319" s="37"/>
      <c r="GE319" s="37"/>
      <c r="GF319" s="37"/>
      <c r="GG319" s="37"/>
      <c r="GH319" s="37"/>
      <c r="GI319" s="37"/>
      <c r="GJ319" s="37"/>
      <c r="GK319" s="37"/>
      <c r="GL319" s="37"/>
      <c r="GM319" s="37"/>
      <c r="GN319" s="37"/>
      <c r="GO319" s="37"/>
      <c r="GP319" s="37"/>
      <c r="GQ319" s="37"/>
      <c r="GR319" s="37"/>
      <c r="GS319" s="37"/>
      <c r="GT319" s="37"/>
      <c r="GU319" s="37"/>
      <c r="GV319" s="37"/>
      <c r="GW319" s="37"/>
      <c r="GX319" s="37"/>
      <c r="GY319" s="37"/>
      <c r="GZ319" s="37"/>
      <c r="HA319" s="37"/>
      <c r="HB319" s="37"/>
      <c r="HC319" s="37"/>
      <c r="HD319" s="37"/>
      <c r="HE319" s="37"/>
      <c r="HF319" s="37"/>
      <c r="HG319" s="37"/>
      <c r="HH319" s="37"/>
      <c r="HI319" s="37"/>
      <c r="HJ319" s="37"/>
      <c r="HK319" s="37"/>
      <c r="HL319" s="37"/>
      <c r="HM319" s="37"/>
      <c r="HN319" s="37"/>
      <c r="HO319" s="37"/>
      <c r="HP319" s="37"/>
      <c r="HQ319" s="37"/>
      <c r="HR319" s="37"/>
      <c r="HS319" s="37"/>
      <c r="HT319" s="37"/>
      <c r="HU319" s="37"/>
      <c r="HV319" s="37"/>
      <c r="HW319" s="37"/>
      <c r="HX319" s="37"/>
    </row>
    <row r="320" spans="1:232" s="1" customFormat="1" ht="78" customHeight="1">
      <c r="A320" s="18">
        <v>367</v>
      </c>
      <c r="B320" s="19">
        <v>269</v>
      </c>
      <c r="C320" s="54" t="s">
        <v>520</v>
      </c>
      <c r="D320" s="26" t="s">
        <v>40</v>
      </c>
      <c r="E320" s="26" t="s">
        <v>543</v>
      </c>
      <c r="F320" s="26" t="s">
        <v>521</v>
      </c>
      <c r="G320" s="26">
        <v>1</v>
      </c>
      <c r="H320" s="35">
        <v>7038000</v>
      </c>
      <c r="I320" s="26" t="s">
        <v>544</v>
      </c>
      <c r="J320" s="26" t="s">
        <v>26</v>
      </c>
      <c r="K320" s="24">
        <f t="shared" si="6"/>
        <v>7038000</v>
      </c>
      <c r="L320" s="35">
        <f>K320*1.12</f>
        <v>7882560.0000000009</v>
      </c>
      <c r="M320" s="36" t="s">
        <v>27</v>
      </c>
      <c r="N320" s="36" t="s">
        <v>545</v>
      </c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</row>
    <row r="321" spans="1:232" s="1" customFormat="1" ht="93" customHeight="1">
      <c r="A321" s="18">
        <v>368</v>
      </c>
      <c r="B321" s="19">
        <v>270</v>
      </c>
      <c r="C321" s="54" t="s">
        <v>536</v>
      </c>
      <c r="D321" s="26" t="s">
        <v>40</v>
      </c>
      <c r="E321" s="26" t="s">
        <v>546</v>
      </c>
      <c r="F321" s="26" t="s">
        <v>521</v>
      </c>
      <c r="G321" s="26">
        <v>2</v>
      </c>
      <c r="H321" s="35">
        <v>2368000</v>
      </c>
      <c r="I321" s="26" t="s">
        <v>547</v>
      </c>
      <c r="J321" s="26" t="s">
        <v>26</v>
      </c>
      <c r="K321" s="24">
        <f t="shared" si="6"/>
        <v>4736000</v>
      </c>
      <c r="L321" s="22">
        <f t="shared" ref="L321:L383" si="8">K321*1.12</f>
        <v>5304320.0000000009</v>
      </c>
      <c r="M321" s="36" t="s">
        <v>548</v>
      </c>
      <c r="N321" s="2" t="s">
        <v>549</v>
      </c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</row>
    <row r="322" spans="1:232" s="1" customFormat="1" ht="104.25" customHeight="1">
      <c r="A322" s="18">
        <v>369</v>
      </c>
      <c r="B322" s="19">
        <v>271</v>
      </c>
      <c r="C322" s="54" t="s">
        <v>536</v>
      </c>
      <c r="D322" s="26" t="s">
        <v>40</v>
      </c>
      <c r="E322" s="26" t="s">
        <v>546</v>
      </c>
      <c r="F322" s="26" t="s">
        <v>521</v>
      </c>
      <c r="G322" s="26">
        <v>4</v>
      </c>
      <c r="H322" s="35">
        <v>1714432</v>
      </c>
      <c r="I322" s="26" t="s">
        <v>547</v>
      </c>
      <c r="J322" s="26" t="s">
        <v>26</v>
      </c>
      <c r="K322" s="24">
        <f t="shared" si="6"/>
        <v>6857728</v>
      </c>
      <c r="L322" s="22">
        <f t="shared" si="8"/>
        <v>7680655.3600000003</v>
      </c>
      <c r="N322" s="36" t="s">
        <v>550</v>
      </c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</row>
    <row r="323" spans="1:232" s="55" customFormat="1" ht="65.25" customHeight="1">
      <c r="A323" s="18">
        <v>370</v>
      </c>
      <c r="B323" s="19">
        <v>272</v>
      </c>
      <c r="C323" s="54" t="s">
        <v>536</v>
      </c>
      <c r="D323" s="26" t="s">
        <v>40</v>
      </c>
      <c r="E323" s="26" t="s">
        <v>551</v>
      </c>
      <c r="F323" s="26" t="s">
        <v>521</v>
      </c>
      <c r="G323" s="26">
        <v>1</v>
      </c>
      <c r="H323" s="35">
        <v>1776000</v>
      </c>
      <c r="I323" s="26" t="s">
        <v>547</v>
      </c>
      <c r="J323" s="26" t="s">
        <v>26</v>
      </c>
      <c r="K323" s="24">
        <f t="shared" si="6"/>
        <v>1776000</v>
      </c>
      <c r="L323" s="22">
        <f t="shared" si="8"/>
        <v>1989120.0000000002</v>
      </c>
      <c r="M323" s="23" t="s">
        <v>552</v>
      </c>
      <c r="N323" s="23" t="s">
        <v>553</v>
      </c>
      <c r="O323" s="37"/>
      <c r="P323" s="4"/>
      <c r="Q323" s="4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  <c r="GJ323" s="37"/>
      <c r="GK323" s="37"/>
      <c r="GL323" s="37"/>
      <c r="GM323" s="37"/>
      <c r="GN323" s="37"/>
      <c r="GO323" s="37"/>
      <c r="GP323" s="37"/>
      <c r="GQ323" s="37"/>
      <c r="GR323" s="37"/>
      <c r="GS323" s="37"/>
      <c r="GT323" s="37"/>
      <c r="GU323" s="37"/>
      <c r="GV323" s="37"/>
      <c r="GW323" s="37"/>
      <c r="GX323" s="37"/>
      <c r="GY323" s="37"/>
      <c r="GZ323" s="37"/>
      <c r="HA323" s="37"/>
      <c r="HB323" s="37"/>
      <c r="HC323" s="37"/>
      <c r="HD323" s="37"/>
      <c r="HE323" s="37"/>
      <c r="HF323" s="37"/>
      <c r="HG323" s="37"/>
      <c r="HH323" s="37"/>
      <c r="HI323" s="37"/>
      <c r="HJ323" s="37"/>
      <c r="HK323" s="37"/>
      <c r="HL323" s="37"/>
      <c r="HM323" s="37"/>
      <c r="HN323" s="37"/>
      <c r="HO323" s="37"/>
      <c r="HP323" s="37"/>
      <c r="HQ323" s="37"/>
      <c r="HR323" s="37"/>
      <c r="HS323" s="37"/>
      <c r="HT323" s="37"/>
      <c r="HU323" s="37"/>
      <c r="HV323" s="37"/>
      <c r="HW323" s="37"/>
      <c r="HX323" s="37"/>
    </row>
    <row r="324" spans="1:232" s="55" customFormat="1" ht="78.75" customHeight="1">
      <c r="A324" s="18">
        <v>371</v>
      </c>
      <c r="B324" s="19">
        <v>273</v>
      </c>
      <c r="C324" s="54" t="s">
        <v>536</v>
      </c>
      <c r="D324" s="26" t="s">
        <v>40</v>
      </c>
      <c r="E324" s="26" t="s">
        <v>554</v>
      </c>
      <c r="F324" s="26" t="s">
        <v>521</v>
      </c>
      <c r="G324" s="26">
        <v>4</v>
      </c>
      <c r="H324" s="35">
        <v>1332000</v>
      </c>
      <c r="I324" s="26" t="s">
        <v>547</v>
      </c>
      <c r="J324" s="26" t="s">
        <v>26</v>
      </c>
      <c r="K324" s="24">
        <f t="shared" si="6"/>
        <v>5328000</v>
      </c>
      <c r="L324" s="22">
        <f t="shared" si="8"/>
        <v>5967360.0000000009</v>
      </c>
      <c r="M324" s="23"/>
      <c r="N324" s="23"/>
      <c r="O324" s="37"/>
      <c r="P324" s="4"/>
      <c r="Q324" s="4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  <c r="DB324" s="37"/>
      <c r="DC324" s="37"/>
      <c r="DD324" s="37"/>
      <c r="DE324" s="37"/>
      <c r="DF324" s="37"/>
      <c r="DG324" s="37"/>
      <c r="DH324" s="37"/>
      <c r="DI324" s="37"/>
      <c r="DJ324" s="37"/>
      <c r="DK324" s="37"/>
      <c r="DL324" s="37"/>
      <c r="DM324" s="37"/>
      <c r="DN324" s="37"/>
      <c r="DO324" s="37"/>
      <c r="DP324" s="37"/>
      <c r="DQ324" s="37"/>
      <c r="DR324" s="37"/>
      <c r="DS324" s="37"/>
      <c r="DT324" s="37"/>
      <c r="DU324" s="37"/>
      <c r="DV324" s="37"/>
      <c r="DW324" s="37"/>
      <c r="DX324" s="37"/>
      <c r="DY324" s="37"/>
      <c r="DZ324" s="37"/>
      <c r="EA324" s="37"/>
      <c r="EB324" s="37"/>
      <c r="EC324" s="37"/>
      <c r="ED324" s="37"/>
      <c r="EE324" s="37"/>
      <c r="EF324" s="37"/>
      <c r="EG324" s="37"/>
      <c r="EH324" s="37"/>
      <c r="EI324" s="37"/>
      <c r="EJ324" s="37"/>
      <c r="EK324" s="37"/>
      <c r="EL324" s="37"/>
      <c r="EM324" s="37"/>
      <c r="EN324" s="37"/>
      <c r="EO324" s="37"/>
      <c r="EP324" s="37"/>
      <c r="EQ324" s="37"/>
      <c r="ER324" s="37"/>
      <c r="ES324" s="37"/>
      <c r="ET324" s="37"/>
      <c r="EU324" s="37"/>
      <c r="EV324" s="37"/>
      <c r="EW324" s="37"/>
      <c r="EX324" s="37"/>
      <c r="EY324" s="37"/>
      <c r="EZ324" s="37"/>
      <c r="FA324" s="37"/>
      <c r="FB324" s="37"/>
      <c r="FC324" s="37"/>
      <c r="FD324" s="37"/>
      <c r="FE324" s="37"/>
      <c r="FF324" s="37"/>
      <c r="FG324" s="37"/>
      <c r="FH324" s="37"/>
      <c r="FI324" s="37"/>
      <c r="FJ324" s="37"/>
      <c r="FK324" s="37"/>
      <c r="FL324" s="37"/>
      <c r="FM324" s="37"/>
      <c r="FN324" s="37"/>
      <c r="FO324" s="37"/>
      <c r="FP324" s="37"/>
      <c r="FQ324" s="37"/>
      <c r="FR324" s="37"/>
      <c r="FS324" s="37"/>
      <c r="FT324" s="37"/>
      <c r="FU324" s="37"/>
      <c r="FV324" s="37"/>
      <c r="FW324" s="37"/>
      <c r="FX324" s="37"/>
      <c r="FY324" s="37"/>
      <c r="FZ324" s="37"/>
      <c r="GA324" s="37"/>
      <c r="GB324" s="37"/>
      <c r="GC324" s="37"/>
      <c r="GD324" s="37"/>
      <c r="GE324" s="37"/>
      <c r="GF324" s="37"/>
      <c r="GG324" s="37"/>
      <c r="GH324" s="37"/>
      <c r="GI324" s="37"/>
      <c r="GJ324" s="37"/>
      <c r="GK324" s="37"/>
      <c r="GL324" s="37"/>
      <c r="GM324" s="37"/>
      <c r="GN324" s="37"/>
      <c r="GO324" s="37"/>
      <c r="GP324" s="37"/>
      <c r="GQ324" s="37"/>
      <c r="GR324" s="37"/>
      <c r="GS324" s="37"/>
      <c r="GT324" s="37"/>
      <c r="GU324" s="37"/>
      <c r="GV324" s="37"/>
      <c r="GW324" s="37"/>
      <c r="GX324" s="37"/>
      <c r="GY324" s="37"/>
      <c r="GZ324" s="37"/>
      <c r="HA324" s="37"/>
      <c r="HB324" s="37"/>
      <c r="HC324" s="37"/>
      <c r="HD324" s="37"/>
      <c r="HE324" s="37"/>
      <c r="HF324" s="37"/>
      <c r="HG324" s="37"/>
      <c r="HH324" s="37"/>
      <c r="HI324" s="37"/>
      <c r="HJ324" s="37"/>
      <c r="HK324" s="37"/>
      <c r="HL324" s="37"/>
      <c r="HM324" s="37"/>
      <c r="HN324" s="37"/>
      <c r="HO324" s="37"/>
      <c r="HP324" s="37"/>
      <c r="HQ324" s="37"/>
      <c r="HR324" s="37"/>
      <c r="HS324" s="37"/>
      <c r="HT324" s="37"/>
      <c r="HU324" s="37"/>
      <c r="HV324" s="37"/>
      <c r="HW324" s="37"/>
      <c r="HX324" s="37"/>
    </row>
    <row r="325" spans="1:232" s="55" customFormat="1" ht="91.5" customHeight="1">
      <c r="A325" s="18"/>
      <c r="B325" s="19">
        <v>274</v>
      </c>
      <c r="C325" s="54" t="s">
        <v>555</v>
      </c>
      <c r="D325" s="26" t="s">
        <v>40</v>
      </c>
      <c r="E325" s="54" t="s">
        <v>555</v>
      </c>
      <c r="F325" s="26" t="s">
        <v>521</v>
      </c>
      <c r="G325" s="26">
        <v>1</v>
      </c>
      <c r="H325" s="35">
        <v>31559000</v>
      </c>
      <c r="I325" s="26" t="s">
        <v>547</v>
      </c>
      <c r="J325" s="26" t="s">
        <v>26</v>
      </c>
      <c r="K325" s="35">
        <f t="shared" si="6"/>
        <v>31559000</v>
      </c>
      <c r="L325" s="22">
        <f t="shared" si="8"/>
        <v>35346080</v>
      </c>
      <c r="M325" s="23"/>
      <c r="N325" s="23"/>
      <c r="O325" s="37"/>
      <c r="P325" s="4"/>
      <c r="Q325" s="4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  <c r="DB325" s="37"/>
      <c r="DC325" s="37"/>
      <c r="DD325" s="37"/>
      <c r="DE325" s="37"/>
      <c r="DF325" s="37"/>
      <c r="DG325" s="37"/>
      <c r="DH325" s="37"/>
      <c r="DI325" s="37"/>
      <c r="DJ325" s="37"/>
      <c r="DK325" s="37"/>
      <c r="DL325" s="37"/>
      <c r="DM325" s="37"/>
      <c r="DN325" s="37"/>
      <c r="DO325" s="37"/>
      <c r="DP325" s="37"/>
      <c r="DQ325" s="37"/>
      <c r="DR325" s="37"/>
      <c r="DS325" s="37"/>
      <c r="DT325" s="37"/>
      <c r="DU325" s="37"/>
      <c r="DV325" s="37"/>
      <c r="DW325" s="37"/>
      <c r="DX325" s="37"/>
      <c r="DY325" s="37"/>
      <c r="DZ325" s="37"/>
      <c r="EA325" s="37"/>
      <c r="EB325" s="37"/>
      <c r="EC325" s="37"/>
      <c r="ED325" s="37"/>
      <c r="EE325" s="37"/>
      <c r="EF325" s="37"/>
      <c r="EG325" s="37"/>
      <c r="EH325" s="37"/>
      <c r="EI325" s="37"/>
      <c r="EJ325" s="37"/>
      <c r="EK325" s="37"/>
      <c r="EL325" s="37"/>
      <c r="EM325" s="37"/>
      <c r="EN325" s="37"/>
      <c r="EO325" s="37"/>
      <c r="EP325" s="37"/>
      <c r="EQ325" s="37"/>
      <c r="ER325" s="37"/>
      <c r="ES325" s="37"/>
      <c r="ET325" s="37"/>
      <c r="EU325" s="37"/>
      <c r="EV325" s="37"/>
      <c r="EW325" s="37"/>
      <c r="EX325" s="37"/>
      <c r="EY325" s="37"/>
      <c r="EZ325" s="37"/>
      <c r="FA325" s="37"/>
      <c r="FB325" s="37"/>
      <c r="FC325" s="37"/>
      <c r="FD325" s="37"/>
      <c r="FE325" s="37"/>
      <c r="FF325" s="37"/>
      <c r="FG325" s="37"/>
      <c r="FH325" s="37"/>
      <c r="FI325" s="37"/>
      <c r="FJ325" s="37"/>
      <c r="FK325" s="37"/>
      <c r="FL325" s="37"/>
      <c r="FM325" s="37"/>
      <c r="FN325" s="37"/>
      <c r="FO325" s="37"/>
      <c r="FP325" s="37"/>
      <c r="FQ325" s="37"/>
      <c r="FR325" s="37"/>
      <c r="FS325" s="37"/>
      <c r="FT325" s="37"/>
      <c r="FU325" s="37"/>
      <c r="FV325" s="37"/>
      <c r="FW325" s="37"/>
      <c r="FX325" s="37"/>
      <c r="FY325" s="37"/>
      <c r="FZ325" s="37"/>
      <c r="GA325" s="37"/>
      <c r="GB325" s="37"/>
      <c r="GC325" s="37"/>
      <c r="GD325" s="37"/>
      <c r="GE325" s="37"/>
      <c r="GF325" s="37"/>
      <c r="GG325" s="37"/>
      <c r="GH325" s="37"/>
      <c r="GI325" s="37"/>
      <c r="GJ325" s="37"/>
      <c r="GK325" s="37"/>
      <c r="GL325" s="37"/>
      <c r="GM325" s="37"/>
      <c r="GN325" s="37"/>
      <c r="GO325" s="37"/>
      <c r="GP325" s="37"/>
      <c r="GQ325" s="37"/>
      <c r="GR325" s="37"/>
      <c r="GS325" s="37"/>
      <c r="GT325" s="37"/>
      <c r="GU325" s="37"/>
      <c r="GV325" s="37"/>
      <c r="GW325" s="37"/>
      <c r="GX325" s="37"/>
      <c r="GY325" s="37"/>
      <c r="GZ325" s="37"/>
      <c r="HA325" s="37"/>
      <c r="HB325" s="37"/>
      <c r="HC325" s="37"/>
      <c r="HD325" s="37"/>
      <c r="HE325" s="37"/>
      <c r="HF325" s="37"/>
      <c r="HG325" s="37"/>
      <c r="HH325" s="37"/>
      <c r="HI325" s="37"/>
      <c r="HJ325" s="37"/>
      <c r="HK325" s="37"/>
      <c r="HL325" s="37"/>
      <c r="HM325" s="37"/>
      <c r="HN325" s="37"/>
      <c r="HO325" s="37"/>
      <c r="HP325" s="37"/>
      <c r="HQ325" s="37"/>
      <c r="HR325" s="37"/>
      <c r="HS325" s="37"/>
      <c r="HT325" s="37"/>
      <c r="HU325" s="37"/>
      <c r="HV325" s="37"/>
      <c r="HW325" s="37"/>
      <c r="HX325" s="37"/>
    </row>
    <row r="326" spans="1:232" s="55" customFormat="1" ht="65.25" customHeight="1">
      <c r="A326" s="18">
        <v>373</v>
      </c>
      <c r="B326" s="19">
        <v>275</v>
      </c>
      <c r="C326" s="54" t="s">
        <v>556</v>
      </c>
      <c r="D326" s="26" t="s">
        <v>40</v>
      </c>
      <c r="E326" s="26" t="s">
        <v>556</v>
      </c>
      <c r="F326" s="26" t="s">
        <v>521</v>
      </c>
      <c r="G326" s="26">
        <v>1</v>
      </c>
      <c r="H326" s="89">
        <v>9711975</v>
      </c>
      <c r="I326" s="26" t="s">
        <v>557</v>
      </c>
      <c r="J326" s="26" t="s">
        <v>26</v>
      </c>
      <c r="K326" s="35">
        <f t="shared" si="6"/>
        <v>9711975</v>
      </c>
      <c r="L326" s="22">
        <f t="shared" si="8"/>
        <v>10877412.000000002</v>
      </c>
      <c r="M326" s="23"/>
      <c r="N326" s="23"/>
      <c r="O326" s="37"/>
      <c r="P326" s="4"/>
      <c r="Q326" s="4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  <c r="DB326" s="37"/>
      <c r="DC326" s="37"/>
      <c r="DD326" s="37"/>
      <c r="DE326" s="37"/>
      <c r="DF326" s="37"/>
      <c r="DG326" s="37"/>
      <c r="DH326" s="37"/>
      <c r="DI326" s="37"/>
      <c r="DJ326" s="37"/>
      <c r="DK326" s="37"/>
      <c r="DL326" s="37"/>
      <c r="DM326" s="37"/>
      <c r="DN326" s="37"/>
      <c r="DO326" s="37"/>
      <c r="DP326" s="37"/>
      <c r="DQ326" s="37"/>
      <c r="DR326" s="37"/>
      <c r="DS326" s="37"/>
      <c r="DT326" s="37"/>
      <c r="DU326" s="37"/>
      <c r="DV326" s="37"/>
      <c r="DW326" s="37"/>
      <c r="DX326" s="37"/>
      <c r="DY326" s="37"/>
      <c r="DZ326" s="37"/>
      <c r="EA326" s="37"/>
      <c r="EB326" s="37"/>
      <c r="EC326" s="37"/>
      <c r="ED326" s="37"/>
      <c r="EE326" s="37"/>
      <c r="EF326" s="37"/>
      <c r="EG326" s="37"/>
      <c r="EH326" s="37"/>
      <c r="EI326" s="37"/>
      <c r="EJ326" s="37"/>
      <c r="EK326" s="37"/>
      <c r="EL326" s="37"/>
      <c r="EM326" s="37"/>
      <c r="EN326" s="37"/>
      <c r="EO326" s="37"/>
      <c r="EP326" s="37"/>
      <c r="EQ326" s="37"/>
      <c r="ER326" s="37"/>
      <c r="ES326" s="37"/>
      <c r="ET326" s="37"/>
      <c r="EU326" s="37"/>
      <c r="EV326" s="37"/>
      <c r="EW326" s="37"/>
      <c r="EX326" s="37"/>
      <c r="EY326" s="37"/>
      <c r="EZ326" s="37"/>
      <c r="FA326" s="37"/>
      <c r="FB326" s="37"/>
      <c r="FC326" s="37"/>
      <c r="FD326" s="37"/>
      <c r="FE326" s="37"/>
      <c r="FF326" s="37"/>
      <c r="FG326" s="37"/>
      <c r="FH326" s="37"/>
      <c r="FI326" s="37"/>
      <c r="FJ326" s="37"/>
      <c r="FK326" s="37"/>
      <c r="FL326" s="37"/>
      <c r="FM326" s="37"/>
      <c r="FN326" s="37"/>
      <c r="FO326" s="37"/>
      <c r="FP326" s="37"/>
      <c r="FQ326" s="37"/>
      <c r="FR326" s="37"/>
      <c r="FS326" s="37"/>
      <c r="FT326" s="37"/>
      <c r="FU326" s="37"/>
      <c r="FV326" s="37"/>
      <c r="FW326" s="37"/>
      <c r="FX326" s="37"/>
      <c r="FY326" s="37"/>
      <c r="FZ326" s="37"/>
      <c r="GA326" s="37"/>
      <c r="GB326" s="37"/>
      <c r="GC326" s="37"/>
      <c r="GD326" s="37"/>
      <c r="GE326" s="37"/>
      <c r="GF326" s="37"/>
      <c r="GG326" s="37"/>
      <c r="GH326" s="37"/>
      <c r="GI326" s="37"/>
      <c r="GJ326" s="37"/>
      <c r="GK326" s="37"/>
      <c r="GL326" s="37"/>
      <c r="GM326" s="37"/>
      <c r="GN326" s="37"/>
      <c r="GO326" s="37"/>
      <c r="GP326" s="37"/>
      <c r="GQ326" s="37"/>
      <c r="GR326" s="37"/>
      <c r="GS326" s="37"/>
      <c r="GT326" s="37"/>
      <c r="GU326" s="37"/>
      <c r="GV326" s="37"/>
      <c r="GW326" s="37"/>
      <c r="GX326" s="37"/>
      <c r="GY326" s="37"/>
      <c r="GZ326" s="37"/>
      <c r="HA326" s="37"/>
      <c r="HB326" s="37"/>
      <c r="HC326" s="37"/>
      <c r="HD326" s="37"/>
      <c r="HE326" s="37"/>
      <c r="HF326" s="37"/>
      <c r="HG326" s="37"/>
      <c r="HH326" s="37"/>
      <c r="HI326" s="37"/>
      <c r="HJ326" s="37"/>
      <c r="HK326" s="37"/>
      <c r="HL326" s="37"/>
      <c r="HM326" s="37"/>
      <c r="HN326" s="37"/>
      <c r="HO326" s="37"/>
      <c r="HP326" s="37"/>
      <c r="HQ326" s="37"/>
      <c r="HR326" s="37"/>
      <c r="HS326" s="37"/>
      <c r="HT326" s="37"/>
      <c r="HU326" s="37"/>
      <c r="HV326" s="37"/>
      <c r="HW326" s="37"/>
      <c r="HX326" s="37"/>
    </row>
    <row r="327" spans="1:232" s="55" customFormat="1" ht="99" customHeight="1">
      <c r="A327" s="18"/>
      <c r="B327" s="19">
        <v>276</v>
      </c>
      <c r="C327" s="90" t="s">
        <v>558</v>
      </c>
      <c r="D327" s="26" t="s">
        <v>559</v>
      </c>
      <c r="E327" s="91" t="s">
        <v>558</v>
      </c>
      <c r="F327" s="26" t="s">
        <v>521</v>
      </c>
      <c r="G327" s="26">
        <v>1</v>
      </c>
      <c r="H327" s="92">
        <v>1754025</v>
      </c>
      <c r="I327" s="26" t="s">
        <v>547</v>
      </c>
      <c r="J327" s="26" t="s">
        <v>26</v>
      </c>
      <c r="K327" s="35">
        <f t="shared" si="6"/>
        <v>1754025</v>
      </c>
      <c r="L327" s="22">
        <f t="shared" si="8"/>
        <v>1964508.0000000002</v>
      </c>
      <c r="M327" s="23"/>
      <c r="N327" s="23"/>
      <c r="O327" s="37"/>
      <c r="P327" s="4"/>
      <c r="Q327" s="4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  <c r="GJ327" s="37"/>
      <c r="GK327" s="37"/>
      <c r="GL327" s="37"/>
      <c r="GM327" s="37"/>
      <c r="GN327" s="37"/>
      <c r="GO327" s="37"/>
      <c r="GP327" s="37"/>
      <c r="GQ327" s="37"/>
      <c r="GR327" s="37"/>
      <c r="GS327" s="37"/>
      <c r="GT327" s="37"/>
      <c r="GU327" s="37"/>
      <c r="GV327" s="37"/>
      <c r="GW327" s="37"/>
      <c r="GX327" s="37"/>
      <c r="GY327" s="37"/>
      <c r="GZ327" s="37"/>
      <c r="HA327" s="37"/>
      <c r="HB327" s="37"/>
      <c r="HC327" s="37"/>
      <c r="HD327" s="37"/>
      <c r="HE327" s="37"/>
      <c r="HF327" s="37"/>
      <c r="HG327" s="37"/>
      <c r="HH327" s="37"/>
      <c r="HI327" s="37"/>
      <c r="HJ327" s="37"/>
      <c r="HK327" s="37"/>
      <c r="HL327" s="37"/>
      <c r="HM327" s="37"/>
      <c r="HN327" s="37"/>
      <c r="HO327" s="37"/>
      <c r="HP327" s="37"/>
      <c r="HQ327" s="37"/>
      <c r="HR327" s="37"/>
      <c r="HS327" s="37"/>
      <c r="HT327" s="37"/>
      <c r="HU327" s="37"/>
      <c r="HV327" s="37"/>
      <c r="HW327" s="37"/>
      <c r="HX327" s="37"/>
    </row>
    <row r="328" spans="1:232" s="55" customFormat="1" ht="75.75" customHeight="1">
      <c r="A328" s="18">
        <v>374</v>
      </c>
      <c r="B328" s="19">
        <v>277</v>
      </c>
      <c r="C328" s="54" t="s">
        <v>560</v>
      </c>
      <c r="D328" s="26" t="s">
        <v>40</v>
      </c>
      <c r="E328" s="26" t="s">
        <v>561</v>
      </c>
      <c r="F328" s="26" t="s">
        <v>521</v>
      </c>
      <c r="G328" s="26">
        <v>1</v>
      </c>
      <c r="H328" s="35">
        <v>2880000</v>
      </c>
      <c r="I328" s="26" t="s">
        <v>547</v>
      </c>
      <c r="J328" s="26" t="s">
        <v>26</v>
      </c>
      <c r="K328" s="35">
        <f t="shared" si="6"/>
        <v>2880000</v>
      </c>
      <c r="L328" s="22">
        <f t="shared" si="8"/>
        <v>3225600.0000000005</v>
      </c>
      <c r="M328" s="23"/>
      <c r="N328" s="23"/>
      <c r="O328" s="37"/>
      <c r="P328" s="4"/>
      <c r="Q328" s="4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  <c r="DB328" s="37"/>
      <c r="DC328" s="37"/>
      <c r="DD328" s="37"/>
      <c r="DE328" s="37"/>
      <c r="DF328" s="37"/>
      <c r="DG328" s="37"/>
      <c r="DH328" s="37"/>
      <c r="DI328" s="37"/>
      <c r="DJ328" s="37"/>
      <c r="DK328" s="37"/>
      <c r="DL328" s="37"/>
      <c r="DM328" s="37"/>
      <c r="DN328" s="37"/>
      <c r="DO328" s="37"/>
      <c r="DP328" s="37"/>
      <c r="DQ328" s="37"/>
      <c r="DR328" s="37"/>
      <c r="DS328" s="37"/>
      <c r="DT328" s="37"/>
      <c r="DU328" s="37"/>
      <c r="DV328" s="37"/>
      <c r="DW328" s="37"/>
      <c r="DX328" s="37"/>
      <c r="DY328" s="37"/>
      <c r="DZ328" s="37"/>
      <c r="EA328" s="37"/>
      <c r="EB328" s="37"/>
      <c r="EC328" s="37"/>
      <c r="ED328" s="37"/>
      <c r="EE328" s="37"/>
      <c r="EF328" s="37"/>
      <c r="EG328" s="37"/>
      <c r="EH328" s="37"/>
      <c r="EI328" s="37"/>
      <c r="EJ328" s="37"/>
      <c r="EK328" s="37"/>
      <c r="EL328" s="37"/>
      <c r="EM328" s="37"/>
      <c r="EN328" s="37"/>
      <c r="EO328" s="37"/>
      <c r="EP328" s="37"/>
      <c r="EQ328" s="37"/>
      <c r="ER328" s="37"/>
      <c r="ES328" s="37"/>
      <c r="ET328" s="37"/>
      <c r="EU328" s="37"/>
      <c r="EV328" s="37"/>
      <c r="EW328" s="37"/>
      <c r="EX328" s="37"/>
      <c r="EY328" s="37"/>
      <c r="EZ328" s="37"/>
      <c r="FA328" s="37"/>
      <c r="FB328" s="37"/>
      <c r="FC328" s="37"/>
      <c r="FD328" s="37"/>
      <c r="FE328" s="37"/>
      <c r="FF328" s="37"/>
      <c r="FG328" s="37"/>
      <c r="FH328" s="37"/>
      <c r="FI328" s="37"/>
      <c r="FJ328" s="37"/>
      <c r="FK328" s="37"/>
      <c r="FL328" s="37"/>
      <c r="FM328" s="37"/>
      <c r="FN328" s="37"/>
      <c r="FO328" s="37"/>
      <c r="FP328" s="37"/>
      <c r="FQ328" s="37"/>
      <c r="FR328" s="37"/>
      <c r="FS328" s="37"/>
      <c r="FT328" s="37"/>
      <c r="FU328" s="37"/>
      <c r="FV328" s="37"/>
      <c r="FW328" s="37"/>
      <c r="FX328" s="37"/>
      <c r="FY328" s="37"/>
      <c r="FZ328" s="37"/>
      <c r="GA328" s="37"/>
      <c r="GB328" s="37"/>
      <c r="GC328" s="37"/>
      <c r="GD328" s="37"/>
      <c r="GE328" s="37"/>
      <c r="GF328" s="37"/>
      <c r="GG328" s="37"/>
      <c r="GH328" s="37"/>
      <c r="GI328" s="37"/>
      <c r="GJ328" s="37"/>
      <c r="GK328" s="37"/>
      <c r="GL328" s="37"/>
      <c r="GM328" s="37"/>
      <c r="GN328" s="37"/>
      <c r="GO328" s="37"/>
      <c r="GP328" s="37"/>
      <c r="GQ328" s="37"/>
      <c r="GR328" s="37"/>
      <c r="GS328" s="37"/>
      <c r="GT328" s="37"/>
      <c r="GU328" s="37"/>
      <c r="GV328" s="37"/>
      <c r="GW328" s="37"/>
      <c r="GX328" s="37"/>
      <c r="GY328" s="37"/>
      <c r="GZ328" s="37"/>
      <c r="HA328" s="37"/>
      <c r="HB328" s="37"/>
      <c r="HC328" s="37"/>
      <c r="HD328" s="37"/>
      <c r="HE328" s="37"/>
      <c r="HF328" s="37"/>
      <c r="HG328" s="37"/>
      <c r="HH328" s="37"/>
      <c r="HI328" s="37"/>
      <c r="HJ328" s="37"/>
      <c r="HK328" s="37"/>
      <c r="HL328" s="37"/>
      <c r="HM328" s="37"/>
      <c r="HN328" s="37"/>
      <c r="HO328" s="37"/>
      <c r="HP328" s="37"/>
      <c r="HQ328" s="37"/>
      <c r="HR328" s="37"/>
      <c r="HS328" s="37"/>
      <c r="HT328" s="37"/>
      <c r="HU328" s="37"/>
      <c r="HV328" s="37"/>
      <c r="HW328" s="37"/>
      <c r="HX328" s="37"/>
    </row>
    <row r="329" spans="1:232" s="55" customFormat="1" ht="88.5" customHeight="1">
      <c r="A329" s="18"/>
      <c r="B329" s="19">
        <v>278</v>
      </c>
      <c r="C329" s="54" t="s">
        <v>562</v>
      </c>
      <c r="D329" s="26" t="s">
        <v>40</v>
      </c>
      <c r="E329" s="26" t="s">
        <v>563</v>
      </c>
      <c r="F329" s="26" t="s">
        <v>24</v>
      </c>
      <c r="G329" s="26">
        <v>85</v>
      </c>
      <c r="H329" s="35"/>
      <c r="I329" s="26" t="s">
        <v>564</v>
      </c>
      <c r="J329" s="26" t="s">
        <v>565</v>
      </c>
      <c r="K329" s="35">
        <v>943380000</v>
      </c>
      <c r="L329" s="22">
        <f t="shared" si="8"/>
        <v>1056585600.0000001</v>
      </c>
      <c r="M329" s="23"/>
      <c r="N329" s="23"/>
      <c r="O329" s="37"/>
      <c r="P329" s="4"/>
      <c r="Q329" s="4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  <c r="DB329" s="37"/>
      <c r="DC329" s="37"/>
      <c r="DD329" s="37"/>
      <c r="DE329" s="37"/>
      <c r="DF329" s="37"/>
      <c r="DG329" s="37"/>
      <c r="DH329" s="37"/>
      <c r="DI329" s="37"/>
      <c r="DJ329" s="37"/>
      <c r="DK329" s="37"/>
      <c r="DL329" s="37"/>
      <c r="DM329" s="37"/>
      <c r="DN329" s="37"/>
      <c r="DO329" s="37"/>
      <c r="DP329" s="37"/>
      <c r="DQ329" s="37"/>
      <c r="DR329" s="37"/>
      <c r="DS329" s="37"/>
      <c r="DT329" s="37"/>
      <c r="DU329" s="37"/>
      <c r="DV329" s="37"/>
      <c r="DW329" s="37"/>
      <c r="DX329" s="37"/>
      <c r="DY329" s="37"/>
      <c r="DZ329" s="37"/>
      <c r="EA329" s="37"/>
      <c r="EB329" s="37"/>
      <c r="EC329" s="37"/>
      <c r="ED329" s="37"/>
      <c r="EE329" s="37"/>
      <c r="EF329" s="37"/>
      <c r="EG329" s="37"/>
      <c r="EH329" s="37"/>
      <c r="EI329" s="37"/>
      <c r="EJ329" s="37"/>
      <c r="EK329" s="37"/>
      <c r="EL329" s="37"/>
      <c r="EM329" s="37"/>
      <c r="EN329" s="37"/>
      <c r="EO329" s="37"/>
      <c r="EP329" s="37"/>
      <c r="EQ329" s="37"/>
      <c r="ER329" s="37"/>
      <c r="ES329" s="37"/>
      <c r="ET329" s="37"/>
      <c r="EU329" s="37"/>
      <c r="EV329" s="37"/>
      <c r="EW329" s="37"/>
      <c r="EX329" s="37"/>
      <c r="EY329" s="37"/>
      <c r="EZ329" s="37"/>
      <c r="FA329" s="37"/>
      <c r="FB329" s="37"/>
      <c r="FC329" s="37"/>
      <c r="FD329" s="37"/>
      <c r="FE329" s="37"/>
      <c r="FF329" s="37"/>
      <c r="FG329" s="37"/>
      <c r="FH329" s="37"/>
      <c r="FI329" s="37"/>
      <c r="FJ329" s="37"/>
      <c r="FK329" s="37"/>
      <c r="FL329" s="37"/>
      <c r="FM329" s="37"/>
      <c r="FN329" s="37"/>
      <c r="FO329" s="37"/>
      <c r="FP329" s="37"/>
      <c r="FQ329" s="37"/>
      <c r="FR329" s="37"/>
      <c r="FS329" s="37"/>
      <c r="FT329" s="37"/>
      <c r="FU329" s="37"/>
      <c r="FV329" s="37"/>
      <c r="FW329" s="37"/>
      <c r="FX329" s="37"/>
      <c r="FY329" s="37"/>
      <c r="FZ329" s="37"/>
      <c r="GA329" s="37"/>
      <c r="GB329" s="37"/>
      <c r="GC329" s="37"/>
      <c r="GD329" s="37"/>
      <c r="GE329" s="37"/>
      <c r="GF329" s="37"/>
      <c r="GG329" s="37"/>
      <c r="GH329" s="37"/>
      <c r="GI329" s="37"/>
      <c r="GJ329" s="37"/>
      <c r="GK329" s="37"/>
      <c r="GL329" s="37"/>
      <c r="GM329" s="37"/>
      <c r="GN329" s="37"/>
      <c r="GO329" s="37"/>
      <c r="GP329" s="37"/>
      <c r="GQ329" s="37"/>
      <c r="GR329" s="37"/>
      <c r="GS329" s="37"/>
      <c r="GT329" s="37"/>
      <c r="GU329" s="37"/>
      <c r="GV329" s="37"/>
      <c r="GW329" s="37"/>
      <c r="GX329" s="37"/>
      <c r="GY329" s="37"/>
      <c r="GZ329" s="37"/>
      <c r="HA329" s="37"/>
      <c r="HB329" s="37"/>
      <c r="HC329" s="37"/>
      <c r="HD329" s="37"/>
      <c r="HE329" s="37"/>
      <c r="HF329" s="37"/>
      <c r="HG329" s="37"/>
      <c r="HH329" s="37"/>
      <c r="HI329" s="37"/>
      <c r="HJ329" s="37"/>
      <c r="HK329" s="37"/>
      <c r="HL329" s="37"/>
      <c r="HM329" s="37"/>
      <c r="HN329" s="37"/>
      <c r="HO329" s="37"/>
      <c r="HP329" s="37"/>
      <c r="HQ329" s="37"/>
      <c r="HR329" s="37"/>
      <c r="HS329" s="37"/>
      <c r="HT329" s="37"/>
      <c r="HU329" s="37"/>
      <c r="HV329" s="37"/>
      <c r="HW329" s="37"/>
      <c r="HX329" s="37"/>
    </row>
    <row r="330" spans="1:232" s="55" customFormat="1" ht="107.25" customHeight="1">
      <c r="A330" s="18"/>
      <c r="B330" s="19">
        <v>279</v>
      </c>
      <c r="C330" s="93" t="s">
        <v>566</v>
      </c>
      <c r="D330" s="26" t="s">
        <v>40</v>
      </c>
      <c r="E330" s="26" t="s">
        <v>567</v>
      </c>
      <c r="F330" s="26" t="s">
        <v>24</v>
      </c>
      <c r="G330" s="26">
        <v>2</v>
      </c>
      <c r="H330" s="35">
        <v>5147321.5</v>
      </c>
      <c r="I330" s="26" t="s">
        <v>568</v>
      </c>
      <c r="J330" s="26" t="s">
        <v>26</v>
      </c>
      <c r="K330" s="35">
        <f>G330*H330</f>
        <v>10294643</v>
      </c>
      <c r="L330" s="22">
        <f>K330*1.12</f>
        <v>11530000.160000002</v>
      </c>
      <c r="M330" s="23"/>
      <c r="N330" s="23"/>
      <c r="O330" s="37"/>
      <c r="P330" s="4"/>
      <c r="Q330" s="4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  <c r="GJ330" s="37"/>
      <c r="GK330" s="37"/>
      <c r="GL330" s="37"/>
      <c r="GM330" s="37"/>
      <c r="GN330" s="37"/>
      <c r="GO330" s="37"/>
      <c r="GP330" s="37"/>
      <c r="GQ330" s="37"/>
      <c r="GR330" s="37"/>
      <c r="GS330" s="37"/>
      <c r="GT330" s="37"/>
      <c r="GU330" s="37"/>
      <c r="GV330" s="37"/>
      <c r="GW330" s="37"/>
      <c r="GX330" s="37"/>
      <c r="GY330" s="37"/>
      <c r="GZ330" s="37"/>
      <c r="HA330" s="37"/>
      <c r="HB330" s="37"/>
      <c r="HC330" s="37"/>
      <c r="HD330" s="37"/>
      <c r="HE330" s="37"/>
      <c r="HF330" s="37"/>
      <c r="HG330" s="37"/>
      <c r="HH330" s="37"/>
      <c r="HI330" s="37"/>
      <c r="HJ330" s="37"/>
      <c r="HK330" s="37"/>
      <c r="HL330" s="37"/>
      <c r="HM330" s="37"/>
      <c r="HN330" s="37"/>
      <c r="HO330" s="37"/>
      <c r="HP330" s="37"/>
      <c r="HQ330" s="37"/>
      <c r="HR330" s="37"/>
      <c r="HS330" s="37"/>
      <c r="HT330" s="37"/>
      <c r="HU330" s="37"/>
      <c r="HV330" s="37"/>
      <c r="HW330" s="37"/>
      <c r="HX330" s="37"/>
    </row>
    <row r="331" spans="1:232" s="55" customFormat="1" ht="75.75" customHeight="1">
      <c r="A331" s="18"/>
      <c r="B331" s="19">
        <v>280</v>
      </c>
      <c r="C331" s="93" t="s">
        <v>569</v>
      </c>
      <c r="D331" s="26" t="s">
        <v>40</v>
      </c>
      <c r="E331" s="94" t="s">
        <v>569</v>
      </c>
      <c r="F331" s="26" t="s">
        <v>24</v>
      </c>
      <c r="G331" s="26">
        <v>0</v>
      </c>
      <c r="H331" s="35">
        <v>0</v>
      </c>
      <c r="I331" s="26" t="s">
        <v>568</v>
      </c>
      <c r="J331" s="26" t="s">
        <v>26</v>
      </c>
      <c r="K331" s="35">
        <f>G331*H331</f>
        <v>0</v>
      </c>
      <c r="L331" s="22">
        <f t="shared" ref="L331:L356" si="9">K331*1.12</f>
        <v>0</v>
      </c>
      <c r="M331" s="23"/>
      <c r="N331" s="23"/>
      <c r="O331" s="37"/>
      <c r="P331" s="4"/>
      <c r="Q331" s="4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  <c r="DB331" s="37"/>
      <c r="DC331" s="37"/>
      <c r="DD331" s="37"/>
      <c r="DE331" s="37"/>
      <c r="DF331" s="37"/>
      <c r="DG331" s="37"/>
      <c r="DH331" s="37"/>
      <c r="DI331" s="37"/>
      <c r="DJ331" s="37"/>
      <c r="DK331" s="37"/>
      <c r="DL331" s="37"/>
      <c r="DM331" s="37"/>
      <c r="DN331" s="37"/>
      <c r="DO331" s="37"/>
      <c r="DP331" s="37"/>
      <c r="DQ331" s="37"/>
      <c r="DR331" s="37"/>
      <c r="DS331" s="37"/>
      <c r="DT331" s="37"/>
      <c r="DU331" s="37"/>
      <c r="DV331" s="37"/>
      <c r="DW331" s="37"/>
      <c r="DX331" s="37"/>
      <c r="DY331" s="37"/>
      <c r="DZ331" s="37"/>
      <c r="EA331" s="37"/>
      <c r="EB331" s="37"/>
      <c r="EC331" s="37"/>
      <c r="ED331" s="37"/>
      <c r="EE331" s="37"/>
      <c r="EF331" s="37"/>
      <c r="EG331" s="37"/>
      <c r="EH331" s="37"/>
      <c r="EI331" s="37"/>
      <c r="EJ331" s="37"/>
      <c r="EK331" s="37"/>
      <c r="EL331" s="37"/>
      <c r="EM331" s="37"/>
      <c r="EN331" s="37"/>
      <c r="EO331" s="37"/>
      <c r="EP331" s="37"/>
      <c r="EQ331" s="37"/>
      <c r="ER331" s="37"/>
      <c r="ES331" s="37"/>
      <c r="ET331" s="37"/>
      <c r="EU331" s="37"/>
      <c r="EV331" s="37"/>
      <c r="EW331" s="37"/>
      <c r="EX331" s="37"/>
      <c r="EY331" s="37"/>
      <c r="EZ331" s="37"/>
      <c r="FA331" s="37"/>
      <c r="FB331" s="37"/>
      <c r="FC331" s="37"/>
      <c r="FD331" s="37"/>
      <c r="FE331" s="37"/>
      <c r="FF331" s="37"/>
      <c r="FG331" s="37"/>
      <c r="FH331" s="37"/>
      <c r="FI331" s="37"/>
      <c r="FJ331" s="37"/>
      <c r="FK331" s="37"/>
      <c r="FL331" s="37"/>
      <c r="FM331" s="37"/>
      <c r="FN331" s="37"/>
      <c r="FO331" s="37"/>
      <c r="FP331" s="37"/>
      <c r="FQ331" s="37"/>
      <c r="FR331" s="37"/>
      <c r="FS331" s="37"/>
      <c r="FT331" s="37"/>
      <c r="FU331" s="37"/>
      <c r="FV331" s="37"/>
      <c r="FW331" s="37"/>
      <c r="FX331" s="37"/>
      <c r="FY331" s="37"/>
      <c r="FZ331" s="37"/>
      <c r="GA331" s="37"/>
      <c r="GB331" s="37"/>
      <c r="GC331" s="37"/>
      <c r="GD331" s="37"/>
      <c r="GE331" s="37"/>
      <c r="GF331" s="37"/>
      <c r="GG331" s="37"/>
      <c r="GH331" s="37"/>
      <c r="GI331" s="37"/>
      <c r="GJ331" s="37"/>
      <c r="GK331" s="37"/>
      <c r="GL331" s="37"/>
      <c r="GM331" s="37"/>
      <c r="GN331" s="37"/>
      <c r="GO331" s="37"/>
      <c r="GP331" s="37"/>
      <c r="GQ331" s="37"/>
      <c r="GR331" s="37"/>
      <c r="GS331" s="37"/>
      <c r="GT331" s="37"/>
      <c r="GU331" s="37"/>
      <c r="GV331" s="37"/>
      <c r="GW331" s="37"/>
      <c r="GX331" s="37"/>
      <c r="GY331" s="37"/>
      <c r="GZ331" s="37"/>
      <c r="HA331" s="37"/>
      <c r="HB331" s="37"/>
      <c r="HC331" s="37"/>
      <c r="HD331" s="37"/>
      <c r="HE331" s="37"/>
      <c r="HF331" s="37"/>
      <c r="HG331" s="37"/>
      <c r="HH331" s="37"/>
      <c r="HI331" s="37"/>
      <c r="HJ331" s="37"/>
      <c r="HK331" s="37"/>
      <c r="HL331" s="37"/>
      <c r="HM331" s="37"/>
      <c r="HN331" s="37"/>
      <c r="HO331" s="37"/>
      <c r="HP331" s="37"/>
      <c r="HQ331" s="37"/>
      <c r="HR331" s="37"/>
      <c r="HS331" s="37"/>
      <c r="HT331" s="37"/>
      <c r="HU331" s="37"/>
      <c r="HV331" s="37"/>
      <c r="HW331" s="37"/>
      <c r="HX331" s="37"/>
    </row>
    <row r="332" spans="1:232" s="55" customFormat="1" ht="75.75" customHeight="1">
      <c r="A332" s="18"/>
      <c r="B332" s="19">
        <v>281</v>
      </c>
      <c r="C332" s="93" t="s">
        <v>570</v>
      </c>
      <c r="D332" s="26" t="s">
        <v>22</v>
      </c>
      <c r="E332" s="94" t="s">
        <v>571</v>
      </c>
      <c r="F332" s="26" t="s">
        <v>24</v>
      </c>
      <c r="G332" s="24">
        <v>40</v>
      </c>
      <c r="H332" s="24">
        <v>20000</v>
      </c>
      <c r="I332" s="26" t="s">
        <v>572</v>
      </c>
      <c r="J332" s="26" t="s">
        <v>26</v>
      </c>
      <c r="K332" s="35">
        <f>G332*H332</f>
        <v>800000</v>
      </c>
      <c r="L332" s="22">
        <f t="shared" si="9"/>
        <v>896000.00000000012</v>
      </c>
      <c r="M332" s="23"/>
      <c r="N332" s="23"/>
      <c r="O332" s="37"/>
      <c r="P332" s="4"/>
      <c r="Q332" s="4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  <c r="GJ332" s="37"/>
      <c r="GK332" s="37"/>
      <c r="GL332" s="37"/>
      <c r="GM332" s="37"/>
      <c r="GN332" s="37"/>
      <c r="GO332" s="37"/>
      <c r="GP332" s="37"/>
      <c r="GQ332" s="37"/>
      <c r="GR332" s="37"/>
      <c r="GS332" s="37"/>
      <c r="GT332" s="37"/>
      <c r="GU332" s="37"/>
      <c r="GV332" s="37"/>
      <c r="GW332" s="37"/>
      <c r="GX332" s="37"/>
      <c r="GY332" s="37"/>
      <c r="GZ332" s="37"/>
      <c r="HA332" s="37"/>
      <c r="HB332" s="37"/>
      <c r="HC332" s="37"/>
      <c r="HD332" s="37"/>
      <c r="HE332" s="37"/>
      <c r="HF332" s="37"/>
      <c r="HG332" s="37"/>
      <c r="HH332" s="37"/>
      <c r="HI332" s="37"/>
      <c r="HJ332" s="37"/>
      <c r="HK332" s="37"/>
      <c r="HL332" s="37"/>
      <c r="HM332" s="37"/>
      <c r="HN332" s="37"/>
      <c r="HO332" s="37"/>
      <c r="HP332" s="37"/>
      <c r="HQ332" s="37"/>
      <c r="HR332" s="37"/>
      <c r="HS332" s="37"/>
      <c r="HT332" s="37"/>
      <c r="HU332" s="37"/>
      <c r="HV332" s="37"/>
      <c r="HW332" s="37"/>
      <c r="HX332" s="37"/>
    </row>
    <row r="333" spans="1:232" s="55" customFormat="1" ht="75.75" customHeight="1">
      <c r="A333" s="18"/>
      <c r="B333" s="19">
        <v>282</v>
      </c>
      <c r="C333" s="93" t="s">
        <v>573</v>
      </c>
      <c r="D333" s="26" t="s">
        <v>22</v>
      </c>
      <c r="E333" s="94" t="s">
        <v>574</v>
      </c>
      <c r="F333" s="26" t="s">
        <v>24</v>
      </c>
      <c r="G333" s="24">
        <v>2</v>
      </c>
      <c r="H333" s="24">
        <v>78000</v>
      </c>
      <c r="I333" s="26" t="s">
        <v>572</v>
      </c>
      <c r="J333" s="26" t="s">
        <v>26</v>
      </c>
      <c r="K333" s="35">
        <f>G333*H333</f>
        <v>156000</v>
      </c>
      <c r="L333" s="22">
        <f t="shared" si="9"/>
        <v>174720.00000000003</v>
      </c>
      <c r="M333" s="23"/>
      <c r="N333" s="23"/>
      <c r="O333" s="37"/>
      <c r="P333" s="4"/>
      <c r="Q333" s="4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  <c r="DB333" s="37"/>
      <c r="DC333" s="37"/>
      <c r="DD333" s="37"/>
      <c r="DE333" s="37"/>
      <c r="DF333" s="37"/>
      <c r="DG333" s="37"/>
      <c r="DH333" s="37"/>
      <c r="DI333" s="37"/>
      <c r="DJ333" s="37"/>
      <c r="DK333" s="37"/>
      <c r="DL333" s="37"/>
      <c r="DM333" s="37"/>
      <c r="DN333" s="37"/>
      <c r="DO333" s="37"/>
      <c r="DP333" s="37"/>
      <c r="DQ333" s="37"/>
      <c r="DR333" s="37"/>
      <c r="DS333" s="37"/>
      <c r="DT333" s="37"/>
      <c r="DU333" s="37"/>
      <c r="DV333" s="37"/>
      <c r="DW333" s="37"/>
      <c r="DX333" s="37"/>
      <c r="DY333" s="37"/>
      <c r="DZ333" s="37"/>
      <c r="EA333" s="37"/>
      <c r="EB333" s="37"/>
      <c r="EC333" s="37"/>
      <c r="ED333" s="37"/>
      <c r="EE333" s="37"/>
      <c r="EF333" s="37"/>
      <c r="EG333" s="37"/>
      <c r="EH333" s="37"/>
      <c r="EI333" s="37"/>
      <c r="EJ333" s="37"/>
      <c r="EK333" s="37"/>
      <c r="EL333" s="37"/>
      <c r="EM333" s="37"/>
      <c r="EN333" s="37"/>
      <c r="EO333" s="37"/>
      <c r="EP333" s="37"/>
      <c r="EQ333" s="37"/>
      <c r="ER333" s="37"/>
      <c r="ES333" s="37"/>
      <c r="ET333" s="37"/>
      <c r="EU333" s="37"/>
      <c r="EV333" s="37"/>
      <c r="EW333" s="37"/>
      <c r="EX333" s="37"/>
      <c r="EY333" s="37"/>
      <c r="EZ333" s="37"/>
      <c r="FA333" s="37"/>
      <c r="FB333" s="37"/>
      <c r="FC333" s="37"/>
      <c r="FD333" s="37"/>
      <c r="FE333" s="37"/>
      <c r="FF333" s="37"/>
      <c r="FG333" s="37"/>
      <c r="FH333" s="37"/>
      <c r="FI333" s="37"/>
      <c r="FJ333" s="37"/>
      <c r="FK333" s="37"/>
      <c r="FL333" s="37"/>
      <c r="FM333" s="37"/>
      <c r="FN333" s="37"/>
      <c r="FO333" s="37"/>
      <c r="FP333" s="37"/>
      <c r="FQ333" s="37"/>
      <c r="FR333" s="37"/>
      <c r="FS333" s="37"/>
      <c r="FT333" s="37"/>
      <c r="FU333" s="37"/>
      <c r="FV333" s="37"/>
      <c r="FW333" s="37"/>
      <c r="FX333" s="37"/>
      <c r="FY333" s="37"/>
      <c r="FZ333" s="37"/>
      <c r="GA333" s="37"/>
      <c r="GB333" s="37"/>
      <c r="GC333" s="37"/>
      <c r="GD333" s="37"/>
      <c r="GE333" s="37"/>
      <c r="GF333" s="37"/>
      <c r="GG333" s="37"/>
      <c r="GH333" s="37"/>
      <c r="GI333" s="37"/>
      <c r="GJ333" s="37"/>
      <c r="GK333" s="37"/>
      <c r="GL333" s="37"/>
      <c r="GM333" s="37"/>
      <c r="GN333" s="37"/>
      <c r="GO333" s="37"/>
      <c r="GP333" s="37"/>
      <c r="GQ333" s="37"/>
      <c r="GR333" s="37"/>
      <c r="GS333" s="37"/>
      <c r="GT333" s="37"/>
      <c r="GU333" s="37"/>
      <c r="GV333" s="37"/>
      <c r="GW333" s="37"/>
      <c r="GX333" s="37"/>
      <c r="GY333" s="37"/>
      <c r="GZ333" s="37"/>
      <c r="HA333" s="37"/>
      <c r="HB333" s="37"/>
      <c r="HC333" s="37"/>
      <c r="HD333" s="37"/>
      <c r="HE333" s="37"/>
      <c r="HF333" s="37"/>
      <c r="HG333" s="37"/>
      <c r="HH333" s="37"/>
      <c r="HI333" s="37"/>
      <c r="HJ333" s="37"/>
      <c r="HK333" s="37"/>
      <c r="HL333" s="37"/>
      <c r="HM333" s="37"/>
      <c r="HN333" s="37"/>
      <c r="HO333" s="37"/>
      <c r="HP333" s="37"/>
      <c r="HQ333" s="37"/>
      <c r="HR333" s="37"/>
      <c r="HS333" s="37"/>
      <c r="HT333" s="37"/>
      <c r="HU333" s="37"/>
      <c r="HV333" s="37"/>
      <c r="HW333" s="37"/>
      <c r="HX333" s="37"/>
    </row>
    <row r="334" spans="1:232" s="55" customFormat="1" ht="75.75" customHeight="1">
      <c r="A334" s="18"/>
      <c r="B334" s="19">
        <v>283</v>
      </c>
      <c r="C334" s="93" t="s">
        <v>575</v>
      </c>
      <c r="D334" s="26" t="s">
        <v>22</v>
      </c>
      <c r="E334" s="94" t="s">
        <v>576</v>
      </c>
      <c r="F334" s="26" t="s">
        <v>24</v>
      </c>
      <c r="G334" s="24">
        <v>2</v>
      </c>
      <c r="H334" s="24">
        <v>6000</v>
      </c>
      <c r="I334" s="26" t="s">
        <v>572</v>
      </c>
      <c r="J334" s="26" t="s">
        <v>26</v>
      </c>
      <c r="K334" s="35">
        <f t="shared" ref="K334:K397" si="10">G334*H334</f>
        <v>12000</v>
      </c>
      <c r="L334" s="22">
        <f t="shared" si="9"/>
        <v>13440.000000000002</v>
      </c>
      <c r="M334" s="23"/>
      <c r="N334" s="23"/>
      <c r="O334" s="37"/>
      <c r="P334" s="4"/>
      <c r="Q334" s="4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  <c r="DB334" s="37"/>
      <c r="DC334" s="37"/>
      <c r="DD334" s="37"/>
      <c r="DE334" s="37"/>
      <c r="DF334" s="37"/>
      <c r="DG334" s="37"/>
      <c r="DH334" s="37"/>
      <c r="DI334" s="37"/>
      <c r="DJ334" s="37"/>
      <c r="DK334" s="37"/>
      <c r="DL334" s="37"/>
      <c r="DM334" s="37"/>
      <c r="DN334" s="37"/>
      <c r="DO334" s="37"/>
      <c r="DP334" s="37"/>
      <c r="DQ334" s="37"/>
      <c r="DR334" s="37"/>
      <c r="DS334" s="37"/>
      <c r="DT334" s="37"/>
      <c r="DU334" s="37"/>
      <c r="DV334" s="37"/>
      <c r="DW334" s="37"/>
      <c r="DX334" s="37"/>
      <c r="DY334" s="37"/>
      <c r="DZ334" s="37"/>
      <c r="EA334" s="37"/>
      <c r="EB334" s="37"/>
      <c r="EC334" s="37"/>
      <c r="ED334" s="37"/>
      <c r="EE334" s="37"/>
      <c r="EF334" s="37"/>
      <c r="EG334" s="37"/>
      <c r="EH334" s="37"/>
      <c r="EI334" s="37"/>
      <c r="EJ334" s="37"/>
      <c r="EK334" s="37"/>
      <c r="EL334" s="37"/>
      <c r="EM334" s="37"/>
      <c r="EN334" s="37"/>
      <c r="EO334" s="37"/>
      <c r="EP334" s="37"/>
      <c r="EQ334" s="37"/>
      <c r="ER334" s="37"/>
      <c r="ES334" s="37"/>
      <c r="ET334" s="37"/>
      <c r="EU334" s="37"/>
      <c r="EV334" s="37"/>
      <c r="EW334" s="37"/>
      <c r="EX334" s="37"/>
      <c r="EY334" s="37"/>
      <c r="EZ334" s="37"/>
      <c r="FA334" s="37"/>
      <c r="FB334" s="37"/>
      <c r="FC334" s="37"/>
      <c r="FD334" s="37"/>
      <c r="FE334" s="37"/>
      <c r="FF334" s="37"/>
      <c r="FG334" s="37"/>
      <c r="FH334" s="37"/>
      <c r="FI334" s="37"/>
      <c r="FJ334" s="37"/>
      <c r="FK334" s="37"/>
      <c r="FL334" s="37"/>
      <c r="FM334" s="37"/>
      <c r="FN334" s="37"/>
      <c r="FO334" s="37"/>
      <c r="FP334" s="37"/>
      <c r="FQ334" s="37"/>
      <c r="FR334" s="37"/>
      <c r="FS334" s="37"/>
      <c r="FT334" s="37"/>
      <c r="FU334" s="37"/>
      <c r="FV334" s="37"/>
      <c r="FW334" s="37"/>
      <c r="FX334" s="37"/>
      <c r="FY334" s="37"/>
      <c r="FZ334" s="37"/>
      <c r="GA334" s="37"/>
      <c r="GB334" s="37"/>
      <c r="GC334" s="37"/>
      <c r="GD334" s="37"/>
      <c r="GE334" s="37"/>
      <c r="GF334" s="37"/>
      <c r="GG334" s="37"/>
      <c r="GH334" s="37"/>
      <c r="GI334" s="37"/>
      <c r="GJ334" s="37"/>
      <c r="GK334" s="37"/>
      <c r="GL334" s="37"/>
      <c r="GM334" s="37"/>
      <c r="GN334" s="37"/>
      <c r="GO334" s="37"/>
      <c r="GP334" s="37"/>
      <c r="GQ334" s="37"/>
      <c r="GR334" s="37"/>
      <c r="GS334" s="37"/>
      <c r="GT334" s="37"/>
      <c r="GU334" s="37"/>
      <c r="GV334" s="37"/>
      <c r="GW334" s="37"/>
      <c r="GX334" s="37"/>
      <c r="GY334" s="37"/>
      <c r="GZ334" s="37"/>
      <c r="HA334" s="37"/>
      <c r="HB334" s="37"/>
      <c r="HC334" s="37"/>
      <c r="HD334" s="37"/>
      <c r="HE334" s="37"/>
      <c r="HF334" s="37"/>
      <c r="HG334" s="37"/>
      <c r="HH334" s="37"/>
      <c r="HI334" s="37"/>
      <c r="HJ334" s="37"/>
      <c r="HK334" s="37"/>
      <c r="HL334" s="37"/>
      <c r="HM334" s="37"/>
      <c r="HN334" s="37"/>
      <c r="HO334" s="37"/>
      <c r="HP334" s="37"/>
      <c r="HQ334" s="37"/>
      <c r="HR334" s="37"/>
      <c r="HS334" s="37"/>
      <c r="HT334" s="37"/>
      <c r="HU334" s="37"/>
      <c r="HV334" s="37"/>
      <c r="HW334" s="37"/>
      <c r="HX334" s="37"/>
    </row>
    <row r="335" spans="1:232" s="55" customFormat="1" ht="75.75" customHeight="1">
      <c r="A335" s="18"/>
      <c r="B335" s="19">
        <v>284</v>
      </c>
      <c r="C335" s="93" t="s">
        <v>577</v>
      </c>
      <c r="D335" s="26" t="s">
        <v>22</v>
      </c>
      <c r="E335" s="94" t="s">
        <v>577</v>
      </c>
      <c r="F335" s="26" t="s">
        <v>24</v>
      </c>
      <c r="G335" s="24">
        <v>2</v>
      </c>
      <c r="H335" s="24">
        <v>28000</v>
      </c>
      <c r="I335" s="26" t="s">
        <v>564</v>
      </c>
      <c r="J335" s="26" t="s">
        <v>26</v>
      </c>
      <c r="K335" s="35">
        <f t="shared" si="10"/>
        <v>56000</v>
      </c>
      <c r="L335" s="22">
        <f t="shared" si="9"/>
        <v>62720.000000000007</v>
      </c>
      <c r="M335" s="23"/>
      <c r="N335" s="23"/>
      <c r="O335" s="37"/>
      <c r="P335" s="4"/>
      <c r="Q335" s="4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37"/>
      <c r="DD335" s="37"/>
      <c r="DE335" s="37"/>
      <c r="DF335" s="37"/>
      <c r="DG335" s="37"/>
      <c r="DH335" s="37"/>
      <c r="DI335" s="37"/>
      <c r="DJ335" s="37"/>
      <c r="DK335" s="37"/>
      <c r="DL335" s="37"/>
      <c r="DM335" s="37"/>
      <c r="DN335" s="37"/>
      <c r="DO335" s="37"/>
      <c r="DP335" s="37"/>
      <c r="DQ335" s="37"/>
      <c r="DR335" s="37"/>
      <c r="DS335" s="37"/>
      <c r="DT335" s="37"/>
      <c r="DU335" s="37"/>
      <c r="DV335" s="37"/>
      <c r="DW335" s="37"/>
      <c r="DX335" s="37"/>
      <c r="DY335" s="37"/>
      <c r="DZ335" s="37"/>
      <c r="EA335" s="37"/>
      <c r="EB335" s="37"/>
      <c r="EC335" s="37"/>
      <c r="ED335" s="37"/>
      <c r="EE335" s="37"/>
      <c r="EF335" s="37"/>
      <c r="EG335" s="37"/>
      <c r="EH335" s="37"/>
      <c r="EI335" s="37"/>
      <c r="EJ335" s="37"/>
      <c r="EK335" s="37"/>
      <c r="EL335" s="37"/>
      <c r="EM335" s="37"/>
      <c r="EN335" s="37"/>
      <c r="EO335" s="37"/>
      <c r="EP335" s="37"/>
      <c r="EQ335" s="37"/>
      <c r="ER335" s="37"/>
      <c r="ES335" s="37"/>
      <c r="ET335" s="37"/>
      <c r="EU335" s="37"/>
      <c r="EV335" s="37"/>
      <c r="EW335" s="37"/>
      <c r="EX335" s="37"/>
      <c r="EY335" s="37"/>
      <c r="EZ335" s="37"/>
      <c r="FA335" s="37"/>
      <c r="FB335" s="37"/>
      <c r="FC335" s="37"/>
      <c r="FD335" s="37"/>
      <c r="FE335" s="37"/>
      <c r="FF335" s="37"/>
      <c r="FG335" s="37"/>
      <c r="FH335" s="37"/>
      <c r="FI335" s="37"/>
      <c r="FJ335" s="37"/>
      <c r="FK335" s="37"/>
      <c r="FL335" s="37"/>
      <c r="FM335" s="37"/>
      <c r="FN335" s="37"/>
      <c r="FO335" s="37"/>
      <c r="FP335" s="37"/>
      <c r="FQ335" s="37"/>
      <c r="FR335" s="37"/>
      <c r="FS335" s="37"/>
      <c r="FT335" s="37"/>
      <c r="FU335" s="37"/>
      <c r="FV335" s="37"/>
      <c r="FW335" s="37"/>
      <c r="FX335" s="37"/>
      <c r="FY335" s="37"/>
      <c r="FZ335" s="37"/>
      <c r="GA335" s="37"/>
      <c r="GB335" s="37"/>
      <c r="GC335" s="37"/>
      <c r="GD335" s="37"/>
      <c r="GE335" s="37"/>
      <c r="GF335" s="37"/>
      <c r="GG335" s="37"/>
      <c r="GH335" s="37"/>
      <c r="GI335" s="37"/>
      <c r="GJ335" s="37"/>
      <c r="GK335" s="37"/>
      <c r="GL335" s="37"/>
      <c r="GM335" s="37"/>
      <c r="GN335" s="37"/>
      <c r="GO335" s="37"/>
      <c r="GP335" s="37"/>
      <c r="GQ335" s="37"/>
      <c r="GR335" s="37"/>
      <c r="GS335" s="37"/>
      <c r="GT335" s="37"/>
      <c r="GU335" s="37"/>
      <c r="GV335" s="37"/>
      <c r="GW335" s="37"/>
      <c r="GX335" s="37"/>
      <c r="GY335" s="37"/>
      <c r="GZ335" s="37"/>
      <c r="HA335" s="37"/>
      <c r="HB335" s="37"/>
      <c r="HC335" s="37"/>
      <c r="HD335" s="37"/>
      <c r="HE335" s="37"/>
      <c r="HF335" s="37"/>
      <c r="HG335" s="37"/>
      <c r="HH335" s="37"/>
      <c r="HI335" s="37"/>
      <c r="HJ335" s="37"/>
      <c r="HK335" s="37"/>
      <c r="HL335" s="37"/>
      <c r="HM335" s="37"/>
      <c r="HN335" s="37"/>
      <c r="HO335" s="37"/>
      <c r="HP335" s="37"/>
      <c r="HQ335" s="37"/>
      <c r="HR335" s="37"/>
      <c r="HS335" s="37"/>
      <c r="HT335" s="37"/>
      <c r="HU335" s="37"/>
      <c r="HV335" s="37"/>
      <c r="HW335" s="37"/>
      <c r="HX335" s="37"/>
    </row>
    <row r="336" spans="1:232" s="55" customFormat="1" ht="75.75" customHeight="1">
      <c r="A336" s="18"/>
      <c r="B336" s="19">
        <v>285</v>
      </c>
      <c r="C336" s="93" t="s">
        <v>578</v>
      </c>
      <c r="D336" s="26" t="s">
        <v>22</v>
      </c>
      <c r="E336" s="94" t="s">
        <v>578</v>
      </c>
      <c r="F336" s="26" t="s">
        <v>24</v>
      </c>
      <c r="G336" s="24">
        <v>4</v>
      </c>
      <c r="H336" s="24">
        <v>15000</v>
      </c>
      <c r="I336" s="26" t="s">
        <v>564</v>
      </c>
      <c r="J336" s="26" t="s">
        <v>26</v>
      </c>
      <c r="K336" s="35">
        <f t="shared" si="10"/>
        <v>60000</v>
      </c>
      <c r="L336" s="22">
        <f t="shared" si="9"/>
        <v>67200</v>
      </c>
      <c r="M336" s="23"/>
      <c r="N336" s="23"/>
      <c r="O336" s="37"/>
      <c r="P336" s="4"/>
      <c r="Q336" s="4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  <c r="DB336" s="37"/>
      <c r="DC336" s="37"/>
      <c r="DD336" s="37"/>
      <c r="DE336" s="37"/>
      <c r="DF336" s="37"/>
      <c r="DG336" s="37"/>
      <c r="DH336" s="37"/>
      <c r="DI336" s="37"/>
      <c r="DJ336" s="37"/>
      <c r="DK336" s="37"/>
      <c r="DL336" s="37"/>
      <c r="DM336" s="37"/>
      <c r="DN336" s="37"/>
      <c r="DO336" s="37"/>
      <c r="DP336" s="37"/>
      <c r="DQ336" s="37"/>
      <c r="DR336" s="37"/>
      <c r="DS336" s="37"/>
      <c r="DT336" s="37"/>
      <c r="DU336" s="37"/>
      <c r="DV336" s="37"/>
      <c r="DW336" s="37"/>
      <c r="DX336" s="37"/>
      <c r="DY336" s="37"/>
      <c r="DZ336" s="37"/>
      <c r="EA336" s="37"/>
      <c r="EB336" s="37"/>
      <c r="EC336" s="37"/>
      <c r="ED336" s="37"/>
      <c r="EE336" s="37"/>
      <c r="EF336" s="37"/>
      <c r="EG336" s="37"/>
      <c r="EH336" s="37"/>
      <c r="EI336" s="37"/>
      <c r="EJ336" s="37"/>
      <c r="EK336" s="37"/>
      <c r="EL336" s="37"/>
      <c r="EM336" s="37"/>
      <c r="EN336" s="37"/>
      <c r="EO336" s="37"/>
      <c r="EP336" s="37"/>
      <c r="EQ336" s="37"/>
      <c r="ER336" s="37"/>
      <c r="ES336" s="37"/>
      <c r="ET336" s="37"/>
      <c r="EU336" s="37"/>
      <c r="EV336" s="37"/>
      <c r="EW336" s="37"/>
      <c r="EX336" s="37"/>
      <c r="EY336" s="37"/>
      <c r="EZ336" s="37"/>
      <c r="FA336" s="37"/>
      <c r="FB336" s="37"/>
      <c r="FC336" s="37"/>
      <c r="FD336" s="37"/>
      <c r="FE336" s="37"/>
      <c r="FF336" s="37"/>
      <c r="FG336" s="37"/>
      <c r="FH336" s="37"/>
      <c r="FI336" s="37"/>
      <c r="FJ336" s="37"/>
      <c r="FK336" s="37"/>
      <c r="FL336" s="37"/>
      <c r="FM336" s="37"/>
      <c r="FN336" s="37"/>
      <c r="FO336" s="37"/>
      <c r="FP336" s="37"/>
      <c r="FQ336" s="37"/>
      <c r="FR336" s="37"/>
      <c r="FS336" s="37"/>
      <c r="FT336" s="37"/>
      <c r="FU336" s="37"/>
      <c r="FV336" s="37"/>
      <c r="FW336" s="37"/>
      <c r="FX336" s="37"/>
      <c r="FY336" s="37"/>
      <c r="FZ336" s="37"/>
      <c r="GA336" s="37"/>
      <c r="GB336" s="37"/>
      <c r="GC336" s="37"/>
      <c r="GD336" s="37"/>
      <c r="GE336" s="37"/>
      <c r="GF336" s="37"/>
      <c r="GG336" s="37"/>
      <c r="GH336" s="37"/>
      <c r="GI336" s="37"/>
      <c r="GJ336" s="37"/>
      <c r="GK336" s="37"/>
      <c r="GL336" s="37"/>
      <c r="GM336" s="37"/>
      <c r="GN336" s="37"/>
      <c r="GO336" s="37"/>
      <c r="GP336" s="37"/>
      <c r="GQ336" s="37"/>
      <c r="GR336" s="37"/>
      <c r="GS336" s="37"/>
      <c r="GT336" s="37"/>
      <c r="GU336" s="37"/>
      <c r="GV336" s="37"/>
      <c r="GW336" s="37"/>
      <c r="GX336" s="37"/>
      <c r="GY336" s="37"/>
      <c r="GZ336" s="37"/>
      <c r="HA336" s="37"/>
      <c r="HB336" s="37"/>
      <c r="HC336" s="37"/>
      <c r="HD336" s="37"/>
      <c r="HE336" s="37"/>
      <c r="HF336" s="37"/>
      <c r="HG336" s="37"/>
      <c r="HH336" s="37"/>
      <c r="HI336" s="37"/>
      <c r="HJ336" s="37"/>
      <c r="HK336" s="37"/>
      <c r="HL336" s="37"/>
      <c r="HM336" s="37"/>
      <c r="HN336" s="37"/>
      <c r="HO336" s="37"/>
      <c r="HP336" s="37"/>
      <c r="HQ336" s="37"/>
      <c r="HR336" s="37"/>
      <c r="HS336" s="37"/>
      <c r="HT336" s="37"/>
      <c r="HU336" s="37"/>
      <c r="HV336" s="37"/>
      <c r="HW336" s="37"/>
      <c r="HX336" s="37"/>
    </row>
    <row r="337" spans="1:232" s="55" customFormat="1" ht="75.75" customHeight="1">
      <c r="A337" s="18"/>
      <c r="B337" s="19">
        <v>286</v>
      </c>
      <c r="C337" s="93" t="s">
        <v>579</v>
      </c>
      <c r="D337" s="26" t="s">
        <v>22</v>
      </c>
      <c r="E337" s="94" t="s">
        <v>579</v>
      </c>
      <c r="F337" s="26" t="s">
        <v>24</v>
      </c>
      <c r="G337" s="24">
        <v>4</v>
      </c>
      <c r="H337" s="24">
        <v>20000</v>
      </c>
      <c r="I337" s="26" t="s">
        <v>564</v>
      </c>
      <c r="J337" s="26" t="s">
        <v>26</v>
      </c>
      <c r="K337" s="35">
        <f t="shared" si="10"/>
        <v>80000</v>
      </c>
      <c r="L337" s="22">
        <f t="shared" si="9"/>
        <v>89600.000000000015</v>
      </c>
      <c r="M337" s="23"/>
      <c r="N337" s="23"/>
      <c r="O337" s="37"/>
      <c r="P337" s="4"/>
      <c r="Q337" s="4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  <c r="DB337" s="37"/>
      <c r="DC337" s="37"/>
      <c r="DD337" s="37"/>
      <c r="DE337" s="37"/>
      <c r="DF337" s="37"/>
      <c r="DG337" s="37"/>
      <c r="DH337" s="37"/>
      <c r="DI337" s="37"/>
      <c r="DJ337" s="37"/>
      <c r="DK337" s="37"/>
      <c r="DL337" s="37"/>
      <c r="DM337" s="37"/>
      <c r="DN337" s="37"/>
      <c r="DO337" s="37"/>
      <c r="DP337" s="37"/>
      <c r="DQ337" s="37"/>
      <c r="DR337" s="37"/>
      <c r="DS337" s="37"/>
      <c r="DT337" s="37"/>
      <c r="DU337" s="37"/>
      <c r="DV337" s="37"/>
      <c r="DW337" s="37"/>
      <c r="DX337" s="37"/>
      <c r="DY337" s="37"/>
      <c r="DZ337" s="37"/>
      <c r="EA337" s="37"/>
      <c r="EB337" s="37"/>
      <c r="EC337" s="37"/>
      <c r="ED337" s="37"/>
      <c r="EE337" s="37"/>
      <c r="EF337" s="37"/>
      <c r="EG337" s="37"/>
      <c r="EH337" s="37"/>
      <c r="EI337" s="37"/>
      <c r="EJ337" s="37"/>
      <c r="EK337" s="37"/>
      <c r="EL337" s="37"/>
      <c r="EM337" s="37"/>
      <c r="EN337" s="37"/>
      <c r="EO337" s="37"/>
      <c r="EP337" s="37"/>
      <c r="EQ337" s="37"/>
      <c r="ER337" s="37"/>
      <c r="ES337" s="37"/>
      <c r="ET337" s="37"/>
      <c r="EU337" s="37"/>
      <c r="EV337" s="37"/>
      <c r="EW337" s="37"/>
      <c r="EX337" s="37"/>
      <c r="EY337" s="37"/>
      <c r="EZ337" s="37"/>
      <c r="FA337" s="37"/>
      <c r="FB337" s="37"/>
      <c r="FC337" s="37"/>
      <c r="FD337" s="37"/>
      <c r="FE337" s="37"/>
      <c r="FF337" s="37"/>
      <c r="FG337" s="37"/>
      <c r="FH337" s="37"/>
      <c r="FI337" s="37"/>
      <c r="FJ337" s="37"/>
      <c r="FK337" s="37"/>
      <c r="FL337" s="37"/>
      <c r="FM337" s="37"/>
      <c r="FN337" s="37"/>
      <c r="FO337" s="37"/>
      <c r="FP337" s="37"/>
      <c r="FQ337" s="37"/>
      <c r="FR337" s="37"/>
      <c r="FS337" s="37"/>
      <c r="FT337" s="37"/>
      <c r="FU337" s="37"/>
      <c r="FV337" s="37"/>
      <c r="FW337" s="37"/>
      <c r="FX337" s="37"/>
      <c r="FY337" s="37"/>
      <c r="FZ337" s="37"/>
      <c r="GA337" s="37"/>
      <c r="GB337" s="37"/>
      <c r="GC337" s="37"/>
      <c r="GD337" s="37"/>
      <c r="GE337" s="37"/>
      <c r="GF337" s="37"/>
      <c r="GG337" s="37"/>
      <c r="GH337" s="37"/>
      <c r="GI337" s="37"/>
      <c r="GJ337" s="37"/>
      <c r="GK337" s="37"/>
      <c r="GL337" s="37"/>
      <c r="GM337" s="37"/>
      <c r="GN337" s="37"/>
      <c r="GO337" s="37"/>
      <c r="GP337" s="37"/>
      <c r="GQ337" s="37"/>
      <c r="GR337" s="37"/>
      <c r="GS337" s="37"/>
      <c r="GT337" s="37"/>
      <c r="GU337" s="37"/>
      <c r="GV337" s="37"/>
      <c r="GW337" s="37"/>
      <c r="GX337" s="37"/>
      <c r="GY337" s="37"/>
      <c r="GZ337" s="37"/>
      <c r="HA337" s="37"/>
      <c r="HB337" s="37"/>
      <c r="HC337" s="37"/>
      <c r="HD337" s="37"/>
      <c r="HE337" s="37"/>
      <c r="HF337" s="37"/>
      <c r="HG337" s="37"/>
      <c r="HH337" s="37"/>
      <c r="HI337" s="37"/>
      <c r="HJ337" s="37"/>
      <c r="HK337" s="37"/>
      <c r="HL337" s="37"/>
      <c r="HM337" s="37"/>
      <c r="HN337" s="37"/>
      <c r="HO337" s="37"/>
      <c r="HP337" s="37"/>
      <c r="HQ337" s="37"/>
      <c r="HR337" s="37"/>
      <c r="HS337" s="37"/>
      <c r="HT337" s="37"/>
      <c r="HU337" s="37"/>
      <c r="HV337" s="37"/>
      <c r="HW337" s="37"/>
      <c r="HX337" s="37"/>
    </row>
    <row r="338" spans="1:232" s="55" customFormat="1" ht="75.75" customHeight="1">
      <c r="A338" s="18"/>
      <c r="B338" s="19">
        <v>287</v>
      </c>
      <c r="C338" s="93" t="s">
        <v>580</v>
      </c>
      <c r="D338" s="26" t="s">
        <v>22</v>
      </c>
      <c r="E338" s="26" t="s">
        <v>581</v>
      </c>
      <c r="F338" s="26" t="s">
        <v>24</v>
      </c>
      <c r="G338" s="24">
        <v>4</v>
      </c>
      <c r="H338" s="24">
        <v>20000</v>
      </c>
      <c r="I338" s="26" t="s">
        <v>564</v>
      </c>
      <c r="J338" s="26" t="s">
        <v>26</v>
      </c>
      <c r="K338" s="35">
        <f t="shared" si="10"/>
        <v>80000</v>
      </c>
      <c r="L338" s="22">
        <f t="shared" si="9"/>
        <v>89600.000000000015</v>
      </c>
      <c r="M338" s="23"/>
      <c r="N338" s="23"/>
      <c r="O338" s="37"/>
      <c r="P338" s="4"/>
      <c r="Q338" s="4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  <c r="DB338" s="37"/>
      <c r="DC338" s="37"/>
      <c r="DD338" s="37"/>
      <c r="DE338" s="37"/>
      <c r="DF338" s="37"/>
      <c r="DG338" s="37"/>
      <c r="DH338" s="37"/>
      <c r="DI338" s="37"/>
      <c r="DJ338" s="37"/>
      <c r="DK338" s="37"/>
      <c r="DL338" s="37"/>
      <c r="DM338" s="37"/>
      <c r="DN338" s="37"/>
      <c r="DO338" s="37"/>
      <c r="DP338" s="37"/>
      <c r="DQ338" s="37"/>
      <c r="DR338" s="37"/>
      <c r="DS338" s="37"/>
      <c r="DT338" s="37"/>
      <c r="DU338" s="37"/>
      <c r="DV338" s="37"/>
      <c r="DW338" s="37"/>
      <c r="DX338" s="37"/>
      <c r="DY338" s="37"/>
      <c r="DZ338" s="37"/>
      <c r="EA338" s="37"/>
      <c r="EB338" s="37"/>
      <c r="EC338" s="37"/>
      <c r="ED338" s="37"/>
      <c r="EE338" s="37"/>
      <c r="EF338" s="37"/>
      <c r="EG338" s="37"/>
      <c r="EH338" s="37"/>
      <c r="EI338" s="37"/>
      <c r="EJ338" s="37"/>
      <c r="EK338" s="37"/>
      <c r="EL338" s="37"/>
      <c r="EM338" s="37"/>
      <c r="EN338" s="37"/>
      <c r="EO338" s="37"/>
      <c r="EP338" s="37"/>
      <c r="EQ338" s="37"/>
      <c r="ER338" s="37"/>
      <c r="ES338" s="37"/>
      <c r="ET338" s="37"/>
      <c r="EU338" s="37"/>
      <c r="EV338" s="37"/>
      <c r="EW338" s="37"/>
      <c r="EX338" s="37"/>
      <c r="EY338" s="37"/>
      <c r="EZ338" s="37"/>
      <c r="FA338" s="37"/>
      <c r="FB338" s="37"/>
      <c r="FC338" s="37"/>
      <c r="FD338" s="37"/>
      <c r="FE338" s="37"/>
      <c r="FF338" s="37"/>
      <c r="FG338" s="37"/>
      <c r="FH338" s="37"/>
      <c r="FI338" s="37"/>
      <c r="FJ338" s="37"/>
      <c r="FK338" s="37"/>
      <c r="FL338" s="37"/>
      <c r="FM338" s="37"/>
      <c r="FN338" s="37"/>
      <c r="FO338" s="37"/>
      <c r="FP338" s="37"/>
      <c r="FQ338" s="37"/>
      <c r="FR338" s="37"/>
      <c r="FS338" s="37"/>
      <c r="FT338" s="37"/>
      <c r="FU338" s="37"/>
      <c r="FV338" s="37"/>
      <c r="FW338" s="37"/>
      <c r="FX338" s="37"/>
      <c r="FY338" s="37"/>
      <c r="FZ338" s="37"/>
      <c r="GA338" s="37"/>
      <c r="GB338" s="37"/>
      <c r="GC338" s="37"/>
      <c r="GD338" s="37"/>
      <c r="GE338" s="37"/>
      <c r="GF338" s="37"/>
      <c r="GG338" s="37"/>
      <c r="GH338" s="37"/>
      <c r="GI338" s="37"/>
      <c r="GJ338" s="37"/>
      <c r="GK338" s="37"/>
      <c r="GL338" s="37"/>
      <c r="GM338" s="37"/>
      <c r="GN338" s="37"/>
      <c r="GO338" s="37"/>
      <c r="GP338" s="37"/>
      <c r="GQ338" s="37"/>
      <c r="GR338" s="37"/>
      <c r="GS338" s="37"/>
      <c r="GT338" s="37"/>
      <c r="GU338" s="37"/>
      <c r="GV338" s="37"/>
      <c r="GW338" s="37"/>
      <c r="GX338" s="37"/>
      <c r="GY338" s="37"/>
      <c r="GZ338" s="37"/>
      <c r="HA338" s="37"/>
      <c r="HB338" s="37"/>
      <c r="HC338" s="37"/>
      <c r="HD338" s="37"/>
      <c r="HE338" s="37"/>
      <c r="HF338" s="37"/>
      <c r="HG338" s="37"/>
      <c r="HH338" s="37"/>
      <c r="HI338" s="37"/>
      <c r="HJ338" s="37"/>
      <c r="HK338" s="37"/>
      <c r="HL338" s="37"/>
      <c r="HM338" s="37"/>
      <c r="HN338" s="37"/>
      <c r="HO338" s="37"/>
      <c r="HP338" s="37"/>
      <c r="HQ338" s="37"/>
      <c r="HR338" s="37"/>
      <c r="HS338" s="37"/>
      <c r="HT338" s="37"/>
      <c r="HU338" s="37"/>
      <c r="HV338" s="37"/>
      <c r="HW338" s="37"/>
      <c r="HX338" s="37"/>
    </row>
    <row r="339" spans="1:232" s="55" customFormat="1" ht="75.75" customHeight="1">
      <c r="A339" s="18"/>
      <c r="B339" s="19">
        <v>288</v>
      </c>
      <c r="C339" s="95" t="s">
        <v>582</v>
      </c>
      <c r="D339" s="26" t="s">
        <v>22</v>
      </c>
      <c r="E339" s="96" t="s">
        <v>582</v>
      </c>
      <c r="F339" s="26" t="s">
        <v>24</v>
      </c>
      <c r="G339" s="24">
        <v>4</v>
      </c>
      <c r="H339" s="24">
        <v>15000</v>
      </c>
      <c r="I339" s="26" t="s">
        <v>564</v>
      </c>
      <c r="J339" s="26" t="s">
        <v>26</v>
      </c>
      <c r="K339" s="35">
        <f t="shared" si="10"/>
        <v>60000</v>
      </c>
      <c r="L339" s="22">
        <f t="shared" si="9"/>
        <v>67200</v>
      </c>
      <c r="M339" s="23"/>
      <c r="N339" s="23"/>
      <c r="O339" s="37"/>
      <c r="P339" s="4"/>
      <c r="Q339" s="4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  <c r="DB339" s="37"/>
      <c r="DC339" s="37"/>
      <c r="DD339" s="37"/>
      <c r="DE339" s="37"/>
      <c r="DF339" s="37"/>
      <c r="DG339" s="37"/>
      <c r="DH339" s="37"/>
      <c r="DI339" s="37"/>
      <c r="DJ339" s="37"/>
      <c r="DK339" s="37"/>
      <c r="DL339" s="37"/>
      <c r="DM339" s="37"/>
      <c r="DN339" s="37"/>
      <c r="DO339" s="37"/>
      <c r="DP339" s="37"/>
      <c r="DQ339" s="37"/>
      <c r="DR339" s="37"/>
      <c r="DS339" s="37"/>
      <c r="DT339" s="37"/>
      <c r="DU339" s="37"/>
      <c r="DV339" s="37"/>
      <c r="DW339" s="37"/>
      <c r="DX339" s="37"/>
      <c r="DY339" s="37"/>
      <c r="DZ339" s="37"/>
      <c r="EA339" s="37"/>
      <c r="EB339" s="37"/>
      <c r="EC339" s="37"/>
      <c r="ED339" s="37"/>
      <c r="EE339" s="37"/>
      <c r="EF339" s="37"/>
      <c r="EG339" s="37"/>
      <c r="EH339" s="37"/>
      <c r="EI339" s="37"/>
      <c r="EJ339" s="37"/>
      <c r="EK339" s="37"/>
      <c r="EL339" s="37"/>
      <c r="EM339" s="37"/>
      <c r="EN339" s="37"/>
      <c r="EO339" s="37"/>
      <c r="EP339" s="37"/>
      <c r="EQ339" s="37"/>
      <c r="ER339" s="37"/>
      <c r="ES339" s="37"/>
      <c r="ET339" s="37"/>
      <c r="EU339" s="37"/>
      <c r="EV339" s="37"/>
      <c r="EW339" s="37"/>
      <c r="EX339" s="37"/>
      <c r="EY339" s="37"/>
      <c r="EZ339" s="37"/>
      <c r="FA339" s="37"/>
      <c r="FB339" s="37"/>
      <c r="FC339" s="37"/>
      <c r="FD339" s="37"/>
      <c r="FE339" s="37"/>
      <c r="FF339" s="37"/>
      <c r="FG339" s="37"/>
      <c r="FH339" s="37"/>
      <c r="FI339" s="37"/>
      <c r="FJ339" s="37"/>
      <c r="FK339" s="37"/>
      <c r="FL339" s="37"/>
      <c r="FM339" s="37"/>
      <c r="FN339" s="37"/>
      <c r="FO339" s="37"/>
      <c r="FP339" s="37"/>
      <c r="FQ339" s="37"/>
      <c r="FR339" s="37"/>
      <c r="FS339" s="37"/>
      <c r="FT339" s="37"/>
      <c r="FU339" s="37"/>
      <c r="FV339" s="37"/>
      <c r="FW339" s="37"/>
      <c r="FX339" s="37"/>
      <c r="FY339" s="37"/>
      <c r="FZ339" s="37"/>
      <c r="GA339" s="37"/>
      <c r="GB339" s="37"/>
      <c r="GC339" s="37"/>
      <c r="GD339" s="37"/>
      <c r="GE339" s="37"/>
      <c r="GF339" s="37"/>
      <c r="GG339" s="37"/>
      <c r="GH339" s="37"/>
      <c r="GI339" s="37"/>
      <c r="GJ339" s="37"/>
      <c r="GK339" s="37"/>
      <c r="GL339" s="37"/>
      <c r="GM339" s="37"/>
      <c r="GN339" s="37"/>
      <c r="GO339" s="37"/>
      <c r="GP339" s="37"/>
      <c r="GQ339" s="37"/>
      <c r="GR339" s="37"/>
      <c r="GS339" s="37"/>
      <c r="GT339" s="37"/>
      <c r="GU339" s="37"/>
      <c r="GV339" s="37"/>
      <c r="GW339" s="37"/>
      <c r="GX339" s="37"/>
      <c r="GY339" s="37"/>
      <c r="GZ339" s="37"/>
      <c r="HA339" s="37"/>
      <c r="HB339" s="37"/>
      <c r="HC339" s="37"/>
      <c r="HD339" s="37"/>
      <c r="HE339" s="37"/>
      <c r="HF339" s="37"/>
      <c r="HG339" s="37"/>
      <c r="HH339" s="37"/>
      <c r="HI339" s="37"/>
      <c r="HJ339" s="37"/>
      <c r="HK339" s="37"/>
      <c r="HL339" s="37"/>
      <c r="HM339" s="37"/>
      <c r="HN339" s="37"/>
      <c r="HO339" s="37"/>
      <c r="HP339" s="37"/>
      <c r="HQ339" s="37"/>
      <c r="HR339" s="37"/>
      <c r="HS339" s="37"/>
      <c r="HT339" s="37"/>
      <c r="HU339" s="37"/>
      <c r="HV339" s="37"/>
      <c r="HW339" s="37"/>
      <c r="HX339" s="37"/>
    </row>
    <row r="340" spans="1:232" s="55" customFormat="1" ht="75.75" customHeight="1">
      <c r="A340" s="18"/>
      <c r="B340" s="19">
        <v>289</v>
      </c>
      <c r="C340" s="95" t="s">
        <v>583</v>
      </c>
      <c r="D340" s="26" t="s">
        <v>22</v>
      </c>
      <c r="E340" s="96" t="s">
        <v>583</v>
      </c>
      <c r="F340" s="26" t="s">
        <v>24</v>
      </c>
      <c r="G340" s="24">
        <v>2</v>
      </c>
      <c r="H340" s="24">
        <v>40000</v>
      </c>
      <c r="I340" s="26" t="s">
        <v>572</v>
      </c>
      <c r="J340" s="26" t="s">
        <v>26</v>
      </c>
      <c r="K340" s="35">
        <f t="shared" si="10"/>
        <v>80000</v>
      </c>
      <c r="L340" s="22">
        <f t="shared" si="9"/>
        <v>89600.000000000015</v>
      </c>
      <c r="M340" s="23"/>
      <c r="N340" s="23"/>
      <c r="O340" s="37"/>
      <c r="P340" s="4"/>
      <c r="Q340" s="4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  <c r="DB340" s="37"/>
      <c r="DC340" s="37"/>
      <c r="DD340" s="37"/>
      <c r="DE340" s="37"/>
      <c r="DF340" s="37"/>
      <c r="DG340" s="37"/>
      <c r="DH340" s="37"/>
      <c r="DI340" s="37"/>
      <c r="DJ340" s="37"/>
      <c r="DK340" s="37"/>
      <c r="DL340" s="37"/>
      <c r="DM340" s="37"/>
      <c r="DN340" s="37"/>
      <c r="DO340" s="37"/>
      <c r="DP340" s="37"/>
      <c r="DQ340" s="37"/>
      <c r="DR340" s="37"/>
      <c r="DS340" s="37"/>
      <c r="DT340" s="37"/>
      <c r="DU340" s="37"/>
      <c r="DV340" s="37"/>
      <c r="DW340" s="37"/>
      <c r="DX340" s="37"/>
      <c r="DY340" s="37"/>
      <c r="DZ340" s="37"/>
      <c r="EA340" s="37"/>
      <c r="EB340" s="37"/>
      <c r="EC340" s="37"/>
      <c r="ED340" s="37"/>
      <c r="EE340" s="37"/>
      <c r="EF340" s="37"/>
      <c r="EG340" s="37"/>
      <c r="EH340" s="37"/>
      <c r="EI340" s="37"/>
      <c r="EJ340" s="37"/>
      <c r="EK340" s="37"/>
      <c r="EL340" s="37"/>
      <c r="EM340" s="37"/>
      <c r="EN340" s="37"/>
      <c r="EO340" s="37"/>
      <c r="EP340" s="37"/>
      <c r="EQ340" s="37"/>
      <c r="ER340" s="37"/>
      <c r="ES340" s="37"/>
      <c r="ET340" s="37"/>
      <c r="EU340" s="37"/>
      <c r="EV340" s="37"/>
      <c r="EW340" s="37"/>
      <c r="EX340" s="37"/>
      <c r="EY340" s="37"/>
      <c r="EZ340" s="37"/>
      <c r="FA340" s="37"/>
      <c r="FB340" s="37"/>
      <c r="FC340" s="37"/>
      <c r="FD340" s="37"/>
      <c r="FE340" s="37"/>
      <c r="FF340" s="37"/>
      <c r="FG340" s="37"/>
      <c r="FH340" s="37"/>
      <c r="FI340" s="37"/>
      <c r="FJ340" s="37"/>
      <c r="FK340" s="37"/>
      <c r="FL340" s="37"/>
      <c r="FM340" s="37"/>
      <c r="FN340" s="37"/>
      <c r="FO340" s="37"/>
      <c r="FP340" s="37"/>
      <c r="FQ340" s="37"/>
      <c r="FR340" s="37"/>
      <c r="FS340" s="37"/>
      <c r="FT340" s="37"/>
      <c r="FU340" s="37"/>
      <c r="FV340" s="37"/>
      <c r="FW340" s="37"/>
      <c r="FX340" s="37"/>
      <c r="FY340" s="37"/>
      <c r="FZ340" s="37"/>
      <c r="GA340" s="37"/>
      <c r="GB340" s="37"/>
      <c r="GC340" s="37"/>
      <c r="GD340" s="37"/>
      <c r="GE340" s="37"/>
      <c r="GF340" s="37"/>
      <c r="GG340" s="37"/>
      <c r="GH340" s="37"/>
      <c r="GI340" s="37"/>
      <c r="GJ340" s="37"/>
      <c r="GK340" s="37"/>
      <c r="GL340" s="37"/>
      <c r="GM340" s="37"/>
      <c r="GN340" s="37"/>
      <c r="GO340" s="37"/>
      <c r="GP340" s="37"/>
      <c r="GQ340" s="37"/>
      <c r="GR340" s="37"/>
      <c r="GS340" s="37"/>
      <c r="GT340" s="37"/>
      <c r="GU340" s="37"/>
      <c r="GV340" s="37"/>
      <c r="GW340" s="37"/>
      <c r="GX340" s="37"/>
      <c r="GY340" s="37"/>
      <c r="GZ340" s="37"/>
      <c r="HA340" s="37"/>
      <c r="HB340" s="37"/>
      <c r="HC340" s="37"/>
      <c r="HD340" s="37"/>
      <c r="HE340" s="37"/>
      <c r="HF340" s="37"/>
      <c r="HG340" s="37"/>
      <c r="HH340" s="37"/>
      <c r="HI340" s="37"/>
      <c r="HJ340" s="37"/>
      <c r="HK340" s="37"/>
      <c r="HL340" s="37"/>
      <c r="HM340" s="37"/>
      <c r="HN340" s="37"/>
      <c r="HO340" s="37"/>
      <c r="HP340" s="37"/>
      <c r="HQ340" s="37"/>
      <c r="HR340" s="37"/>
      <c r="HS340" s="37"/>
      <c r="HT340" s="37"/>
      <c r="HU340" s="37"/>
      <c r="HV340" s="37"/>
      <c r="HW340" s="37"/>
      <c r="HX340" s="37"/>
    </row>
    <row r="341" spans="1:232" s="55" customFormat="1" ht="75.75" customHeight="1">
      <c r="A341" s="18"/>
      <c r="B341" s="19">
        <v>290</v>
      </c>
      <c r="C341" s="95" t="s">
        <v>584</v>
      </c>
      <c r="D341" s="26" t="s">
        <v>22</v>
      </c>
      <c r="E341" s="96" t="s">
        <v>584</v>
      </c>
      <c r="F341" s="26" t="s">
        <v>24</v>
      </c>
      <c r="G341" s="24">
        <v>2</v>
      </c>
      <c r="H341" s="24">
        <v>70000</v>
      </c>
      <c r="I341" s="26" t="s">
        <v>572</v>
      </c>
      <c r="J341" s="26" t="s">
        <v>26</v>
      </c>
      <c r="K341" s="35">
        <f t="shared" si="10"/>
        <v>140000</v>
      </c>
      <c r="L341" s="22">
        <f t="shared" si="9"/>
        <v>156800.00000000003</v>
      </c>
      <c r="M341" s="23"/>
      <c r="N341" s="23"/>
      <c r="O341" s="37"/>
      <c r="P341" s="4"/>
      <c r="Q341" s="4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  <c r="GJ341" s="37"/>
      <c r="GK341" s="37"/>
      <c r="GL341" s="37"/>
      <c r="GM341" s="37"/>
      <c r="GN341" s="37"/>
      <c r="GO341" s="37"/>
      <c r="GP341" s="37"/>
      <c r="GQ341" s="37"/>
      <c r="GR341" s="37"/>
      <c r="GS341" s="37"/>
      <c r="GT341" s="37"/>
      <c r="GU341" s="37"/>
      <c r="GV341" s="37"/>
      <c r="GW341" s="37"/>
      <c r="GX341" s="37"/>
      <c r="GY341" s="37"/>
      <c r="GZ341" s="37"/>
      <c r="HA341" s="37"/>
      <c r="HB341" s="37"/>
      <c r="HC341" s="37"/>
      <c r="HD341" s="37"/>
      <c r="HE341" s="37"/>
      <c r="HF341" s="37"/>
      <c r="HG341" s="37"/>
      <c r="HH341" s="37"/>
      <c r="HI341" s="37"/>
      <c r="HJ341" s="37"/>
      <c r="HK341" s="37"/>
      <c r="HL341" s="37"/>
      <c r="HM341" s="37"/>
      <c r="HN341" s="37"/>
      <c r="HO341" s="37"/>
      <c r="HP341" s="37"/>
      <c r="HQ341" s="37"/>
      <c r="HR341" s="37"/>
      <c r="HS341" s="37"/>
      <c r="HT341" s="37"/>
      <c r="HU341" s="37"/>
      <c r="HV341" s="37"/>
      <c r="HW341" s="37"/>
      <c r="HX341" s="37"/>
    </row>
    <row r="342" spans="1:232" s="55" customFormat="1" ht="75.75" customHeight="1">
      <c r="A342" s="18"/>
      <c r="B342" s="19">
        <v>291</v>
      </c>
      <c r="C342" s="95" t="s">
        <v>585</v>
      </c>
      <c r="D342" s="26" t="s">
        <v>22</v>
      </c>
      <c r="E342" s="96" t="s">
        <v>585</v>
      </c>
      <c r="F342" s="26" t="s">
        <v>24</v>
      </c>
      <c r="G342" s="24">
        <v>2</v>
      </c>
      <c r="H342" s="24">
        <v>80000</v>
      </c>
      <c r="I342" s="26" t="s">
        <v>564</v>
      </c>
      <c r="J342" s="26" t="s">
        <v>26</v>
      </c>
      <c r="K342" s="35">
        <f t="shared" si="10"/>
        <v>160000</v>
      </c>
      <c r="L342" s="22">
        <f t="shared" si="9"/>
        <v>179200.00000000003</v>
      </c>
      <c r="M342" s="23"/>
      <c r="N342" s="23"/>
      <c r="O342" s="37"/>
      <c r="P342" s="4"/>
      <c r="Q342" s="4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  <c r="GJ342" s="37"/>
      <c r="GK342" s="37"/>
      <c r="GL342" s="37"/>
      <c r="GM342" s="37"/>
      <c r="GN342" s="37"/>
      <c r="GO342" s="37"/>
      <c r="GP342" s="37"/>
      <c r="GQ342" s="37"/>
      <c r="GR342" s="37"/>
      <c r="GS342" s="37"/>
      <c r="GT342" s="37"/>
      <c r="GU342" s="37"/>
      <c r="GV342" s="37"/>
      <c r="GW342" s="37"/>
      <c r="GX342" s="37"/>
      <c r="GY342" s="37"/>
      <c r="GZ342" s="37"/>
      <c r="HA342" s="37"/>
      <c r="HB342" s="37"/>
      <c r="HC342" s="37"/>
      <c r="HD342" s="37"/>
      <c r="HE342" s="37"/>
      <c r="HF342" s="37"/>
      <c r="HG342" s="37"/>
      <c r="HH342" s="37"/>
      <c r="HI342" s="37"/>
      <c r="HJ342" s="37"/>
      <c r="HK342" s="37"/>
      <c r="HL342" s="37"/>
      <c r="HM342" s="37"/>
      <c r="HN342" s="37"/>
      <c r="HO342" s="37"/>
      <c r="HP342" s="37"/>
      <c r="HQ342" s="37"/>
      <c r="HR342" s="37"/>
      <c r="HS342" s="37"/>
      <c r="HT342" s="37"/>
      <c r="HU342" s="37"/>
      <c r="HV342" s="37"/>
      <c r="HW342" s="37"/>
      <c r="HX342" s="37"/>
    </row>
    <row r="343" spans="1:232" s="55" customFormat="1" ht="75.75" customHeight="1">
      <c r="A343" s="18"/>
      <c r="B343" s="19">
        <v>292</v>
      </c>
      <c r="C343" s="95" t="s">
        <v>586</v>
      </c>
      <c r="D343" s="26" t="s">
        <v>22</v>
      </c>
      <c r="E343" s="96" t="s">
        <v>586</v>
      </c>
      <c r="F343" s="26" t="s">
        <v>24</v>
      </c>
      <c r="G343" s="24">
        <v>4</v>
      </c>
      <c r="H343" s="97">
        <v>15000</v>
      </c>
      <c r="I343" s="26" t="s">
        <v>564</v>
      </c>
      <c r="J343" s="26" t="s">
        <v>26</v>
      </c>
      <c r="K343" s="35">
        <f t="shared" si="10"/>
        <v>60000</v>
      </c>
      <c r="L343" s="22">
        <f t="shared" si="9"/>
        <v>67200</v>
      </c>
      <c r="M343" s="23"/>
      <c r="N343" s="23"/>
      <c r="O343" s="37"/>
      <c r="P343" s="4"/>
      <c r="Q343" s="4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  <c r="DB343" s="37"/>
      <c r="DC343" s="37"/>
      <c r="DD343" s="37"/>
      <c r="DE343" s="37"/>
      <c r="DF343" s="37"/>
      <c r="DG343" s="37"/>
      <c r="DH343" s="37"/>
      <c r="DI343" s="37"/>
      <c r="DJ343" s="37"/>
      <c r="DK343" s="37"/>
      <c r="DL343" s="37"/>
      <c r="DM343" s="37"/>
      <c r="DN343" s="37"/>
      <c r="DO343" s="37"/>
      <c r="DP343" s="37"/>
      <c r="DQ343" s="37"/>
      <c r="DR343" s="37"/>
      <c r="DS343" s="37"/>
      <c r="DT343" s="37"/>
      <c r="DU343" s="37"/>
      <c r="DV343" s="37"/>
      <c r="DW343" s="37"/>
      <c r="DX343" s="37"/>
      <c r="DY343" s="37"/>
      <c r="DZ343" s="37"/>
      <c r="EA343" s="37"/>
      <c r="EB343" s="37"/>
      <c r="EC343" s="37"/>
      <c r="ED343" s="37"/>
      <c r="EE343" s="37"/>
      <c r="EF343" s="37"/>
      <c r="EG343" s="37"/>
      <c r="EH343" s="37"/>
      <c r="EI343" s="37"/>
      <c r="EJ343" s="37"/>
      <c r="EK343" s="37"/>
      <c r="EL343" s="37"/>
      <c r="EM343" s="37"/>
      <c r="EN343" s="37"/>
      <c r="EO343" s="37"/>
      <c r="EP343" s="37"/>
      <c r="EQ343" s="37"/>
      <c r="ER343" s="37"/>
      <c r="ES343" s="37"/>
      <c r="ET343" s="37"/>
      <c r="EU343" s="37"/>
      <c r="EV343" s="37"/>
      <c r="EW343" s="37"/>
      <c r="EX343" s="37"/>
      <c r="EY343" s="37"/>
      <c r="EZ343" s="37"/>
      <c r="FA343" s="37"/>
      <c r="FB343" s="37"/>
      <c r="FC343" s="37"/>
      <c r="FD343" s="37"/>
      <c r="FE343" s="37"/>
      <c r="FF343" s="37"/>
      <c r="FG343" s="37"/>
      <c r="FH343" s="37"/>
      <c r="FI343" s="37"/>
      <c r="FJ343" s="37"/>
      <c r="FK343" s="37"/>
      <c r="FL343" s="37"/>
      <c r="FM343" s="37"/>
      <c r="FN343" s="37"/>
      <c r="FO343" s="37"/>
      <c r="FP343" s="37"/>
      <c r="FQ343" s="37"/>
      <c r="FR343" s="37"/>
      <c r="FS343" s="37"/>
      <c r="FT343" s="37"/>
      <c r="FU343" s="37"/>
      <c r="FV343" s="37"/>
      <c r="FW343" s="37"/>
      <c r="FX343" s="37"/>
      <c r="FY343" s="37"/>
      <c r="FZ343" s="37"/>
      <c r="GA343" s="37"/>
      <c r="GB343" s="37"/>
      <c r="GC343" s="37"/>
      <c r="GD343" s="37"/>
      <c r="GE343" s="37"/>
      <c r="GF343" s="37"/>
      <c r="GG343" s="37"/>
      <c r="GH343" s="37"/>
      <c r="GI343" s="37"/>
      <c r="GJ343" s="37"/>
      <c r="GK343" s="37"/>
      <c r="GL343" s="37"/>
      <c r="GM343" s="37"/>
      <c r="GN343" s="37"/>
      <c r="GO343" s="37"/>
      <c r="GP343" s="37"/>
      <c r="GQ343" s="37"/>
      <c r="GR343" s="37"/>
      <c r="GS343" s="37"/>
      <c r="GT343" s="37"/>
      <c r="GU343" s="37"/>
      <c r="GV343" s="37"/>
      <c r="GW343" s="37"/>
      <c r="GX343" s="37"/>
      <c r="GY343" s="37"/>
      <c r="GZ343" s="37"/>
      <c r="HA343" s="37"/>
      <c r="HB343" s="37"/>
      <c r="HC343" s="37"/>
      <c r="HD343" s="37"/>
      <c r="HE343" s="37"/>
      <c r="HF343" s="37"/>
      <c r="HG343" s="37"/>
      <c r="HH343" s="37"/>
      <c r="HI343" s="37"/>
      <c r="HJ343" s="37"/>
      <c r="HK343" s="37"/>
      <c r="HL343" s="37"/>
      <c r="HM343" s="37"/>
      <c r="HN343" s="37"/>
      <c r="HO343" s="37"/>
      <c r="HP343" s="37"/>
      <c r="HQ343" s="37"/>
      <c r="HR343" s="37"/>
      <c r="HS343" s="37"/>
      <c r="HT343" s="37"/>
      <c r="HU343" s="37"/>
      <c r="HV343" s="37"/>
      <c r="HW343" s="37"/>
      <c r="HX343" s="37"/>
    </row>
    <row r="344" spans="1:232" s="55" customFormat="1" ht="75.75" customHeight="1">
      <c r="A344" s="18"/>
      <c r="B344" s="19">
        <v>293</v>
      </c>
      <c r="C344" s="95" t="s">
        <v>587</v>
      </c>
      <c r="D344" s="26" t="s">
        <v>22</v>
      </c>
      <c r="E344" s="96" t="s">
        <v>587</v>
      </c>
      <c r="F344" s="26" t="s">
        <v>24</v>
      </c>
      <c r="G344" s="24">
        <v>2</v>
      </c>
      <c r="H344" s="97">
        <v>15000</v>
      </c>
      <c r="I344" s="26" t="s">
        <v>564</v>
      </c>
      <c r="J344" s="26" t="s">
        <v>26</v>
      </c>
      <c r="K344" s="35">
        <f t="shared" si="10"/>
        <v>30000</v>
      </c>
      <c r="L344" s="22">
        <f t="shared" si="9"/>
        <v>33600</v>
      </c>
      <c r="M344" s="23"/>
      <c r="N344" s="23"/>
      <c r="O344" s="37"/>
      <c r="P344" s="4"/>
      <c r="Q344" s="4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  <c r="DB344" s="37"/>
      <c r="DC344" s="37"/>
      <c r="DD344" s="37"/>
      <c r="DE344" s="37"/>
      <c r="DF344" s="37"/>
      <c r="DG344" s="37"/>
      <c r="DH344" s="37"/>
      <c r="DI344" s="37"/>
      <c r="DJ344" s="37"/>
      <c r="DK344" s="37"/>
      <c r="DL344" s="37"/>
      <c r="DM344" s="37"/>
      <c r="DN344" s="37"/>
      <c r="DO344" s="37"/>
      <c r="DP344" s="37"/>
      <c r="DQ344" s="37"/>
      <c r="DR344" s="37"/>
      <c r="DS344" s="37"/>
      <c r="DT344" s="37"/>
      <c r="DU344" s="37"/>
      <c r="DV344" s="37"/>
      <c r="DW344" s="37"/>
      <c r="DX344" s="37"/>
      <c r="DY344" s="37"/>
      <c r="DZ344" s="37"/>
      <c r="EA344" s="37"/>
      <c r="EB344" s="37"/>
      <c r="EC344" s="37"/>
      <c r="ED344" s="37"/>
      <c r="EE344" s="37"/>
      <c r="EF344" s="37"/>
      <c r="EG344" s="37"/>
      <c r="EH344" s="37"/>
      <c r="EI344" s="37"/>
      <c r="EJ344" s="37"/>
      <c r="EK344" s="37"/>
      <c r="EL344" s="37"/>
      <c r="EM344" s="37"/>
      <c r="EN344" s="37"/>
      <c r="EO344" s="37"/>
      <c r="EP344" s="37"/>
      <c r="EQ344" s="37"/>
      <c r="ER344" s="37"/>
      <c r="ES344" s="37"/>
      <c r="ET344" s="37"/>
      <c r="EU344" s="37"/>
      <c r="EV344" s="37"/>
      <c r="EW344" s="37"/>
      <c r="EX344" s="37"/>
      <c r="EY344" s="37"/>
      <c r="EZ344" s="37"/>
      <c r="FA344" s="37"/>
      <c r="FB344" s="37"/>
      <c r="FC344" s="37"/>
      <c r="FD344" s="37"/>
      <c r="FE344" s="37"/>
      <c r="FF344" s="37"/>
      <c r="FG344" s="37"/>
      <c r="FH344" s="37"/>
      <c r="FI344" s="37"/>
      <c r="FJ344" s="37"/>
      <c r="FK344" s="37"/>
      <c r="FL344" s="37"/>
      <c r="FM344" s="37"/>
      <c r="FN344" s="37"/>
      <c r="FO344" s="37"/>
      <c r="FP344" s="37"/>
      <c r="FQ344" s="37"/>
      <c r="FR344" s="37"/>
      <c r="FS344" s="37"/>
      <c r="FT344" s="37"/>
      <c r="FU344" s="37"/>
      <c r="FV344" s="37"/>
      <c r="FW344" s="37"/>
      <c r="FX344" s="37"/>
      <c r="FY344" s="37"/>
      <c r="FZ344" s="37"/>
      <c r="GA344" s="37"/>
      <c r="GB344" s="37"/>
      <c r="GC344" s="37"/>
      <c r="GD344" s="37"/>
      <c r="GE344" s="37"/>
      <c r="GF344" s="37"/>
      <c r="GG344" s="37"/>
      <c r="GH344" s="37"/>
      <c r="GI344" s="37"/>
      <c r="GJ344" s="37"/>
      <c r="GK344" s="37"/>
      <c r="GL344" s="37"/>
      <c r="GM344" s="37"/>
      <c r="GN344" s="37"/>
      <c r="GO344" s="37"/>
      <c r="GP344" s="37"/>
      <c r="GQ344" s="37"/>
      <c r="GR344" s="37"/>
      <c r="GS344" s="37"/>
      <c r="GT344" s="37"/>
      <c r="GU344" s="37"/>
      <c r="GV344" s="37"/>
      <c r="GW344" s="37"/>
      <c r="GX344" s="37"/>
      <c r="GY344" s="37"/>
      <c r="GZ344" s="37"/>
      <c r="HA344" s="37"/>
      <c r="HB344" s="37"/>
      <c r="HC344" s="37"/>
      <c r="HD344" s="37"/>
      <c r="HE344" s="37"/>
      <c r="HF344" s="37"/>
      <c r="HG344" s="37"/>
      <c r="HH344" s="37"/>
      <c r="HI344" s="37"/>
      <c r="HJ344" s="37"/>
      <c r="HK344" s="37"/>
      <c r="HL344" s="37"/>
      <c r="HM344" s="37"/>
      <c r="HN344" s="37"/>
      <c r="HO344" s="37"/>
      <c r="HP344" s="37"/>
      <c r="HQ344" s="37"/>
      <c r="HR344" s="37"/>
      <c r="HS344" s="37"/>
      <c r="HT344" s="37"/>
      <c r="HU344" s="37"/>
      <c r="HV344" s="37"/>
      <c r="HW344" s="37"/>
      <c r="HX344" s="37"/>
    </row>
    <row r="345" spans="1:232" s="55" customFormat="1" ht="75.75" customHeight="1">
      <c r="A345" s="18"/>
      <c r="B345" s="19">
        <v>294</v>
      </c>
      <c r="C345" s="95" t="s">
        <v>588</v>
      </c>
      <c r="D345" s="26" t="s">
        <v>22</v>
      </c>
      <c r="E345" s="96" t="s">
        <v>588</v>
      </c>
      <c r="F345" s="26" t="s">
        <v>24</v>
      </c>
      <c r="G345" s="24">
        <v>4</v>
      </c>
      <c r="H345" s="97">
        <v>15000</v>
      </c>
      <c r="I345" s="26" t="s">
        <v>564</v>
      </c>
      <c r="J345" s="26" t="s">
        <v>26</v>
      </c>
      <c r="K345" s="35">
        <f t="shared" si="10"/>
        <v>60000</v>
      </c>
      <c r="L345" s="22">
        <f t="shared" si="9"/>
        <v>67200</v>
      </c>
      <c r="M345" s="23"/>
      <c r="N345" s="23"/>
      <c r="O345" s="37"/>
      <c r="P345" s="4"/>
      <c r="Q345" s="4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  <c r="DB345" s="37"/>
      <c r="DC345" s="37"/>
      <c r="DD345" s="37"/>
      <c r="DE345" s="37"/>
      <c r="DF345" s="37"/>
      <c r="DG345" s="37"/>
      <c r="DH345" s="37"/>
      <c r="DI345" s="37"/>
      <c r="DJ345" s="37"/>
      <c r="DK345" s="37"/>
      <c r="DL345" s="37"/>
      <c r="DM345" s="37"/>
      <c r="DN345" s="37"/>
      <c r="DO345" s="37"/>
      <c r="DP345" s="37"/>
      <c r="DQ345" s="37"/>
      <c r="DR345" s="37"/>
      <c r="DS345" s="37"/>
      <c r="DT345" s="37"/>
      <c r="DU345" s="37"/>
      <c r="DV345" s="37"/>
      <c r="DW345" s="37"/>
      <c r="DX345" s="37"/>
      <c r="DY345" s="37"/>
      <c r="DZ345" s="37"/>
      <c r="EA345" s="37"/>
      <c r="EB345" s="37"/>
      <c r="EC345" s="37"/>
      <c r="ED345" s="37"/>
      <c r="EE345" s="37"/>
      <c r="EF345" s="37"/>
      <c r="EG345" s="37"/>
      <c r="EH345" s="37"/>
      <c r="EI345" s="37"/>
      <c r="EJ345" s="37"/>
      <c r="EK345" s="37"/>
      <c r="EL345" s="37"/>
      <c r="EM345" s="37"/>
      <c r="EN345" s="37"/>
      <c r="EO345" s="37"/>
      <c r="EP345" s="37"/>
      <c r="EQ345" s="37"/>
      <c r="ER345" s="37"/>
      <c r="ES345" s="37"/>
      <c r="ET345" s="37"/>
      <c r="EU345" s="37"/>
      <c r="EV345" s="37"/>
      <c r="EW345" s="37"/>
      <c r="EX345" s="37"/>
      <c r="EY345" s="37"/>
      <c r="EZ345" s="37"/>
      <c r="FA345" s="37"/>
      <c r="FB345" s="37"/>
      <c r="FC345" s="37"/>
      <c r="FD345" s="37"/>
      <c r="FE345" s="37"/>
      <c r="FF345" s="37"/>
      <c r="FG345" s="37"/>
      <c r="FH345" s="37"/>
      <c r="FI345" s="37"/>
      <c r="FJ345" s="37"/>
      <c r="FK345" s="37"/>
      <c r="FL345" s="37"/>
      <c r="FM345" s="37"/>
      <c r="FN345" s="37"/>
      <c r="FO345" s="37"/>
      <c r="FP345" s="37"/>
      <c r="FQ345" s="37"/>
      <c r="FR345" s="37"/>
      <c r="FS345" s="37"/>
      <c r="FT345" s="37"/>
      <c r="FU345" s="37"/>
      <c r="FV345" s="37"/>
      <c r="FW345" s="37"/>
      <c r="FX345" s="37"/>
      <c r="FY345" s="37"/>
      <c r="FZ345" s="37"/>
      <c r="GA345" s="37"/>
      <c r="GB345" s="37"/>
      <c r="GC345" s="37"/>
      <c r="GD345" s="37"/>
      <c r="GE345" s="37"/>
      <c r="GF345" s="37"/>
      <c r="GG345" s="37"/>
      <c r="GH345" s="37"/>
      <c r="GI345" s="37"/>
      <c r="GJ345" s="37"/>
      <c r="GK345" s="37"/>
      <c r="GL345" s="37"/>
      <c r="GM345" s="37"/>
      <c r="GN345" s="37"/>
      <c r="GO345" s="37"/>
      <c r="GP345" s="37"/>
      <c r="GQ345" s="37"/>
      <c r="GR345" s="37"/>
      <c r="GS345" s="37"/>
      <c r="GT345" s="37"/>
      <c r="GU345" s="37"/>
      <c r="GV345" s="37"/>
      <c r="GW345" s="37"/>
      <c r="GX345" s="37"/>
      <c r="GY345" s="37"/>
      <c r="GZ345" s="37"/>
      <c r="HA345" s="37"/>
      <c r="HB345" s="37"/>
      <c r="HC345" s="37"/>
      <c r="HD345" s="37"/>
      <c r="HE345" s="37"/>
      <c r="HF345" s="37"/>
      <c r="HG345" s="37"/>
      <c r="HH345" s="37"/>
      <c r="HI345" s="37"/>
      <c r="HJ345" s="37"/>
      <c r="HK345" s="37"/>
      <c r="HL345" s="37"/>
      <c r="HM345" s="37"/>
      <c r="HN345" s="37"/>
      <c r="HO345" s="37"/>
      <c r="HP345" s="37"/>
      <c r="HQ345" s="37"/>
      <c r="HR345" s="37"/>
      <c r="HS345" s="37"/>
      <c r="HT345" s="37"/>
      <c r="HU345" s="37"/>
      <c r="HV345" s="37"/>
      <c r="HW345" s="37"/>
      <c r="HX345" s="37"/>
    </row>
    <row r="346" spans="1:232" s="55" customFormat="1" ht="75.75" customHeight="1">
      <c r="A346" s="18"/>
      <c r="B346" s="19">
        <v>295</v>
      </c>
      <c r="C346" s="95" t="s">
        <v>589</v>
      </c>
      <c r="D346" s="26" t="s">
        <v>22</v>
      </c>
      <c r="E346" s="96" t="s">
        <v>589</v>
      </c>
      <c r="F346" s="26" t="s">
        <v>24</v>
      </c>
      <c r="G346" s="24">
        <v>2</v>
      </c>
      <c r="H346" s="97">
        <v>148000</v>
      </c>
      <c r="I346" s="26" t="s">
        <v>572</v>
      </c>
      <c r="J346" s="26" t="s">
        <v>26</v>
      </c>
      <c r="K346" s="35">
        <f t="shared" si="10"/>
        <v>296000</v>
      </c>
      <c r="L346" s="22">
        <f t="shared" si="9"/>
        <v>331520.00000000006</v>
      </c>
      <c r="M346" s="23"/>
      <c r="N346" s="23"/>
      <c r="O346" s="37"/>
      <c r="P346" s="4"/>
      <c r="Q346" s="4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  <c r="DB346" s="37"/>
      <c r="DC346" s="37"/>
      <c r="DD346" s="37"/>
      <c r="DE346" s="37"/>
      <c r="DF346" s="37"/>
      <c r="DG346" s="37"/>
      <c r="DH346" s="37"/>
      <c r="DI346" s="37"/>
      <c r="DJ346" s="37"/>
      <c r="DK346" s="37"/>
      <c r="DL346" s="37"/>
      <c r="DM346" s="37"/>
      <c r="DN346" s="37"/>
      <c r="DO346" s="37"/>
      <c r="DP346" s="37"/>
      <c r="DQ346" s="37"/>
      <c r="DR346" s="37"/>
      <c r="DS346" s="37"/>
      <c r="DT346" s="37"/>
      <c r="DU346" s="37"/>
      <c r="DV346" s="37"/>
      <c r="DW346" s="37"/>
      <c r="DX346" s="37"/>
      <c r="DY346" s="37"/>
      <c r="DZ346" s="37"/>
      <c r="EA346" s="37"/>
      <c r="EB346" s="37"/>
      <c r="EC346" s="37"/>
      <c r="ED346" s="37"/>
      <c r="EE346" s="37"/>
      <c r="EF346" s="37"/>
      <c r="EG346" s="37"/>
      <c r="EH346" s="37"/>
      <c r="EI346" s="37"/>
      <c r="EJ346" s="37"/>
      <c r="EK346" s="37"/>
      <c r="EL346" s="37"/>
      <c r="EM346" s="37"/>
      <c r="EN346" s="37"/>
      <c r="EO346" s="37"/>
      <c r="EP346" s="37"/>
      <c r="EQ346" s="37"/>
      <c r="ER346" s="37"/>
      <c r="ES346" s="37"/>
      <c r="ET346" s="37"/>
      <c r="EU346" s="37"/>
      <c r="EV346" s="37"/>
      <c r="EW346" s="37"/>
      <c r="EX346" s="37"/>
      <c r="EY346" s="37"/>
      <c r="EZ346" s="37"/>
      <c r="FA346" s="37"/>
      <c r="FB346" s="37"/>
      <c r="FC346" s="37"/>
      <c r="FD346" s="37"/>
      <c r="FE346" s="37"/>
      <c r="FF346" s="37"/>
      <c r="FG346" s="37"/>
      <c r="FH346" s="37"/>
      <c r="FI346" s="37"/>
      <c r="FJ346" s="37"/>
      <c r="FK346" s="37"/>
      <c r="FL346" s="37"/>
      <c r="FM346" s="37"/>
      <c r="FN346" s="37"/>
      <c r="FO346" s="37"/>
      <c r="FP346" s="37"/>
      <c r="FQ346" s="37"/>
      <c r="FR346" s="37"/>
      <c r="FS346" s="37"/>
      <c r="FT346" s="37"/>
      <c r="FU346" s="37"/>
      <c r="FV346" s="37"/>
      <c r="FW346" s="37"/>
      <c r="FX346" s="37"/>
      <c r="FY346" s="37"/>
      <c r="FZ346" s="37"/>
      <c r="GA346" s="37"/>
      <c r="GB346" s="37"/>
      <c r="GC346" s="37"/>
      <c r="GD346" s="37"/>
      <c r="GE346" s="37"/>
      <c r="GF346" s="37"/>
      <c r="GG346" s="37"/>
      <c r="GH346" s="37"/>
      <c r="GI346" s="37"/>
      <c r="GJ346" s="37"/>
      <c r="GK346" s="37"/>
      <c r="GL346" s="37"/>
      <c r="GM346" s="37"/>
      <c r="GN346" s="37"/>
      <c r="GO346" s="37"/>
      <c r="GP346" s="37"/>
      <c r="GQ346" s="37"/>
      <c r="GR346" s="37"/>
      <c r="GS346" s="37"/>
      <c r="GT346" s="37"/>
      <c r="GU346" s="37"/>
      <c r="GV346" s="37"/>
      <c r="GW346" s="37"/>
      <c r="GX346" s="37"/>
      <c r="GY346" s="37"/>
      <c r="GZ346" s="37"/>
      <c r="HA346" s="37"/>
      <c r="HB346" s="37"/>
      <c r="HC346" s="37"/>
      <c r="HD346" s="37"/>
      <c r="HE346" s="37"/>
      <c r="HF346" s="37"/>
      <c r="HG346" s="37"/>
      <c r="HH346" s="37"/>
      <c r="HI346" s="37"/>
      <c r="HJ346" s="37"/>
      <c r="HK346" s="37"/>
      <c r="HL346" s="37"/>
      <c r="HM346" s="37"/>
      <c r="HN346" s="37"/>
      <c r="HO346" s="37"/>
      <c r="HP346" s="37"/>
      <c r="HQ346" s="37"/>
      <c r="HR346" s="37"/>
      <c r="HS346" s="37"/>
      <c r="HT346" s="37"/>
      <c r="HU346" s="37"/>
      <c r="HV346" s="37"/>
      <c r="HW346" s="37"/>
      <c r="HX346" s="37"/>
    </row>
    <row r="347" spans="1:232" s="55" customFormat="1" ht="75.75" customHeight="1">
      <c r="A347" s="18"/>
      <c r="B347" s="19">
        <v>296</v>
      </c>
      <c r="C347" s="93" t="s">
        <v>590</v>
      </c>
      <c r="D347" s="26" t="s">
        <v>22</v>
      </c>
      <c r="E347" s="94" t="s">
        <v>590</v>
      </c>
      <c r="F347" s="26" t="s">
        <v>24</v>
      </c>
      <c r="G347" s="24">
        <v>3</v>
      </c>
      <c r="H347" s="98">
        <v>205000</v>
      </c>
      <c r="I347" s="26" t="s">
        <v>572</v>
      </c>
      <c r="J347" s="26" t="s">
        <v>26</v>
      </c>
      <c r="K347" s="35">
        <f t="shared" si="10"/>
        <v>615000</v>
      </c>
      <c r="L347" s="22">
        <f t="shared" si="9"/>
        <v>688800.00000000012</v>
      </c>
      <c r="M347" s="23"/>
      <c r="N347" s="23"/>
      <c r="O347" s="37"/>
      <c r="P347" s="4"/>
      <c r="Q347" s="4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  <c r="DB347" s="37"/>
      <c r="DC347" s="37"/>
      <c r="DD347" s="37"/>
      <c r="DE347" s="37"/>
      <c r="DF347" s="37"/>
      <c r="DG347" s="37"/>
      <c r="DH347" s="37"/>
      <c r="DI347" s="37"/>
      <c r="DJ347" s="37"/>
      <c r="DK347" s="37"/>
      <c r="DL347" s="37"/>
      <c r="DM347" s="37"/>
      <c r="DN347" s="37"/>
      <c r="DO347" s="37"/>
      <c r="DP347" s="37"/>
      <c r="DQ347" s="37"/>
      <c r="DR347" s="37"/>
      <c r="DS347" s="37"/>
      <c r="DT347" s="37"/>
      <c r="DU347" s="37"/>
      <c r="DV347" s="37"/>
      <c r="DW347" s="37"/>
      <c r="DX347" s="37"/>
      <c r="DY347" s="37"/>
      <c r="DZ347" s="37"/>
      <c r="EA347" s="37"/>
      <c r="EB347" s="37"/>
      <c r="EC347" s="37"/>
      <c r="ED347" s="37"/>
      <c r="EE347" s="37"/>
      <c r="EF347" s="37"/>
      <c r="EG347" s="37"/>
      <c r="EH347" s="37"/>
      <c r="EI347" s="37"/>
      <c r="EJ347" s="37"/>
      <c r="EK347" s="37"/>
      <c r="EL347" s="37"/>
      <c r="EM347" s="37"/>
      <c r="EN347" s="37"/>
      <c r="EO347" s="37"/>
      <c r="EP347" s="37"/>
      <c r="EQ347" s="37"/>
      <c r="ER347" s="37"/>
      <c r="ES347" s="37"/>
      <c r="ET347" s="37"/>
      <c r="EU347" s="37"/>
      <c r="EV347" s="37"/>
      <c r="EW347" s="37"/>
      <c r="EX347" s="37"/>
      <c r="EY347" s="37"/>
      <c r="EZ347" s="37"/>
      <c r="FA347" s="37"/>
      <c r="FB347" s="37"/>
      <c r="FC347" s="37"/>
      <c r="FD347" s="37"/>
      <c r="FE347" s="37"/>
      <c r="FF347" s="37"/>
      <c r="FG347" s="37"/>
      <c r="FH347" s="37"/>
      <c r="FI347" s="37"/>
      <c r="FJ347" s="37"/>
      <c r="FK347" s="37"/>
      <c r="FL347" s="37"/>
      <c r="FM347" s="37"/>
      <c r="FN347" s="37"/>
      <c r="FO347" s="37"/>
      <c r="FP347" s="37"/>
      <c r="FQ347" s="37"/>
      <c r="FR347" s="37"/>
      <c r="FS347" s="37"/>
      <c r="FT347" s="37"/>
      <c r="FU347" s="37"/>
      <c r="FV347" s="37"/>
      <c r="FW347" s="37"/>
      <c r="FX347" s="37"/>
      <c r="FY347" s="37"/>
      <c r="FZ347" s="37"/>
      <c r="GA347" s="37"/>
      <c r="GB347" s="37"/>
      <c r="GC347" s="37"/>
      <c r="GD347" s="37"/>
      <c r="GE347" s="37"/>
      <c r="GF347" s="37"/>
      <c r="GG347" s="37"/>
      <c r="GH347" s="37"/>
      <c r="GI347" s="37"/>
      <c r="GJ347" s="37"/>
      <c r="GK347" s="37"/>
      <c r="GL347" s="37"/>
      <c r="GM347" s="37"/>
      <c r="GN347" s="37"/>
      <c r="GO347" s="37"/>
      <c r="GP347" s="37"/>
      <c r="GQ347" s="37"/>
      <c r="GR347" s="37"/>
      <c r="GS347" s="37"/>
      <c r="GT347" s="37"/>
      <c r="GU347" s="37"/>
      <c r="GV347" s="37"/>
      <c r="GW347" s="37"/>
      <c r="GX347" s="37"/>
      <c r="GY347" s="37"/>
      <c r="GZ347" s="37"/>
      <c r="HA347" s="37"/>
      <c r="HB347" s="37"/>
      <c r="HC347" s="37"/>
      <c r="HD347" s="37"/>
      <c r="HE347" s="37"/>
      <c r="HF347" s="37"/>
      <c r="HG347" s="37"/>
      <c r="HH347" s="37"/>
      <c r="HI347" s="37"/>
      <c r="HJ347" s="37"/>
      <c r="HK347" s="37"/>
      <c r="HL347" s="37"/>
      <c r="HM347" s="37"/>
      <c r="HN347" s="37"/>
      <c r="HO347" s="37"/>
      <c r="HP347" s="37"/>
      <c r="HQ347" s="37"/>
      <c r="HR347" s="37"/>
      <c r="HS347" s="37"/>
      <c r="HT347" s="37"/>
      <c r="HU347" s="37"/>
      <c r="HV347" s="37"/>
      <c r="HW347" s="37"/>
      <c r="HX347" s="37"/>
    </row>
    <row r="348" spans="1:232" s="55" customFormat="1" ht="95.25" customHeight="1">
      <c r="A348" s="18"/>
      <c r="B348" s="19">
        <v>297</v>
      </c>
      <c r="C348" s="93" t="s">
        <v>591</v>
      </c>
      <c r="D348" s="26" t="s">
        <v>22</v>
      </c>
      <c r="E348" s="26" t="s">
        <v>592</v>
      </c>
      <c r="F348" s="26" t="s">
        <v>24</v>
      </c>
      <c r="G348" s="24">
        <v>19</v>
      </c>
      <c r="H348" s="98">
        <v>98736.84</v>
      </c>
      <c r="I348" s="26" t="s">
        <v>593</v>
      </c>
      <c r="J348" s="26" t="s">
        <v>594</v>
      </c>
      <c r="K348" s="35">
        <f t="shared" si="10"/>
        <v>1875999.96</v>
      </c>
      <c r="L348" s="22">
        <f t="shared" si="9"/>
        <v>2101119.9552000002</v>
      </c>
      <c r="M348" s="23"/>
      <c r="N348" s="23"/>
      <c r="O348" s="37"/>
      <c r="P348" s="4"/>
      <c r="Q348" s="4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  <c r="GU348" s="37"/>
      <c r="GV348" s="37"/>
      <c r="GW348" s="37"/>
      <c r="GX348" s="37"/>
      <c r="GY348" s="37"/>
      <c r="GZ348" s="37"/>
      <c r="HA348" s="37"/>
      <c r="HB348" s="37"/>
      <c r="HC348" s="37"/>
      <c r="HD348" s="37"/>
      <c r="HE348" s="37"/>
      <c r="HF348" s="37"/>
      <c r="HG348" s="37"/>
      <c r="HH348" s="37"/>
      <c r="HI348" s="37"/>
      <c r="HJ348" s="37"/>
      <c r="HK348" s="37"/>
      <c r="HL348" s="37"/>
      <c r="HM348" s="37"/>
      <c r="HN348" s="37"/>
      <c r="HO348" s="37"/>
      <c r="HP348" s="37"/>
      <c r="HQ348" s="37"/>
      <c r="HR348" s="37"/>
      <c r="HS348" s="37"/>
      <c r="HT348" s="37"/>
      <c r="HU348" s="37"/>
      <c r="HV348" s="37"/>
      <c r="HW348" s="37"/>
      <c r="HX348" s="37"/>
    </row>
    <row r="349" spans="1:232" s="55" customFormat="1" ht="75.75" customHeight="1">
      <c r="A349" s="18"/>
      <c r="B349" s="19">
        <v>298</v>
      </c>
      <c r="C349" s="93" t="s">
        <v>595</v>
      </c>
      <c r="D349" s="26" t="s">
        <v>22</v>
      </c>
      <c r="E349" s="94" t="s">
        <v>595</v>
      </c>
      <c r="F349" s="26" t="s">
        <v>24</v>
      </c>
      <c r="G349" s="24">
        <v>5</v>
      </c>
      <c r="H349" s="99">
        <f>39400*5*1.3</f>
        <v>256100</v>
      </c>
      <c r="I349" s="26" t="s">
        <v>564</v>
      </c>
      <c r="J349" s="26" t="s">
        <v>26</v>
      </c>
      <c r="K349" s="35">
        <f t="shared" si="10"/>
        <v>1280500</v>
      </c>
      <c r="L349" s="22">
        <f t="shared" si="9"/>
        <v>1434160.0000000002</v>
      </c>
      <c r="M349" s="23"/>
      <c r="N349" s="23"/>
      <c r="O349" s="37"/>
      <c r="P349" s="4"/>
      <c r="Q349" s="4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  <c r="DB349" s="37"/>
      <c r="DC349" s="37"/>
      <c r="DD349" s="37"/>
      <c r="DE349" s="37"/>
      <c r="DF349" s="37"/>
      <c r="DG349" s="37"/>
      <c r="DH349" s="37"/>
      <c r="DI349" s="37"/>
      <c r="DJ349" s="37"/>
      <c r="DK349" s="37"/>
      <c r="DL349" s="37"/>
      <c r="DM349" s="37"/>
      <c r="DN349" s="37"/>
      <c r="DO349" s="37"/>
      <c r="DP349" s="37"/>
      <c r="DQ349" s="37"/>
      <c r="DR349" s="37"/>
      <c r="DS349" s="37"/>
      <c r="DT349" s="37"/>
      <c r="DU349" s="37"/>
      <c r="DV349" s="37"/>
      <c r="DW349" s="37"/>
      <c r="DX349" s="37"/>
      <c r="DY349" s="37"/>
      <c r="DZ349" s="37"/>
      <c r="EA349" s="37"/>
      <c r="EB349" s="37"/>
      <c r="EC349" s="37"/>
      <c r="ED349" s="37"/>
      <c r="EE349" s="37"/>
      <c r="EF349" s="37"/>
      <c r="EG349" s="37"/>
      <c r="EH349" s="37"/>
      <c r="EI349" s="37"/>
      <c r="EJ349" s="37"/>
      <c r="EK349" s="37"/>
      <c r="EL349" s="37"/>
      <c r="EM349" s="37"/>
      <c r="EN349" s="37"/>
      <c r="EO349" s="37"/>
      <c r="EP349" s="37"/>
      <c r="EQ349" s="37"/>
      <c r="ER349" s="37"/>
      <c r="ES349" s="37"/>
      <c r="ET349" s="37"/>
      <c r="EU349" s="37"/>
      <c r="EV349" s="37"/>
      <c r="EW349" s="37"/>
      <c r="EX349" s="37"/>
      <c r="EY349" s="37"/>
      <c r="EZ349" s="37"/>
      <c r="FA349" s="37"/>
      <c r="FB349" s="37"/>
      <c r="FC349" s="37"/>
      <c r="FD349" s="37"/>
      <c r="FE349" s="37"/>
      <c r="FF349" s="37"/>
      <c r="FG349" s="37"/>
      <c r="FH349" s="37"/>
      <c r="FI349" s="37"/>
      <c r="FJ349" s="37"/>
      <c r="FK349" s="37"/>
      <c r="FL349" s="37"/>
      <c r="FM349" s="37"/>
      <c r="FN349" s="37"/>
      <c r="FO349" s="37"/>
      <c r="FP349" s="37"/>
      <c r="FQ349" s="37"/>
      <c r="FR349" s="37"/>
      <c r="FS349" s="37"/>
      <c r="FT349" s="37"/>
      <c r="FU349" s="37"/>
      <c r="FV349" s="37"/>
      <c r="FW349" s="37"/>
      <c r="FX349" s="37"/>
      <c r="FY349" s="37"/>
      <c r="FZ349" s="37"/>
      <c r="GA349" s="37"/>
      <c r="GB349" s="37"/>
      <c r="GC349" s="37"/>
      <c r="GD349" s="37"/>
      <c r="GE349" s="37"/>
      <c r="GF349" s="37"/>
      <c r="GG349" s="37"/>
      <c r="GH349" s="37"/>
      <c r="GI349" s="37"/>
      <c r="GJ349" s="37"/>
      <c r="GK349" s="37"/>
      <c r="GL349" s="37"/>
      <c r="GM349" s="37"/>
      <c r="GN349" s="37"/>
      <c r="GO349" s="37"/>
      <c r="GP349" s="37"/>
      <c r="GQ349" s="37"/>
      <c r="GR349" s="37"/>
      <c r="GS349" s="37"/>
      <c r="GT349" s="37"/>
      <c r="GU349" s="37"/>
      <c r="GV349" s="37"/>
      <c r="GW349" s="37"/>
      <c r="GX349" s="37"/>
      <c r="GY349" s="37"/>
      <c r="GZ349" s="37"/>
      <c r="HA349" s="37"/>
      <c r="HB349" s="37"/>
      <c r="HC349" s="37"/>
      <c r="HD349" s="37"/>
      <c r="HE349" s="37"/>
      <c r="HF349" s="37"/>
      <c r="HG349" s="37"/>
      <c r="HH349" s="37"/>
      <c r="HI349" s="37"/>
      <c r="HJ349" s="37"/>
      <c r="HK349" s="37"/>
      <c r="HL349" s="37"/>
      <c r="HM349" s="37"/>
      <c r="HN349" s="37"/>
      <c r="HO349" s="37"/>
      <c r="HP349" s="37"/>
      <c r="HQ349" s="37"/>
      <c r="HR349" s="37"/>
      <c r="HS349" s="37"/>
      <c r="HT349" s="37"/>
      <c r="HU349" s="37"/>
      <c r="HV349" s="37"/>
      <c r="HW349" s="37"/>
      <c r="HX349" s="37"/>
    </row>
    <row r="350" spans="1:232" s="55" customFormat="1" ht="75.75" customHeight="1">
      <c r="A350" s="18"/>
      <c r="B350" s="19">
        <v>299</v>
      </c>
      <c r="C350" s="93" t="s">
        <v>143</v>
      </c>
      <c r="D350" s="26" t="s">
        <v>22</v>
      </c>
      <c r="E350" s="94" t="s">
        <v>143</v>
      </c>
      <c r="F350" s="26" t="s">
        <v>24</v>
      </c>
      <c r="G350" s="24">
        <v>18</v>
      </c>
      <c r="H350" s="94">
        <v>45000</v>
      </c>
      <c r="I350" s="26" t="s">
        <v>564</v>
      </c>
      <c r="J350" s="26" t="s">
        <v>26</v>
      </c>
      <c r="K350" s="35">
        <f t="shared" si="10"/>
        <v>810000</v>
      </c>
      <c r="L350" s="22">
        <f t="shared" si="9"/>
        <v>907200.00000000012</v>
      </c>
      <c r="M350" s="23"/>
      <c r="N350" s="23"/>
      <c r="O350" s="37"/>
      <c r="P350" s="4"/>
      <c r="Q350" s="4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  <c r="GJ350" s="37"/>
      <c r="GK350" s="37"/>
      <c r="GL350" s="37"/>
      <c r="GM350" s="37"/>
      <c r="GN350" s="37"/>
      <c r="GO350" s="37"/>
      <c r="GP350" s="37"/>
      <c r="GQ350" s="37"/>
      <c r="GR350" s="37"/>
      <c r="GS350" s="37"/>
      <c r="GT350" s="37"/>
      <c r="GU350" s="37"/>
      <c r="GV350" s="37"/>
      <c r="GW350" s="37"/>
      <c r="GX350" s="37"/>
      <c r="GY350" s="37"/>
      <c r="GZ350" s="37"/>
      <c r="HA350" s="37"/>
      <c r="HB350" s="37"/>
      <c r="HC350" s="37"/>
      <c r="HD350" s="37"/>
      <c r="HE350" s="37"/>
      <c r="HF350" s="37"/>
      <c r="HG350" s="37"/>
      <c r="HH350" s="37"/>
      <c r="HI350" s="37"/>
      <c r="HJ350" s="37"/>
      <c r="HK350" s="37"/>
      <c r="HL350" s="37"/>
      <c r="HM350" s="37"/>
      <c r="HN350" s="37"/>
      <c r="HO350" s="37"/>
      <c r="HP350" s="37"/>
      <c r="HQ350" s="37"/>
      <c r="HR350" s="37"/>
      <c r="HS350" s="37"/>
      <c r="HT350" s="37"/>
      <c r="HU350" s="37"/>
      <c r="HV350" s="37"/>
      <c r="HW350" s="37"/>
      <c r="HX350" s="37"/>
    </row>
    <row r="351" spans="1:232" s="55" customFormat="1" ht="75.75" customHeight="1">
      <c r="A351" s="18"/>
      <c r="B351" s="19">
        <v>300</v>
      </c>
      <c r="C351" s="93" t="s">
        <v>596</v>
      </c>
      <c r="D351" s="26" t="s">
        <v>22</v>
      </c>
      <c r="E351" s="94" t="s">
        <v>597</v>
      </c>
      <c r="F351" s="26" t="s">
        <v>24</v>
      </c>
      <c r="G351" s="24">
        <v>4</v>
      </c>
      <c r="H351" s="94">
        <v>20000</v>
      </c>
      <c r="I351" s="26" t="s">
        <v>564</v>
      </c>
      <c r="J351" s="26" t="s">
        <v>26</v>
      </c>
      <c r="K351" s="35">
        <f t="shared" si="10"/>
        <v>80000</v>
      </c>
      <c r="L351" s="22">
        <f t="shared" si="9"/>
        <v>89600.000000000015</v>
      </c>
      <c r="M351" s="23"/>
      <c r="N351" s="23"/>
      <c r="O351" s="37"/>
      <c r="P351" s="4"/>
      <c r="Q351" s="4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  <c r="DB351" s="37"/>
      <c r="DC351" s="37"/>
      <c r="DD351" s="37"/>
      <c r="DE351" s="37"/>
      <c r="DF351" s="37"/>
      <c r="DG351" s="37"/>
      <c r="DH351" s="37"/>
      <c r="DI351" s="37"/>
      <c r="DJ351" s="37"/>
      <c r="DK351" s="37"/>
      <c r="DL351" s="37"/>
      <c r="DM351" s="37"/>
      <c r="DN351" s="37"/>
      <c r="DO351" s="37"/>
      <c r="DP351" s="37"/>
      <c r="DQ351" s="37"/>
      <c r="DR351" s="37"/>
      <c r="DS351" s="37"/>
      <c r="DT351" s="37"/>
      <c r="DU351" s="37"/>
      <c r="DV351" s="37"/>
      <c r="DW351" s="37"/>
      <c r="DX351" s="37"/>
      <c r="DY351" s="37"/>
      <c r="DZ351" s="37"/>
      <c r="EA351" s="37"/>
      <c r="EB351" s="37"/>
      <c r="EC351" s="37"/>
      <c r="ED351" s="37"/>
      <c r="EE351" s="37"/>
      <c r="EF351" s="37"/>
      <c r="EG351" s="37"/>
      <c r="EH351" s="37"/>
      <c r="EI351" s="37"/>
      <c r="EJ351" s="37"/>
      <c r="EK351" s="37"/>
      <c r="EL351" s="37"/>
      <c r="EM351" s="37"/>
      <c r="EN351" s="37"/>
      <c r="EO351" s="37"/>
      <c r="EP351" s="37"/>
      <c r="EQ351" s="37"/>
      <c r="ER351" s="37"/>
      <c r="ES351" s="37"/>
      <c r="ET351" s="37"/>
      <c r="EU351" s="37"/>
      <c r="EV351" s="37"/>
      <c r="EW351" s="37"/>
      <c r="EX351" s="37"/>
      <c r="EY351" s="37"/>
      <c r="EZ351" s="37"/>
      <c r="FA351" s="37"/>
      <c r="FB351" s="37"/>
      <c r="FC351" s="37"/>
      <c r="FD351" s="37"/>
      <c r="FE351" s="37"/>
      <c r="FF351" s="37"/>
      <c r="FG351" s="37"/>
      <c r="FH351" s="37"/>
      <c r="FI351" s="37"/>
      <c r="FJ351" s="37"/>
      <c r="FK351" s="37"/>
      <c r="FL351" s="37"/>
      <c r="FM351" s="37"/>
      <c r="FN351" s="37"/>
      <c r="FO351" s="37"/>
      <c r="FP351" s="37"/>
      <c r="FQ351" s="37"/>
      <c r="FR351" s="37"/>
      <c r="FS351" s="37"/>
      <c r="FT351" s="37"/>
      <c r="FU351" s="37"/>
      <c r="FV351" s="37"/>
      <c r="FW351" s="37"/>
      <c r="FX351" s="37"/>
      <c r="FY351" s="37"/>
      <c r="FZ351" s="37"/>
      <c r="GA351" s="37"/>
      <c r="GB351" s="37"/>
      <c r="GC351" s="37"/>
      <c r="GD351" s="37"/>
      <c r="GE351" s="37"/>
      <c r="GF351" s="37"/>
      <c r="GG351" s="37"/>
      <c r="GH351" s="37"/>
      <c r="GI351" s="37"/>
      <c r="GJ351" s="37"/>
      <c r="GK351" s="37"/>
      <c r="GL351" s="37"/>
      <c r="GM351" s="37"/>
      <c r="GN351" s="37"/>
      <c r="GO351" s="37"/>
      <c r="GP351" s="37"/>
      <c r="GQ351" s="37"/>
      <c r="GR351" s="37"/>
      <c r="GS351" s="37"/>
      <c r="GT351" s="37"/>
      <c r="GU351" s="37"/>
      <c r="GV351" s="37"/>
      <c r="GW351" s="37"/>
      <c r="GX351" s="37"/>
      <c r="GY351" s="37"/>
      <c r="GZ351" s="37"/>
      <c r="HA351" s="37"/>
      <c r="HB351" s="37"/>
      <c r="HC351" s="37"/>
      <c r="HD351" s="37"/>
      <c r="HE351" s="37"/>
      <c r="HF351" s="37"/>
      <c r="HG351" s="37"/>
      <c r="HH351" s="37"/>
      <c r="HI351" s="37"/>
      <c r="HJ351" s="37"/>
      <c r="HK351" s="37"/>
      <c r="HL351" s="37"/>
      <c r="HM351" s="37"/>
      <c r="HN351" s="37"/>
      <c r="HO351" s="37"/>
      <c r="HP351" s="37"/>
      <c r="HQ351" s="37"/>
      <c r="HR351" s="37"/>
      <c r="HS351" s="37"/>
      <c r="HT351" s="37"/>
      <c r="HU351" s="37"/>
      <c r="HV351" s="37"/>
      <c r="HW351" s="37"/>
      <c r="HX351" s="37"/>
    </row>
    <row r="352" spans="1:232" s="55" customFormat="1" ht="75.75" customHeight="1">
      <c r="A352" s="18"/>
      <c r="B352" s="19">
        <v>301</v>
      </c>
      <c r="C352" s="93" t="s">
        <v>598</v>
      </c>
      <c r="D352" s="26" t="s">
        <v>22</v>
      </c>
      <c r="E352" s="94" t="s">
        <v>599</v>
      </c>
      <c r="F352" s="26" t="s">
        <v>24</v>
      </c>
      <c r="G352" s="24">
        <v>4</v>
      </c>
      <c r="H352" s="94">
        <v>47000</v>
      </c>
      <c r="I352" s="26" t="s">
        <v>564</v>
      </c>
      <c r="J352" s="26" t="s">
        <v>26</v>
      </c>
      <c r="K352" s="35">
        <f t="shared" si="10"/>
        <v>188000</v>
      </c>
      <c r="L352" s="22">
        <f t="shared" si="9"/>
        <v>210560.00000000003</v>
      </c>
      <c r="M352" s="23"/>
      <c r="N352" s="23"/>
      <c r="O352" s="37"/>
      <c r="P352" s="4"/>
      <c r="Q352" s="4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  <c r="EV352" s="37"/>
      <c r="EW352" s="37"/>
      <c r="EX352" s="37"/>
      <c r="EY352" s="37"/>
      <c r="EZ352" s="37"/>
      <c r="FA352" s="37"/>
      <c r="FB352" s="37"/>
      <c r="FC352" s="37"/>
      <c r="FD352" s="37"/>
      <c r="FE352" s="37"/>
      <c r="FF352" s="37"/>
      <c r="FG352" s="37"/>
      <c r="FH352" s="37"/>
      <c r="FI352" s="37"/>
      <c r="FJ352" s="37"/>
      <c r="FK352" s="37"/>
      <c r="FL352" s="37"/>
      <c r="FM352" s="37"/>
      <c r="FN352" s="37"/>
      <c r="FO352" s="37"/>
      <c r="FP352" s="37"/>
      <c r="FQ352" s="37"/>
      <c r="FR352" s="37"/>
      <c r="FS352" s="37"/>
      <c r="FT352" s="37"/>
      <c r="FU352" s="37"/>
      <c r="FV352" s="37"/>
      <c r="FW352" s="37"/>
      <c r="FX352" s="37"/>
      <c r="FY352" s="37"/>
      <c r="FZ352" s="37"/>
      <c r="GA352" s="37"/>
      <c r="GB352" s="37"/>
      <c r="GC352" s="37"/>
      <c r="GD352" s="37"/>
      <c r="GE352" s="37"/>
      <c r="GF352" s="37"/>
      <c r="GG352" s="37"/>
      <c r="GH352" s="37"/>
      <c r="GI352" s="37"/>
      <c r="GJ352" s="37"/>
      <c r="GK352" s="37"/>
      <c r="GL352" s="37"/>
      <c r="GM352" s="37"/>
      <c r="GN352" s="37"/>
      <c r="GO352" s="37"/>
      <c r="GP352" s="37"/>
      <c r="GQ352" s="37"/>
      <c r="GR352" s="37"/>
      <c r="GS352" s="37"/>
      <c r="GT352" s="37"/>
      <c r="GU352" s="37"/>
      <c r="GV352" s="37"/>
      <c r="GW352" s="37"/>
      <c r="GX352" s="37"/>
      <c r="GY352" s="37"/>
      <c r="GZ352" s="37"/>
      <c r="HA352" s="37"/>
      <c r="HB352" s="37"/>
      <c r="HC352" s="37"/>
      <c r="HD352" s="37"/>
      <c r="HE352" s="37"/>
      <c r="HF352" s="37"/>
      <c r="HG352" s="37"/>
      <c r="HH352" s="37"/>
      <c r="HI352" s="37"/>
      <c r="HJ352" s="37"/>
      <c r="HK352" s="37"/>
      <c r="HL352" s="37"/>
      <c r="HM352" s="37"/>
      <c r="HN352" s="37"/>
      <c r="HO352" s="37"/>
      <c r="HP352" s="37"/>
      <c r="HQ352" s="37"/>
      <c r="HR352" s="37"/>
      <c r="HS352" s="37"/>
      <c r="HT352" s="37"/>
      <c r="HU352" s="37"/>
      <c r="HV352" s="37"/>
      <c r="HW352" s="37"/>
      <c r="HX352" s="37"/>
    </row>
    <row r="353" spans="1:232" s="55" customFormat="1" ht="75.75" customHeight="1">
      <c r="A353" s="18"/>
      <c r="B353" s="19">
        <v>302</v>
      </c>
      <c r="C353" s="93" t="s">
        <v>600</v>
      </c>
      <c r="D353" s="26" t="s">
        <v>22</v>
      </c>
      <c r="E353" s="94" t="s">
        <v>601</v>
      </c>
      <c r="F353" s="26" t="s">
        <v>24</v>
      </c>
      <c r="G353" s="24">
        <v>1</v>
      </c>
      <c r="H353" s="94">
        <v>120000</v>
      </c>
      <c r="I353" s="26" t="s">
        <v>602</v>
      </c>
      <c r="J353" s="26" t="s">
        <v>26</v>
      </c>
      <c r="K353" s="35">
        <f t="shared" si="10"/>
        <v>120000</v>
      </c>
      <c r="L353" s="22">
        <f t="shared" si="9"/>
        <v>134400</v>
      </c>
      <c r="M353" s="23"/>
      <c r="N353" s="23"/>
      <c r="O353" s="37"/>
      <c r="P353" s="4"/>
      <c r="Q353" s="4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  <c r="DB353" s="37"/>
      <c r="DC353" s="37"/>
      <c r="DD353" s="37"/>
      <c r="DE353" s="37"/>
      <c r="DF353" s="37"/>
      <c r="DG353" s="37"/>
      <c r="DH353" s="37"/>
      <c r="DI353" s="37"/>
      <c r="DJ353" s="37"/>
      <c r="DK353" s="37"/>
      <c r="DL353" s="37"/>
      <c r="DM353" s="37"/>
      <c r="DN353" s="37"/>
      <c r="DO353" s="37"/>
      <c r="DP353" s="37"/>
      <c r="DQ353" s="37"/>
      <c r="DR353" s="37"/>
      <c r="DS353" s="37"/>
      <c r="DT353" s="37"/>
      <c r="DU353" s="37"/>
      <c r="DV353" s="37"/>
      <c r="DW353" s="37"/>
      <c r="DX353" s="37"/>
      <c r="DY353" s="37"/>
      <c r="DZ353" s="37"/>
      <c r="EA353" s="37"/>
      <c r="EB353" s="37"/>
      <c r="EC353" s="37"/>
      <c r="ED353" s="37"/>
      <c r="EE353" s="37"/>
      <c r="EF353" s="37"/>
      <c r="EG353" s="37"/>
      <c r="EH353" s="37"/>
      <c r="EI353" s="37"/>
      <c r="EJ353" s="37"/>
      <c r="EK353" s="37"/>
      <c r="EL353" s="37"/>
      <c r="EM353" s="37"/>
      <c r="EN353" s="37"/>
      <c r="EO353" s="37"/>
      <c r="EP353" s="37"/>
      <c r="EQ353" s="37"/>
      <c r="ER353" s="37"/>
      <c r="ES353" s="37"/>
      <c r="ET353" s="37"/>
      <c r="EU353" s="37"/>
      <c r="EV353" s="37"/>
      <c r="EW353" s="37"/>
      <c r="EX353" s="37"/>
      <c r="EY353" s="37"/>
      <c r="EZ353" s="37"/>
      <c r="FA353" s="37"/>
      <c r="FB353" s="37"/>
      <c r="FC353" s="37"/>
      <c r="FD353" s="37"/>
      <c r="FE353" s="37"/>
      <c r="FF353" s="37"/>
      <c r="FG353" s="37"/>
      <c r="FH353" s="37"/>
      <c r="FI353" s="37"/>
      <c r="FJ353" s="37"/>
      <c r="FK353" s="37"/>
      <c r="FL353" s="37"/>
      <c r="FM353" s="37"/>
      <c r="FN353" s="37"/>
      <c r="FO353" s="37"/>
      <c r="FP353" s="37"/>
      <c r="FQ353" s="37"/>
      <c r="FR353" s="37"/>
      <c r="FS353" s="37"/>
      <c r="FT353" s="37"/>
      <c r="FU353" s="37"/>
      <c r="FV353" s="37"/>
      <c r="FW353" s="37"/>
      <c r="FX353" s="37"/>
      <c r="FY353" s="37"/>
      <c r="FZ353" s="37"/>
      <c r="GA353" s="37"/>
      <c r="GB353" s="37"/>
      <c r="GC353" s="37"/>
      <c r="GD353" s="37"/>
      <c r="GE353" s="37"/>
      <c r="GF353" s="37"/>
      <c r="GG353" s="37"/>
      <c r="GH353" s="37"/>
      <c r="GI353" s="37"/>
      <c r="GJ353" s="37"/>
      <c r="GK353" s="37"/>
      <c r="GL353" s="37"/>
      <c r="GM353" s="37"/>
      <c r="GN353" s="37"/>
      <c r="GO353" s="37"/>
      <c r="GP353" s="37"/>
      <c r="GQ353" s="37"/>
      <c r="GR353" s="37"/>
      <c r="GS353" s="37"/>
      <c r="GT353" s="37"/>
      <c r="GU353" s="37"/>
      <c r="GV353" s="37"/>
      <c r="GW353" s="37"/>
      <c r="GX353" s="37"/>
      <c r="GY353" s="37"/>
      <c r="GZ353" s="37"/>
      <c r="HA353" s="37"/>
      <c r="HB353" s="37"/>
      <c r="HC353" s="37"/>
      <c r="HD353" s="37"/>
      <c r="HE353" s="37"/>
      <c r="HF353" s="37"/>
      <c r="HG353" s="37"/>
      <c r="HH353" s="37"/>
      <c r="HI353" s="37"/>
      <c r="HJ353" s="37"/>
      <c r="HK353" s="37"/>
      <c r="HL353" s="37"/>
      <c r="HM353" s="37"/>
      <c r="HN353" s="37"/>
      <c r="HO353" s="37"/>
      <c r="HP353" s="37"/>
      <c r="HQ353" s="37"/>
      <c r="HR353" s="37"/>
      <c r="HS353" s="37"/>
      <c r="HT353" s="37"/>
      <c r="HU353" s="37"/>
      <c r="HV353" s="37"/>
      <c r="HW353" s="37"/>
      <c r="HX353" s="37"/>
    </row>
    <row r="354" spans="1:232" s="55" customFormat="1" ht="75.75" customHeight="1">
      <c r="A354" s="18"/>
      <c r="B354" s="19">
        <v>303</v>
      </c>
      <c r="C354" s="93" t="s">
        <v>603</v>
      </c>
      <c r="D354" s="26" t="s">
        <v>22</v>
      </c>
      <c r="E354" s="94" t="s">
        <v>603</v>
      </c>
      <c r="F354" s="26" t="s">
        <v>24</v>
      </c>
      <c r="G354" s="24">
        <v>2</v>
      </c>
      <c r="H354" s="94">
        <v>42000</v>
      </c>
      <c r="I354" s="26" t="s">
        <v>564</v>
      </c>
      <c r="J354" s="26" t="s">
        <v>26</v>
      </c>
      <c r="K354" s="35">
        <f t="shared" si="10"/>
        <v>84000</v>
      </c>
      <c r="L354" s="22">
        <f t="shared" si="9"/>
        <v>94080.000000000015</v>
      </c>
      <c r="M354" s="23"/>
      <c r="N354" s="23"/>
      <c r="O354" s="37"/>
      <c r="P354" s="4"/>
      <c r="Q354" s="4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  <c r="DB354" s="37"/>
      <c r="DC354" s="37"/>
      <c r="DD354" s="37"/>
      <c r="DE354" s="37"/>
      <c r="DF354" s="37"/>
      <c r="DG354" s="37"/>
      <c r="DH354" s="37"/>
      <c r="DI354" s="37"/>
      <c r="DJ354" s="37"/>
      <c r="DK354" s="37"/>
      <c r="DL354" s="37"/>
      <c r="DM354" s="37"/>
      <c r="DN354" s="37"/>
      <c r="DO354" s="37"/>
      <c r="DP354" s="37"/>
      <c r="DQ354" s="37"/>
      <c r="DR354" s="37"/>
      <c r="DS354" s="37"/>
      <c r="DT354" s="37"/>
      <c r="DU354" s="37"/>
      <c r="DV354" s="37"/>
      <c r="DW354" s="37"/>
      <c r="DX354" s="37"/>
      <c r="DY354" s="37"/>
      <c r="DZ354" s="37"/>
      <c r="EA354" s="37"/>
      <c r="EB354" s="37"/>
      <c r="EC354" s="37"/>
      <c r="ED354" s="37"/>
      <c r="EE354" s="37"/>
      <c r="EF354" s="37"/>
      <c r="EG354" s="37"/>
      <c r="EH354" s="37"/>
      <c r="EI354" s="37"/>
      <c r="EJ354" s="37"/>
      <c r="EK354" s="37"/>
      <c r="EL354" s="37"/>
      <c r="EM354" s="37"/>
      <c r="EN354" s="37"/>
      <c r="EO354" s="37"/>
      <c r="EP354" s="37"/>
      <c r="EQ354" s="37"/>
      <c r="ER354" s="37"/>
      <c r="ES354" s="37"/>
      <c r="ET354" s="37"/>
      <c r="EU354" s="37"/>
      <c r="EV354" s="37"/>
      <c r="EW354" s="37"/>
      <c r="EX354" s="37"/>
      <c r="EY354" s="37"/>
      <c r="EZ354" s="37"/>
      <c r="FA354" s="37"/>
      <c r="FB354" s="37"/>
      <c r="FC354" s="37"/>
      <c r="FD354" s="37"/>
      <c r="FE354" s="37"/>
      <c r="FF354" s="37"/>
      <c r="FG354" s="37"/>
      <c r="FH354" s="37"/>
      <c r="FI354" s="37"/>
      <c r="FJ354" s="37"/>
      <c r="FK354" s="37"/>
      <c r="FL354" s="37"/>
      <c r="FM354" s="37"/>
      <c r="FN354" s="37"/>
      <c r="FO354" s="37"/>
      <c r="FP354" s="37"/>
      <c r="FQ354" s="37"/>
      <c r="FR354" s="37"/>
      <c r="FS354" s="37"/>
      <c r="FT354" s="37"/>
      <c r="FU354" s="37"/>
      <c r="FV354" s="37"/>
      <c r="FW354" s="37"/>
      <c r="FX354" s="37"/>
      <c r="FY354" s="37"/>
      <c r="FZ354" s="37"/>
      <c r="GA354" s="37"/>
      <c r="GB354" s="37"/>
      <c r="GC354" s="37"/>
      <c r="GD354" s="37"/>
      <c r="GE354" s="37"/>
      <c r="GF354" s="37"/>
      <c r="GG354" s="37"/>
      <c r="GH354" s="37"/>
      <c r="GI354" s="37"/>
      <c r="GJ354" s="37"/>
      <c r="GK354" s="37"/>
      <c r="GL354" s="37"/>
      <c r="GM354" s="37"/>
      <c r="GN354" s="37"/>
      <c r="GO354" s="37"/>
      <c r="GP354" s="37"/>
      <c r="GQ354" s="37"/>
      <c r="GR354" s="37"/>
      <c r="GS354" s="37"/>
      <c r="GT354" s="37"/>
      <c r="GU354" s="37"/>
      <c r="GV354" s="37"/>
      <c r="GW354" s="37"/>
      <c r="GX354" s="37"/>
      <c r="GY354" s="37"/>
      <c r="GZ354" s="37"/>
      <c r="HA354" s="37"/>
      <c r="HB354" s="37"/>
      <c r="HC354" s="37"/>
      <c r="HD354" s="37"/>
      <c r="HE354" s="37"/>
      <c r="HF354" s="37"/>
      <c r="HG354" s="37"/>
      <c r="HH354" s="37"/>
      <c r="HI354" s="37"/>
      <c r="HJ354" s="37"/>
      <c r="HK354" s="37"/>
      <c r="HL354" s="37"/>
      <c r="HM354" s="37"/>
      <c r="HN354" s="37"/>
      <c r="HO354" s="37"/>
      <c r="HP354" s="37"/>
      <c r="HQ354" s="37"/>
      <c r="HR354" s="37"/>
      <c r="HS354" s="37"/>
      <c r="HT354" s="37"/>
      <c r="HU354" s="37"/>
      <c r="HV354" s="37"/>
      <c r="HW354" s="37"/>
      <c r="HX354" s="37"/>
    </row>
    <row r="355" spans="1:232" s="55" customFormat="1" ht="75.75" customHeight="1">
      <c r="A355" s="18"/>
      <c r="B355" s="19">
        <v>304</v>
      </c>
      <c r="C355" s="93" t="s">
        <v>604</v>
      </c>
      <c r="D355" s="26" t="s">
        <v>22</v>
      </c>
      <c r="E355" s="94" t="s">
        <v>604</v>
      </c>
      <c r="F355" s="26" t="s">
        <v>24</v>
      </c>
      <c r="G355" s="24">
        <v>20</v>
      </c>
      <c r="H355" s="94">
        <v>161885</v>
      </c>
      <c r="I355" s="26" t="s">
        <v>572</v>
      </c>
      <c r="J355" s="26" t="s">
        <v>26</v>
      </c>
      <c r="K355" s="35">
        <f t="shared" si="10"/>
        <v>3237700</v>
      </c>
      <c r="L355" s="22">
        <f t="shared" si="9"/>
        <v>3626224.0000000005</v>
      </c>
      <c r="M355" s="23"/>
      <c r="N355" s="23"/>
      <c r="O355" s="37"/>
      <c r="P355" s="4"/>
      <c r="Q355" s="4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  <c r="DB355" s="37"/>
      <c r="DC355" s="37"/>
      <c r="DD355" s="37"/>
      <c r="DE355" s="37"/>
      <c r="DF355" s="37"/>
      <c r="DG355" s="37"/>
      <c r="DH355" s="37"/>
      <c r="DI355" s="37"/>
      <c r="DJ355" s="37"/>
      <c r="DK355" s="37"/>
      <c r="DL355" s="37"/>
      <c r="DM355" s="37"/>
      <c r="DN355" s="37"/>
      <c r="DO355" s="37"/>
      <c r="DP355" s="37"/>
      <c r="DQ355" s="37"/>
      <c r="DR355" s="37"/>
      <c r="DS355" s="37"/>
      <c r="DT355" s="37"/>
      <c r="DU355" s="37"/>
      <c r="DV355" s="37"/>
      <c r="DW355" s="37"/>
      <c r="DX355" s="37"/>
      <c r="DY355" s="37"/>
      <c r="DZ355" s="37"/>
      <c r="EA355" s="37"/>
      <c r="EB355" s="37"/>
      <c r="EC355" s="37"/>
      <c r="ED355" s="37"/>
      <c r="EE355" s="37"/>
      <c r="EF355" s="37"/>
      <c r="EG355" s="37"/>
      <c r="EH355" s="37"/>
      <c r="EI355" s="37"/>
      <c r="EJ355" s="37"/>
      <c r="EK355" s="37"/>
      <c r="EL355" s="37"/>
      <c r="EM355" s="37"/>
      <c r="EN355" s="37"/>
      <c r="EO355" s="37"/>
      <c r="EP355" s="37"/>
      <c r="EQ355" s="37"/>
      <c r="ER355" s="37"/>
      <c r="ES355" s="37"/>
      <c r="ET355" s="37"/>
      <c r="EU355" s="37"/>
      <c r="EV355" s="37"/>
      <c r="EW355" s="37"/>
      <c r="EX355" s="37"/>
      <c r="EY355" s="37"/>
      <c r="EZ355" s="37"/>
      <c r="FA355" s="37"/>
      <c r="FB355" s="37"/>
      <c r="FC355" s="37"/>
      <c r="FD355" s="37"/>
      <c r="FE355" s="37"/>
      <c r="FF355" s="37"/>
      <c r="FG355" s="37"/>
      <c r="FH355" s="37"/>
      <c r="FI355" s="37"/>
      <c r="FJ355" s="37"/>
      <c r="FK355" s="37"/>
      <c r="FL355" s="37"/>
      <c r="FM355" s="37"/>
      <c r="FN355" s="37"/>
      <c r="FO355" s="37"/>
      <c r="FP355" s="37"/>
      <c r="FQ355" s="37"/>
      <c r="FR355" s="37"/>
      <c r="FS355" s="37"/>
      <c r="FT355" s="37"/>
      <c r="FU355" s="37"/>
      <c r="FV355" s="37"/>
      <c r="FW355" s="37"/>
      <c r="FX355" s="37"/>
      <c r="FY355" s="37"/>
      <c r="FZ355" s="37"/>
      <c r="GA355" s="37"/>
      <c r="GB355" s="37"/>
      <c r="GC355" s="37"/>
      <c r="GD355" s="37"/>
      <c r="GE355" s="37"/>
      <c r="GF355" s="37"/>
      <c r="GG355" s="37"/>
      <c r="GH355" s="37"/>
      <c r="GI355" s="37"/>
      <c r="GJ355" s="37"/>
      <c r="GK355" s="37"/>
      <c r="GL355" s="37"/>
      <c r="GM355" s="37"/>
      <c r="GN355" s="37"/>
      <c r="GO355" s="37"/>
      <c r="GP355" s="37"/>
      <c r="GQ355" s="37"/>
      <c r="GR355" s="37"/>
      <c r="GS355" s="37"/>
      <c r="GT355" s="37"/>
      <c r="GU355" s="37"/>
      <c r="GV355" s="37"/>
      <c r="GW355" s="37"/>
      <c r="GX355" s="37"/>
      <c r="GY355" s="37"/>
      <c r="GZ355" s="37"/>
      <c r="HA355" s="37"/>
      <c r="HB355" s="37"/>
      <c r="HC355" s="37"/>
      <c r="HD355" s="37"/>
      <c r="HE355" s="37"/>
      <c r="HF355" s="37"/>
      <c r="HG355" s="37"/>
      <c r="HH355" s="37"/>
      <c r="HI355" s="37"/>
      <c r="HJ355" s="37"/>
      <c r="HK355" s="37"/>
      <c r="HL355" s="37"/>
      <c r="HM355" s="37"/>
      <c r="HN355" s="37"/>
      <c r="HO355" s="37"/>
      <c r="HP355" s="37"/>
      <c r="HQ355" s="37"/>
      <c r="HR355" s="37"/>
      <c r="HS355" s="37"/>
      <c r="HT355" s="37"/>
      <c r="HU355" s="37"/>
      <c r="HV355" s="37"/>
      <c r="HW355" s="37"/>
      <c r="HX355" s="37"/>
    </row>
    <row r="356" spans="1:232" s="55" customFormat="1" ht="75.75" customHeight="1">
      <c r="A356" s="18"/>
      <c r="B356" s="19">
        <v>305</v>
      </c>
      <c r="C356" s="33" t="s">
        <v>605</v>
      </c>
      <c r="D356" s="26" t="s">
        <v>22</v>
      </c>
      <c r="E356" s="26" t="s">
        <v>606</v>
      </c>
      <c r="F356" s="26" t="s">
        <v>24</v>
      </c>
      <c r="G356" s="24">
        <v>3</v>
      </c>
      <c r="H356" s="100">
        <v>36666.660000000003</v>
      </c>
      <c r="I356" s="26" t="s">
        <v>607</v>
      </c>
      <c r="J356" s="26" t="s">
        <v>26</v>
      </c>
      <c r="K356" s="35">
        <f t="shared" si="10"/>
        <v>109999.98000000001</v>
      </c>
      <c r="L356" s="22">
        <f t="shared" si="9"/>
        <v>123199.97760000003</v>
      </c>
      <c r="M356" s="23"/>
      <c r="N356" s="23"/>
      <c r="O356" s="37"/>
      <c r="P356" s="4"/>
      <c r="Q356" s="4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  <c r="DB356" s="37"/>
      <c r="DC356" s="37"/>
      <c r="DD356" s="37"/>
      <c r="DE356" s="37"/>
      <c r="DF356" s="37"/>
      <c r="DG356" s="37"/>
      <c r="DH356" s="37"/>
      <c r="DI356" s="37"/>
      <c r="DJ356" s="37"/>
      <c r="DK356" s="37"/>
      <c r="DL356" s="37"/>
      <c r="DM356" s="37"/>
      <c r="DN356" s="37"/>
      <c r="DO356" s="37"/>
      <c r="DP356" s="37"/>
      <c r="DQ356" s="37"/>
      <c r="DR356" s="37"/>
      <c r="DS356" s="37"/>
      <c r="DT356" s="37"/>
      <c r="DU356" s="37"/>
      <c r="DV356" s="37"/>
      <c r="DW356" s="37"/>
      <c r="DX356" s="37"/>
      <c r="DY356" s="37"/>
      <c r="DZ356" s="37"/>
      <c r="EA356" s="37"/>
      <c r="EB356" s="37"/>
      <c r="EC356" s="37"/>
      <c r="ED356" s="37"/>
      <c r="EE356" s="37"/>
      <c r="EF356" s="37"/>
      <c r="EG356" s="37"/>
      <c r="EH356" s="37"/>
      <c r="EI356" s="37"/>
      <c r="EJ356" s="37"/>
      <c r="EK356" s="37"/>
      <c r="EL356" s="37"/>
      <c r="EM356" s="37"/>
      <c r="EN356" s="37"/>
      <c r="EO356" s="37"/>
      <c r="EP356" s="37"/>
      <c r="EQ356" s="37"/>
      <c r="ER356" s="37"/>
      <c r="ES356" s="37"/>
      <c r="ET356" s="37"/>
      <c r="EU356" s="37"/>
      <c r="EV356" s="37"/>
      <c r="EW356" s="37"/>
      <c r="EX356" s="37"/>
      <c r="EY356" s="37"/>
      <c r="EZ356" s="37"/>
      <c r="FA356" s="37"/>
      <c r="FB356" s="37"/>
      <c r="FC356" s="37"/>
      <c r="FD356" s="37"/>
      <c r="FE356" s="37"/>
      <c r="FF356" s="37"/>
      <c r="FG356" s="37"/>
      <c r="FH356" s="37"/>
      <c r="FI356" s="37"/>
      <c r="FJ356" s="37"/>
      <c r="FK356" s="37"/>
      <c r="FL356" s="37"/>
      <c r="FM356" s="37"/>
      <c r="FN356" s="37"/>
      <c r="FO356" s="37"/>
      <c r="FP356" s="37"/>
      <c r="FQ356" s="37"/>
      <c r="FR356" s="37"/>
      <c r="FS356" s="37"/>
      <c r="FT356" s="37"/>
      <c r="FU356" s="37"/>
      <c r="FV356" s="37"/>
      <c r="FW356" s="37"/>
      <c r="FX356" s="37"/>
      <c r="FY356" s="37"/>
      <c r="FZ356" s="37"/>
      <c r="GA356" s="37"/>
      <c r="GB356" s="37"/>
      <c r="GC356" s="37"/>
      <c r="GD356" s="37"/>
      <c r="GE356" s="37"/>
      <c r="GF356" s="37"/>
      <c r="GG356" s="37"/>
      <c r="GH356" s="37"/>
      <c r="GI356" s="37"/>
      <c r="GJ356" s="37"/>
      <c r="GK356" s="37"/>
      <c r="GL356" s="37"/>
      <c r="GM356" s="37"/>
      <c r="GN356" s="37"/>
      <c r="GO356" s="37"/>
      <c r="GP356" s="37"/>
      <c r="GQ356" s="37"/>
      <c r="GR356" s="37"/>
      <c r="GS356" s="37"/>
      <c r="GT356" s="37"/>
      <c r="GU356" s="37"/>
      <c r="GV356" s="37"/>
      <c r="GW356" s="37"/>
      <c r="GX356" s="37"/>
      <c r="GY356" s="37"/>
      <c r="GZ356" s="37"/>
      <c r="HA356" s="37"/>
      <c r="HB356" s="37"/>
      <c r="HC356" s="37"/>
      <c r="HD356" s="37"/>
      <c r="HE356" s="37"/>
      <c r="HF356" s="37"/>
      <c r="HG356" s="37"/>
      <c r="HH356" s="37"/>
      <c r="HI356" s="37"/>
      <c r="HJ356" s="37"/>
      <c r="HK356" s="37"/>
      <c r="HL356" s="37"/>
      <c r="HM356" s="37"/>
      <c r="HN356" s="37"/>
      <c r="HO356" s="37"/>
      <c r="HP356" s="37"/>
      <c r="HQ356" s="37"/>
      <c r="HR356" s="37"/>
      <c r="HS356" s="37"/>
      <c r="HT356" s="37"/>
      <c r="HU356" s="37"/>
      <c r="HV356" s="37"/>
      <c r="HW356" s="37"/>
      <c r="HX356" s="37"/>
    </row>
    <row r="357" spans="1:232" s="55" customFormat="1" ht="143.25" customHeight="1">
      <c r="A357" s="18"/>
      <c r="B357" s="19">
        <v>306</v>
      </c>
      <c r="C357" s="54" t="s">
        <v>608</v>
      </c>
      <c r="D357" s="26" t="s">
        <v>22</v>
      </c>
      <c r="E357" s="26" t="s">
        <v>609</v>
      </c>
      <c r="F357" s="26" t="s">
        <v>521</v>
      </c>
      <c r="G357" s="26">
        <v>1</v>
      </c>
      <c r="H357" s="35">
        <v>3073202</v>
      </c>
      <c r="I357" s="26" t="s">
        <v>382</v>
      </c>
      <c r="J357" s="26" t="s">
        <v>26</v>
      </c>
      <c r="K357" s="35">
        <f t="shared" si="10"/>
        <v>3073202</v>
      </c>
      <c r="L357" s="22">
        <f>K357*1.12</f>
        <v>3441986.24</v>
      </c>
      <c r="M357" s="23"/>
      <c r="N357" s="23"/>
      <c r="O357" s="37"/>
      <c r="P357" s="4"/>
      <c r="Q357" s="4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  <c r="DB357" s="37"/>
      <c r="DC357" s="37"/>
      <c r="DD357" s="37"/>
      <c r="DE357" s="37"/>
      <c r="DF357" s="37"/>
      <c r="DG357" s="37"/>
      <c r="DH357" s="37"/>
      <c r="DI357" s="37"/>
      <c r="DJ357" s="37"/>
      <c r="DK357" s="37"/>
      <c r="DL357" s="37"/>
      <c r="DM357" s="37"/>
      <c r="DN357" s="37"/>
      <c r="DO357" s="37"/>
      <c r="DP357" s="37"/>
      <c r="DQ357" s="37"/>
      <c r="DR357" s="37"/>
      <c r="DS357" s="37"/>
      <c r="DT357" s="37"/>
      <c r="DU357" s="37"/>
      <c r="DV357" s="37"/>
      <c r="DW357" s="37"/>
      <c r="DX357" s="37"/>
      <c r="DY357" s="37"/>
      <c r="DZ357" s="37"/>
      <c r="EA357" s="37"/>
      <c r="EB357" s="37"/>
      <c r="EC357" s="37"/>
      <c r="ED357" s="37"/>
      <c r="EE357" s="37"/>
      <c r="EF357" s="37"/>
      <c r="EG357" s="37"/>
      <c r="EH357" s="37"/>
      <c r="EI357" s="37"/>
      <c r="EJ357" s="37"/>
      <c r="EK357" s="37"/>
      <c r="EL357" s="37"/>
      <c r="EM357" s="37"/>
      <c r="EN357" s="37"/>
      <c r="EO357" s="37"/>
      <c r="EP357" s="37"/>
      <c r="EQ357" s="37"/>
      <c r="ER357" s="37"/>
      <c r="ES357" s="37"/>
      <c r="ET357" s="37"/>
      <c r="EU357" s="37"/>
      <c r="EV357" s="37"/>
      <c r="EW357" s="37"/>
      <c r="EX357" s="37"/>
      <c r="EY357" s="37"/>
      <c r="EZ357" s="37"/>
      <c r="FA357" s="37"/>
      <c r="FB357" s="37"/>
      <c r="FC357" s="37"/>
      <c r="FD357" s="37"/>
      <c r="FE357" s="37"/>
      <c r="FF357" s="37"/>
      <c r="FG357" s="37"/>
      <c r="FH357" s="37"/>
      <c r="FI357" s="37"/>
      <c r="FJ357" s="37"/>
      <c r="FK357" s="37"/>
      <c r="FL357" s="37"/>
      <c r="FM357" s="37"/>
      <c r="FN357" s="37"/>
      <c r="FO357" s="37"/>
      <c r="FP357" s="37"/>
      <c r="FQ357" s="37"/>
      <c r="FR357" s="37"/>
      <c r="FS357" s="37"/>
      <c r="FT357" s="37"/>
      <c r="FU357" s="37"/>
      <c r="FV357" s="37"/>
      <c r="FW357" s="37"/>
      <c r="FX357" s="37"/>
      <c r="FY357" s="37"/>
      <c r="FZ357" s="37"/>
      <c r="GA357" s="37"/>
      <c r="GB357" s="37"/>
      <c r="GC357" s="37"/>
      <c r="GD357" s="37"/>
      <c r="GE357" s="37"/>
      <c r="GF357" s="37"/>
      <c r="GG357" s="37"/>
      <c r="GH357" s="37"/>
      <c r="GI357" s="37"/>
      <c r="GJ357" s="37"/>
      <c r="GK357" s="37"/>
      <c r="GL357" s="37"/>
      <c r="GM357" s="37"/>
      <c r="GN357" s="37"/>
      <c r="GO357" s="37"/>
      <c r="GP357" s="37"/>
      <c r="GQ357" s="37"/>
      <c r="GR357" s="37"/>
      <c r="GS357" s="37"/>
      <c r="GT357" s="37"/>
      <c r="GU357" s="37"/>
      <c r="GV357" s="37"/>
      <c r="GW357" s="37"/>
      <c r="GX357" s="37"/>
      <c r="GY357" s="37"/>
      <c r="GZ357" s="37"/>
      <c r="HA357" s="37"/>
      <c r="HB357" s="37"/>
      <c r="HC357" s="37"/>
      <c r="HD357" s="37"/>
      <c r="HE357" s="37"/>
      <c r="HF357" s="37"/>
      <c r="HG357" s="37"/>
      <c r="HH357" s="37"/>
      <c r="HI357" s="37"/>
      <c r="HJ357" s="37"/>
      <c r="HK357" s="37"/>
      <c r="HL357" s="37"/>
      <c r="HM357" s="37"/>
      <c r="HN357" s="37"/>
      <c r="HO357" s="37"/>
      <c r="HP357" s="37"/>
      <c r="HQ357" s="37"/>
      <c r="HR357" s="37"/>
      <c r="HS357" s="37"/>
      <c r="HT357" s="37"/>
      <c r="HU357" s="37"/>
      <c r="HV357" s="37"/>
      <c r="HW357" s="37"/>
      <c r="HX357" s="37"/>
    </row>
    <row r="358" spans="1:232" s="55" customFormat="1" ht="81.75" customHeight="1">
      <c r="A358" s="18">
        <v>375</v>
      </c>
      <c r="B358" s="19">
        <v>307</v>
      </c>
      <c r="C358" s="54" t="s">
        <v>610</v>
      </c>
      <c r="D358" s="26" t="s">
        <v>22</v>
      </c>
      <c r="E358" s="26" t="s">
        <v>610</v>
      </c>
      <c r="F358" s="26" t="s">
        <v>521</v>
      </c>
      <c r="G358" s="36">
        <v>1</v>
      </c>
      <c r="H358" s="35">
        <v>384000</v>
      </c>
      <c r="I358" s="26" t="s">
        <v>382</v>
      </c>
      <c r="J358" s="21" t="s">
        <v>26</v>
      </c>
      <c r="K358" s="35">
        <f t="shared" si="10"/>
        <v>384000</v>
      </c>
      <c r="L358" s="22">
        <f t="shared" si="8"/>
        <v>430080.00000000006</v>
      </c>
      <c r="M358" s="23"/>
      <c r="N358" s="23"/>
      <c r="O358" s="37"/>
      <c r="P358" s="4"/>
      <c r="Q358" s="4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  <c r="DB358" s="37"/>
      <c r="DC358" s="37"/>
      <c r="DD358" s="37"/>
      <c r="DE358" s="37"/>
      <c r="DF358" s="37"/>
      <c r="DG358" s="37"/>
      <c r="DH358" s="37"/>
      <c r="DI358" s="37"/>
      <c r="DJ358" s="37"/>
      <c r="DK358" s="37"/>
      <c r="DL358" s="37"/>
      <c r="DM358" s="37"/>
      <c r="DN358" s="37"/>
      <c r="DO358" s="37"/>
      <c r="DP358" s="37"/>
      <c r="DQ358" s="37"/>
      <c r="DR358" s="37"/>
      <c r="DS358" s="37"/>
      <c r="DT358" s="37"/>
      <c r="DU358" s="37"/>
      <c r="DV358" s="37"/>
      <c r="DW358" s="37"/>
      <c r="DX358" s="37"/>
      <c r="DY358" s="37"/>
      <c r="DZ358" s="37"/>
      <c r="EA358" s="37"/>
      <c r="EB358" s="37"/>
      <c r="EC358" s="37"/>
      <c r="ED358" s="37"/>
      <c r="EE358" s="37"/>
      <c r="EF358" s="37"/>
      <c r="EG358" s="37"/>
      <c r="EH358" s="37"/>
      <c r="EI358" s="37"/>
      <c r="EJ358" s="37"/>
      <c r="EK358" s="37"/>
      <c r="EL358" s="37"/>
      <c r="EM358" s="37"/>
      <c r="EN358" s="37"/>
      <c r="EO358" s="37"/>
      <c r="EP358" s="37"/>
      <c r="EQ358" s="37"/>
      <c r="ER358" s="37"/>
      <c r="ES358" s="37"/>
      <c r="ET358" s="37"/>
      <c r="EU358" s="37"/>
      <c r="EV358" s="37"/>
      <c r="EW358" s="37"/>
      <c r="EX358" s="37"/>
      <c r="EY358" s="37"/>
      <c r="EZ358" s="37"/>
      <c r="FA358" s="37"/>
      <c r="FB358" s="37"/>
      <c r="FC358" s="37"/>
      <c r="FD358" s="37"/>
      <c r="FE358" s="37"/>
      <c r="FF358" s="37"/>
      <c r="FG358" s="37"/>
      <c r="FH358" s="37"/>
      <c r="FI358" s="37"/>
      <c r="FJ358" s="37"/>
      <c r="FK358" s="37"/>
      <c r="FL358" s="37"/>
      <c r="FM358" s="37"/>
      <c r="FN358" s="37"/>
      <c r="FO358" s="37"/>
      <c r="FP358" s="37"/>
      <c r="FQ358" s="37"/>
      <c r="FR358" s="37"/>
      <c r="FS358" s="37"/>
      <c r="FT358" s="37"/>
      <c r="FU358" s="37"/>
      <c r="FV358" s="37"/>
      <c r="FW358" s="37"/>
      <c r="FX358" s="37"/>
      <c r="FY358" s="37"/>
      <c r="FZ358" s="37"/>
      <c r="GA358" s="37"/>
      <c r="GB358" s="37"/>
      <c r="GC358" s="37"/>
      <c r="GD358" s="37"/>
      <c r="GE358" s="37"/>
      <c r="GF358" s="37"/>
      <c r="GG358" s="37"/>
      <c r="GH358" s="37"/>
      <c r="GI358" s="37"/>
      <c r="GJ358" s="37"/>
      <c r="GK358" s="37"/>
      <c r="GL358" s="37"/>
      <c r="GM358" s="37"/>
      <c r="GN358" s="37"/>
      <c r="GO358" s="37"/>
      <c r="GP358" s="37"/>
      <c r="GQ358" s="37"/>
      <c r="GR358" s="37"/>
      <c r="GS358" s="37"/>
      <c r="GT358" s="37"/>
      <c r="GU358" s="37"/>
      <c r="GV358" s="37"/>
      <c r="GW358" s="37"/>
      <c r="GX358" s="37"/>
      <c r="GY358" s="37"/>
      <c r="GZ358" s="37"/>
      <c r="HA358" s="37"/>
      <c r="HB358" s="37"/>
      <c r="HC358" s="37"/>
      <c r="HD358" s="37"/>
      <c r="HE358" s="37"/>
      <c r="HF358" s="37"/>
      <c r="HG358" s="37"/>
      <c r="HH358" s="37"/>
      <c r="HI358" s="37"/>
      <c r="HJ358" s="37"/>
      <c r="HK358" s="37"/>
      <c r="HL358" s="37"/>
      <c r="HM358" s="37"/>
      <c r="HN358" s="37"/>
      <c r="HO358" s="37"/>
      <c r="HP358" s="37"/>
      <c r="HQ358" s="37"/>
      <c r="HR358" s="37"/>
      <c r="HS358" s="37"/>
      <c r="HT358" s="37"/>
      <c r="HU358" s="37"/>
      <c r="HV358" s="37"/>
      <c r="HW358" s="37"/>
      <c r="HX358" s="37"/>
    </row>
    <row r="359" spans="1:232" s="55" customFormat="1" ht="94.5" customHeight="1">
      <c r="A359" s="18">
        <v>376</v>
      </c>
      <c r="B359" s="19">
        <v>308</v>
      </c>
      <c r="C359" s="54" t="s">
        <v>611</v>
      </c>
      <c r="D359" s="26" t="s">
        <v>22</v>
      </c>
      <c r="E359" s="26" t="s">
        <v>611</v>
      </c>
      <c r="F359" s="26" t="s">
        <v>521</v>
      </c>
      <c r="G359" s="36">
        <v>1</v>
      </c>
      <c r="H359" s="35">
        <v>980357</v>
      </c>
      <c r="I359" s="26" t="s">
        <v>382</v>
      </c>
      <c r="J359" s="21" t="s">
        <v>26</v>
      </c>
      <c r="K359" s="35">
        <f t="shared" si="10"/>
        <v>980357</v>
      </c>
      <c r="L359" s="22">
        <f t="shared" si="8"/>
        <v>1097999.8400000001</v>
      </c>
      <c r="M359" s="23"/>
      <c r="N359" s="23"/>
      <c r="O359" s="37"/>
      <c r="P359" s="4"/>
      <c r="Q359" s="4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  <c r="DB359" s="37"/>
      <c r="DC359" s="37"/>
      <c r="DD359" s="37"/>
      <c r="DE359" s="37"/>
      <c r="DF359" s="37"/>
      <c r="DG359" s="37"/>
      <c r="DH359" s="37"/>
      <c r="DI359" s="37"/>
      <c r="DJ359" s="37"/>
      <c r="DK359" s="37"/>
      <c r="DL359" s="37"/>
      <c r="DM359" s="37"/>
      <c r="DN359" s="37"/>
      <c r="DO359" s="37"/>
      <c r="DP359" s="37"/>
      <c r="DQ359" s="37"/>
      <c r="DR359" s="37"/>
      <c r="DS359" s="37"/>
      <c r="DT359" s="37"/>
      <c r="DU359" s="37"/>
      <c r="DV359" s="37"/>
      <c r="DW359" s="37"/>
      <c r="DX359" s="37"/>
      <c r="DY359" s="37"/>
      <c r="DZ359" s="37"/>
      <c r="EA359" s="37"/>
      <c r="EB359" s="37"/>
      <c r="EC359" s="37"/>
      <c r="ED359" s="37"/>
      <c r="EE359" s="37"/>
      <c r="EF359" s="37"/>
      <c r="EG359" s="37"/>
      <c r="EH359" s="37"/>
      <c r="EI359" s="37"/>
      <c r="EJ359" s="37"/>
      <c r="EK359" s="37"/>
      <c r="EL359" s="37"/>
      <c r="EM359" s="37"/>
      <c r="EN359" s="37"/>
      <c r="EO359" s="37"/>
      <c r="EP359" s="37"/>
      <c r="EQ359" s="37"/>
      <c r="ER359" s="37"/>
      <c r="ES359" s="37"/>
      <c r="ET359" s="37"/>
      <c r="EU359" s="37"/>
      <c r="EV359" s="37"/>
      <c r="EW359" s="37"/>
      <c r="EX359" s="37"/>
      <c r="EY359" s="37"/>
      <c r="EZ359" s="37"/>
      <c r="FA359" s="37"/>
      <c r="FB359" s="37"/>
      <c r="FC359" s="37"/>
      <c r="FD359" s="37"/>
      <c r="FE359" s="37"/>
      <c r="FF359" s="37"/>
      <c r="FG359" s="37"/>
      <c r="FH359" s="37"/>
      <c r="FI359" s="37"/>
      <c r="FJ359" s="37"/>
      <c r="FK359" s="37"/>
      <c r="FL359" s="37"/>
      <c r="FM359" s="37"/>
      <c r="FN359" s="37"/>
      <c r="FO359" s="37"/>
      <c r="FP359" s="37"/>
      <c r="FQ359" s="37"/>
      <c r="FR359" s="37"/>
      <c r="FS359" s="37"/>
      <c r="FT359" s="37"/>
      <c r="FU359" s="37"/>
      <c r="FV359" s="37"/>
      <c r="FW359" s="37"/>
      <c r="FX359" s="37"/>
      <c r="FY359" s="37"/>
      <c r="FZ359" s="37"/>
      <c r="GA359" s="37"/>
      <c r="GB359" s="37"/>
      <c r="GC359" s="37"/>
      <c r="GD359" s="37"/>
      <c r="GE359" s="37"/>
      <c r="GF359" s="37"/>
      <c r="GG359" s="37"/>
      <c r="GH359" s="37"/>
      <c r="GI359" s="37"/>
      <c r="GJ359" s="37"/>
      <c r="GK359" s="37"/>
      <c r="GL359" s="37"/>
      <c r="GM359" s="37"/>
      <c r="GN359" s="37"/>
      <c r="GO359" s="37"/>
      <c r="GP359" s="37"/>
      <c r="GQ359" s="37"/>
      <c r="GR359" s="37"/>
      <c r="GS359" s="37"/>
      <c r="GT359" s="37"/>
      <c r="GU359" s="37"/>
      <c r="GV359" s="37"/>
      <c r="GW359" s="37"/>
      <c r="GX359" s="37"/>
      <c r="GY359" s="37"/>
      <c r="GZ359" s="37"/>
      <c r="HA359" s="37"/>
      <c r="HB359" s="37"/>
      <c r="HC359" s="37"/>
      <c r="HD359" s="37"/>
      <c r="HE359" s="37"/>
      <c r="HF359" s="37"/>
      <c r="HG359" s="37"/>
      <c r="HH359" s="37"/>
      <c r="HI359" s="37"/>
      <c r="HJ359" s="37"/>
      <c r="HK359" s="37"/>
      <c r="HL359" s="37"/>
      <c r="HM359" s="37"/>
      <c r="HN359" s="37"/>
      <c r="HO359" s="37"/>
      <c r="HP359" s="37"/>
      <c r="HQ359" s="37"/>
      <c r="HR359" s="37"/>
      <c r="HS359" s="37"/>
      <c r="HT359" s="37"/>
      <c r="HU359" s="37"/>
      <c r="HV359" s="37"/>
      <c r="HW359" s="37"/>
      <c r="HX359" s="37"/>
    </row>
    <row r="360" spans="1:232" s="55" customFormat="1" ht="69" customHeight="1">
      <c r="A360" s="18">
        <v>377</v>
      </c>
      <c r="B360" s="19">
        <v>309</v>
      </c>
      <c r="C360" s="54" t="s">
        <v>612</v>
      </c>
      <c r="D360" s="26" t="s">
        <v>22</v>
      </c>
      <c r="E360" s="26" t="s">
        <v>612</v>
      </c>
      <c r="F360" s="26" t="s">
        <v>521</v>
      </c>
      <c r="G360" s="36">
        <v>1</v>
      </c>
      <c r="H360" s="35">
        <v>576000</v>
      </c>
      <c r="I360" s="26" t="s">
        <v>382</v>
      </c>
      <c r="J360" s="21" t="s">
        <v>26</v>
      </c>
      <c r="K360" s="35">
        <f t="shared" si="10"/>
        <v>576000</v>
      </c>
      <c r="L360" s="22">
        <f t="shared" si="8"/>
        <v>645120.00000000012</v>
      </c>
      <c r="M360" s="23"/>
      <c r="N360" s="23" t="s">
        <v>613</v>
      </c>
      <c r="O360" s="37"/>
      <c r="P360" s="4"/>
      <c r="Q360" s="4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  <c r="DB360" s="37"/>
      <c r="DC360" s="37"/>
      <c r="DD360" s="37"/>
      <c r="DE360" s="37"/>
      <c r="DF360" s="37"/>
      <c r="DG360" s="37"/>
      <c r="DH360" s="37"/>
      <c r="DI360" s="37"/>
      <c r="DJ360" s="37"/>
      <c r="DK360" s="37"/>
      <c r="DL360" s="37"/>
      <c r="DM360" s="37"/>
      <c r="DN360" s="37"/>
      <c r="DO360" s="37"/>
      <c r="DP360" s="37"/>
      <c r="DQ360" s="37"/>
      <c r="DR360" s="37"/>
      <c r="DS360" s="37"/>
      <c r="DT360" s="37"/>
      <c r="DU360" s="37"/>
      <c r="DV360" s="37"/>
      <c r="DW360" s="37"/>
      <c r="DX360" s="37"/>
      <c r="DY360" s="37"/>
      <c r="DZ360" s="37"/>
      <c r="EA360" s="37"/>
      <c r="EB360" s="37"/>
      <c r="EC360" s="37"/>
      <c r="ED360" s="37"/>
      <c r="EE360" s="37"/>
      <c r="EF360" s="37"/>
      <c r="EG360" s="37"/>
      <c r="EH360" s="37"/>
      <c r="EI360" s="37"/>
      <c r="EJ360" s="37"/>
      <c r="EK360" s="37"/>
      <c r="EL360" s="37"/>
      <c r="EM360" s="37"/>
      <c r="EN360" s="37"/>
      <c r="EO360" s="37"/>
      <c r="EP360" s="37"/>
      <c r="EQ360" s="37"/>
      <c r="ER360" s="37"/>
      <c r="ES360" s="37"/>
      <c r="ET360" s="37"/>
      <c r="EU360" s="37"/>
      <c r="EV360" s="37"/>
      <c r="EW360" s="37"/>
      <c r="EX360" s="37"/>
      <c r="EY360" s="37"/>
      <c r="EZ360" s="37"/>
      <c r="FA360" s="37"/>
      <c r="FB360" s="37"/>
      <c r="FC360" s="37"/>
      <c r="FD360" s="37"/>
      <c r="FE360" s="37"/>
      <c r="FF360" s="37"/>
      <c r="FG360" s="37"/>
      <c r="FH360" s="37"/>
      <c r="FI360" s="37"/>
      <c r="FJ360" s="37"/>
      <c r="FK360" s="37"/>
      <c r="FL360" s="37"/>
      <c r="FM360" s="37"/>
      <c r="FN360" s="37"/>
      <c r="FO360" s="37"/>
      <c r="FP360" s="37"/>
      <c r="FQ360" s="37"/>
      <c r="FR360" s="37"/>
      <c r="FS360" s="37"/>
      <c r="FT360" s="37"/>
      <c r="FU360" s="37"/>
      <c r="FV360" s="37"/>
      <c r="FW360" s="37"/>
      <c r="FX360" s="37"/>
      <c r="FY360" s="37"/>
      <c r="FZ360" s="37"/>
      <c r="GA360" s="37"/>
      <c r="GB360" s="37"/>
      <c r="GC360" s="37"/>
      <c r="GD360" s="37"/>
      <c r="GE360" s="37"/>
      <c r="GF360" s="37"/>
      <c r="GG360" s="37"/>
      <c r="GH360" s="37"/>
      <c r="GI360" s="37"/>
      <c r="GJ360" s="37"/>
      <c r="GK360" s="37"/>
      <c r="GL360" s="37"/>
      <c r="GM360" s="37"/>
      <c r="GN360" s="37"/>
      <c r="GO360" s="37"/>
      <c r="GP360" s="37"/>
      <c r="GQ360" s="37"/>
      <c r="GR360" s="37"/>
      <c r="GS360" s="37"/>
      <c r="GT360" s="37"/>
      <c r="GU360" s="37"/>
      <c r="GV360" s="37"/>
      <c r="GW360" s="37"/>
      <c r="GX360" s="37"/>
      <c r="GY360" s="37"/>
      <c r="GZ360" s="37"/>
      <c r="HA360" s="37"/>
      <c r="HB360" s="37"/>
      <c r="HC360" s="37"/>
      <c r="HD360" s="37"/>
      <c r="HE360" s="37"/>
      <c r="HF360" s="37"/>
      <c r="HG360" s="37"/>
      <c r="HH360" s="37"/>
      <c r="HI360" s="37"/>
      <c r="HJ360" s="37"/>
      <c r="HK360" s="37"/>
      <c r="HL360" s="37"/>
      <c r="HM360" s="37"/>
      <c r="HN360" s="37"/>
      <c r="HO360" s="37"/>
      <c r="HP360" s="37"/>
      <c r="HQ360" s="37"/>
      <c r="HR360" s="37"/>
      <c r="HS360" s="37"/>
      <c r="HT360" s="37"/>
      <c r="HU360" s="37"/>
      <c r="HV360" s="37"/>
      <c r="HW360" s="37"/>
      <c r="HX360" s="37"/>
    </row>
    <row r="361" spans="1:232" s="55" customFormat="1" ht="66.75" customHeight="1">
      <c r="A361" s="18">
        <v>378</v>
      </c>
      <c r="B361" s="19">
        <v>310</v>
      </c>
      <c r="C361" s="54" t="s">
        <v>614</v>
      </c>
      <c r="D361" s="26" t="s">
        <v>22</v>
      </c>
      <c r="E361" s="26" t="s">
        <v>614</v>
      </c>
      <c r="F361" s="26" t="s">
        <v>521</v>
      </c>
      <c r="G361" s="36">
        <v>1</v>
      </c>
      <c r="H361" s="35">
        <v>600000</v>
      </c>
      <c r="I361" s="26" t="s">
        <v>382</v>
      </c>
      <c r="J361" s="21" t="s">
        <v>26</v>
      </c>
      <c r="K361" s="35">
        <f t="shared" si="10"/>
        <v>600000</v>
      </c>
      <c r="L361" s="22">
        <f t="shared" si="8"/>
        <v>672000.00000000012</v>
      </c>
      <c r="M361" s="23" t="s">
        <v>615</v>
      </c>
      <c r="N361" s="23" t="s">
        <v>616</v>
      </c>
      <c r="O361" s="37"/>
      <c r="P361" s="4"/>
      <c r="Q361" s="4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  <c r="DB361" s="37"/>
      <c r="DC361" s="37"/>
      <c r="DD361" s="37"/>
      <c r="DE361" s="37"/>
      <c r="DF361" s="37"/>
      <c r="DG361" s="37"/>
      <c r="DH361" s="37"/>
      <c r="DI361" s="37"/>
      <c r="DJ361" s="37"/>
      <c r="DK361" s="37"/>
      <c r="DL361" s="37"/>
      <c r="DM361" s="37"/>
      <c r="DN361" s="37"/>
      <c r="DO361" s="37"/>
      <c r="DP361" s="37"/>
      <c r="DQ361" s="37"/>
      <c r="DR361" s="37"/>
      <c r="DS361" s="37"/>
      <c r="DT361" s="37"/>
      <c r="DU361" s="37"/>
      <c r="DV361" s="37"/>
      <c r="DW361" s="37"/>
      <c r="DX361" s="37"/>
      <c r="DY361" s="37"/>
      <c r="DZ361" s="37"/>
      <c r="EA361" s="37"/>
      <c r="EB361" s="37"/>
      <c r="EC361" s="37"/>
      <c r="ED361" s="37"/>
      <c r="EE361" s="37"/>
      <c r="EF361" s="37"/>
      <c r="EG361" s="37"/>
      <c r="EH361" s="37"/>
      <c r="EI361" s="37"/>
      <c r="EJ361" s="37"/>
      <c r="EK361" s="37"/>
      <c r="EL361" s="37"/>
      <c r="EM361" s="37"/>
      <c r="EN361" s="37"/>
      <c r="EO361" s="37"/>
      <c r="EP361" s="37"/>
      <c r="EQ361" s="37"/>
      <c r="ER361" s="37"/>
      <c r="ES361" s="37"/>
      <c r="ET361" s="37"/>
      <c r="EU361" s="37"/>
      <c r="EV361" s="37"/>
      <c r="EW361" s="37"/>
      <c r="EX361" s="37"/>
      <c r="EY361" s="37"/>
      <c r="EZ361" s="37"/>
      <c r="FA361" s="37"/>
      <c r="FB361" s="37"/>
      <c r="FC361" s="37"/>
      <c r="FD361" s="37"/>
      <c r="FE361" s="37"/>
      <c r="FF361" s="37"/>
      <c r="FG361" s="37"/>
      <c r="FH361" s="37"/>
      <c r="FI361" s="37"/>
      <c r="FJ361" s="37"/>
      <c r="FK361" s="37"/>
      <c r="FL361" s="37"/>
      <c r="FM361" s="37"/>
      <c r="FN361" s="37"/>
      <c r="FO361" s="37"/>
      <c r="FP361" s="37"/>
      <c r="FQ361" s="37"/>
      <c r="FR361" s="37"/>
      <c r="FS361" s="37"/>
      <c r="FT361" s="37"/>
      <c r="FU361" s="37"/>
      <c r="FV361" s="37"/>
      <c r="FW361" s="37"/>
      <c r="FX361" s="37"/>
      <c r="FY361" s="37"/>
      <c r="FZ361" s="37"/>
      <c r="GA361" s="37"/>
      <c r="GB361" s="37"/>
      <c r="GC361" s="37"/>
      <c r="GD361" s="37"/>
      <c r="GE361" s="37"/>
      <c r="GF361" s="37"/>
      <c r="GG361" s="37"/>
      <c r="GH361" s="37"/>
      <c r="GI361" s="37"/>
      <c r="GJ361" s="37"/>
      <c r="GK361" s="37"/>
      <c r="GL361" s="37"/>
      <c r="GM361" s="37"/>
      <c r="GN361" s="37"/>
      <c r="GO361" s="37"/>
      <c r="GP361" s="37"/>
      <c r="GQ361" s="37"/>
      <c r="GR361" s="37"/>
      <c r="GS361" s="37"/>
      <c r="GT361" s="37"/>
      <c r="GU361" s="37"/>
      <c r="GV361" s="37"/>
      <c r="GW361" s="37"/>
      <c r="GX361" s="37"/>
      <c r="GY361" s="37"/>
      <c r="GZ361" s="37"/>
      <c r="HA361" s="37"/>
      <c r="HB361" s="37"/>
      <c r="HC361" s="37"/>
      <c r="HD361" s="37"/>
      <c r="HE361" s="37"/>
      <c r="HF361" s="37"/>
      <c r="HG361" s="37"/>
      <c r="HH361" s="37"/>
      <c r="HI361" s="37"/>
      <c r="HJ361" s="37"/>
      <c r="HK361" s="37"/>
      <c r="HL361" s="37"/>
      <c r="HM361" s="37"/>
      <c r="HN361" s="37"/>
      <c r="HO361" s="37"/>
      <c r="HP361" s="37"/>
      <c r="HQ361" s="37"/>
      <c r="HR361" s="37"/>
      <c r="HS361" s="37"/>
      <c r="HT361" s="37"/>
      <c r="HU361" s="37"/>
      <c r="HV361" s="37"/>
      <c r="HW361" s="37"/>
      <c r="HX361" s="37"/>
    </row>
    <row r="362" spans="1:232" s="55" customFormat="1" ht="123" customHeight="1">
      <c r="A362" s="18">
        <v>379</v>
      </c>
      <c r="B362" s="19">
        <v>311</v>
      </c>
      <c r="C362" s="54" t="s">
        <v>617</v>
      </c>
      <c r="D362" s="26" t="s">
        <v>22</v>
      </c>
      <c r="E362" s="26" t="s">
        <v>609</v>
      </c>
      <c r="F362" s="26" t="s">
        <v>521</v>
      </c>
      <c r="G362" s="36">
        <v>1</v>
      </c>
      <c r="H362" s="35">
        <v>750000</v>
      </c>
      <c r="I362" s="26" t="s">
        <v>382</v>
      </c>
      <c r="J362" s="21" t="s">
        <v>26</v>
      </c>
      <c r="K362" s="17">
        <f t="shared" si="10"/>
        <v>750000</v>
      </c>
      <c r="L362" s="22">
        <f t="shared" si="8"/>
        <v>840000.00000000012</v>
      </c>
      <c r="M362" s="23"/>
      <c r="N362" s="23"/>
      <c r="O362" s="37"/>
      <c r="P362" s="4"/>
      <c r="Q362" s="4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  <c r="DB362" s="37"/>
      <c r="DC362" s="37"/>
      <c r="DD362" s="37"/>
      <c r="DE362" s="37"/>
      <c r="DF362" s="37"/>
      <c r="DG362" s="37"/>
      <c r="DH362" s="37"/>
      <c r="DI362" s="37"/>
      <c r="DJ362" s="37"/>
      <c r="DK362" s="37"/>
      <c r="DL362" s="37"/>
      <c r="DM362" s="37"/>
      <c r="DN362" s="37"/>
      <c r="DO362" s="37"/>
      <c r="DP362" s="37"/>
      <c r="DQ362" s="37"/>
      <c r="DR362" s="37"/>
      <c r="DS362" s="37"/>
      <c r="DT362" s="37"/>
      <c r="DU362" s="37"/>
      <c r="DV362" s="37"/>
      <c r="DW362" s="37"/>
      <c r="DX362" s="37"/>
      <c r="DY362" s="37"/>
      <c r="DZ362" s="37"/>
      <c r="EA362" s="37"/>
      <c r="EB362" s="37"/>
      <c r="EC362" s="37"/>
      <c r="ED362" s="37"/>
      <c r="EE362" s="37"/>
      <c r="EF362" s="37"/>
      <c r="EG362" s="37"/>
      <c r="EH362" s="37"/>
      <c r="EI362" s="37"/>
      <c r="EJ362" s="37"/>
      <c r="EK362" s="37"/>
      <c r="EL362" s="37"/>
      <c r="EM362" s="37"/>
      <c r="EN362" s="37"/>
      <c r="EO362" s="37"/>
      <c r="EP362" s="37"/>
      <c r="EQ362" s="37"/>
      <c r="ER362" s="37"/>
      <c r="ES362" s="37"/>
      <c r="ET362" s="37"/>
      <c r="EU362" s="37"/>
      <c r="EV362" s="37"/>
      <c r="EW362" s="37"/>
      <c r="EX362" s="37"/>
      <c r="EY362" s="37"/>
      <c r="EZ362" s="37"/>
      <c r="FA362" s="37"/>
      <c r="FB362" s="37"/>
      <c r="FC362" s="37"/>
      <c r="FD362" s="37"/>
      <c r="FE362" s="37"/>
      <c r="FF362" s="37"/>
      <c r="FG362" s="37"/>
      <c r="FH362" s="37"/>
      <c r="FI362" s="37"/>
      <c r="FJ362" s="37"/>
      <c r="FK362" s="37"/>
      <c r="FL362" s="37"/>
      <c r="FM362" s="37"/>
      <c r="FN362" s="37"/>
      <c r="FO362" s="37"/>
      <c r="FP362" s="37"/>
      <c r="FQ362" s="37"/>
      <c r="FR362" s="37"/>
      <c r="FS362" s="37"/>
      <c r="FT362" s="37"/>
      <c r="FU362" s="37"/>
      <c r="FV362" s="37"/>
      <c r="FW362" s="37"/>
      <c r="FX362" s="37"/>
      <c r="FY362" s="37"/>
      <c r="FZ362" s="37"/>
      <c r="GA362" s="37"/>
      <c r="GB362" s="37"/>
      <c r="GC362" s="37"/>
      <c r="GD362" s="37"/>
      <c r="GE362" s="37"/>
      <c r="GF362" s="37"/>
      <c r="GG362" s="37"/>
      <c r="GH362" s="37"/>
      <c r="GI362" s="37"/>
      <c r="GJ362" s="37"/>
      <c r="GK362" s="37"/>
      <c r="GL362" s="37"/>
      <c r="GM362" s="37"/>
      <c r="GN362" s="37"/>
      <c r="GO362" s="37"/>
      <c r="GP362" s="37"/>
      <c r="GQ362" s="37"/>
      <c r="GR362" s="37"/>
      <c r="GS362" s="37"/>
      <c r="GT362" s="37"/>
      <c r="GU362" s="37"/>
      <c r="GV362" s="37"/>
      <c r="GW362" s="37"/>
      <c r="GX362" s="37"/>
      <c r="GY362" s="37"/>
      <c r="GZ362" s="37"/>
      <c r="HA362" s="37"/>
      <c r="HB362" s="37"/>
      <c r="HC362" s="37"/>
      <c r="HD362" s="37"/>
      <c r="HE362" s="37"/>
      <c r="HF362" s="37"/>
      <c r="HG362" s="37"/>
      <c r="HH362" s="37"/>
      <c r="HI362" s="37"/>
      <c r="HJ362" s="37"/>
      <c r="HK362" s="37"/>
      <c r="HL362" s="37"/>
      <c r="HM362" s="37"/>
      <c r="HN362" s="37"/>
      <c r="HO362" s="37"/>
      <c r="HP362" s="37"/>
      <c r="HQ362" s="37"/>
      <c r="HR362" s="37"/>
      <c r="HS362" s="37"/>
      <c r="HT362" s="37"/>
      <c r="HU362" s="37"/>
      <c r="HV362" s="37"/>
      <c r="HW362" s="37"/>
      <c r="HX362" s="37"/>
    </row>
    <row r="363" spans="1:232" s="55" customFormat="1" ht="103.5" customHeight="1">
      <c r="A363" s="18">
        <v>380</v>
      </c>
      <c r="B363" s="19">
        <v>312</v>
      </c>
      <c r="C363" s="54" t="s">
        <v>618</v>
      </c>
      <c r="D363" s="26" t="s">
        <v>22</v>
      </c>
      <c r="E363" s="26" t="s">
        <v>611</v>
      </c>
      <c r="F363" s="26" t="s">
        <v>521</v>
      </c>
      <c r="G363" s="36">
        <v>1</v>
      </c>
      <c r="H363" s="35">
        <v>1000000</v>
      </c>
      <c r="I363" s="26" t="s">
        <v>382</v>
      </c>
      <c r="J363" s="21" t="s">
        <v>26</v>
      </c>
      <c r="K363" s="17">
        <f t="shared" si="10"/>
        <v>1000000</v>
      </c>
      <c r="L363" s="22">
        <f t="shared" si="8"/>
        <v>1120000</v>
      </c>
      <c r="M363" s="23" t="s">
        <v>552</v>
      </c>
      <c r="N363" s="23" t="s">
        <v>619</v>
      </c>
      <c r="O363" s="37"/>
      <c r="P363" s="4"/>
      <c r="Q363" s="4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  <c r="CQ363" s="37"/>
      <c r="CR363" s="37"/>
      <c r="CS363" s="37"/>
      <c r="CT363" s="37"/>
      <c r="CU363" s="37"/>
      <c r="CV363" s="37"/>
      <c r="CW363" s="37"/>
      <c r="CX363" s="37"/>
      <c r="CY363" s="37"/>
      <c r="CZ363" s="37"/>
      <c r="DA363" s="37"/>
      <c r="DB363" s="37"/>
      <c r="DC363" s="37"/>
      <c r="DD363" s="37"/>
      <c r="DE363" s="37"/>
      <c r="DF363" s="37"/>
      <c r="DG363" s="37"/>
      <c r="DH363" s="37"/>
      <c r="DI363" s="37"/>
      <c r="DJ363" s="37"/>
      <c r="DK363" s="37"/>
      <c r="DL363" s="37"/>
      <c r="DM363" s="37"/>
      <c r="DN363" s="37"/>
      <c r="DO363" s="37"/>
      <c r="DP363" s="37"/>
      <c r="DQ363" s="37"/>
      <c r="DR363" s="37"/>
      <c r="DS363" s="37"/>
      <c r="DT363" s="37"/>
      <c r="DU363" s="37"/>
      <c r="DV363" s="37"/>
      <c r="DW363" s="37"/>
      <c r="DX363" s="37"/>
      <c r="DY363" s="37"/>
      <c r="DZ363" s="37"/>
      <c r="EA363" s="37"/>
      <c r="EB363" s="37"/>
      <c r="EC363" s="37"/>
      <c r="ED363" s="37"/>
      <c r="EE363" s="37"/>
      <c r="EF363" s="37"/>
      <c r="EG363" s="37"/>
      <c r="EH363" s="37"/>
      <c r="EI363" s="37"/>
      <c r="EJ363" s="37"/>
      <c r="EK363" s="37"/>
      <c r="EL363" s="37"/>
      <c r="EM363" s="37"/>
      <c r="EN363" s="37"/>
      <c r="EO363" s="37"/>
      <c r="EP363" s="37"/>
      <c r="EQ363" s="37"/>
      <c r="ER363" s="37"/>
      <c r="ES363" s="37"/>
      <c r="ET363" s="37"/>
      <c r="EU363" s="37"/>
      <c r="EV363" s="37"/>
      <c r="EW363" s="37"/>
      <c r="EX363" s="37"/>
      <c r="EY363" s="37"/>
      <c r="EZ363" s="37"/>
      <c r="FA363" s="37"/>
      <c r="FB363" s="37"/>
      <c r="FC363" s="37"/>
      <c r="FD363" s="37"/>
      <c r="FE363" s="37"/>
      <c r="FF363" s="37"/>
      <c r="FG363" s="37"/>
      <c r="FH363" s="37"/>
      <c r="FI363" s="37"/>
      <c r="FJ363" s="37"/>
      <c r="FK363" s="37"/>
      <c r="FL363" s="37"/>
      <c r="FM363" s="37"/>
      <c r="FN363" s="37"/>
      <c r="FO363" s="37"/>
      <c r="FP363" s="37"/>
      <c r="FQ363" s="37"/>
      <c r="FR363" s="37"/>
      <c r="FS363" s="37"/>
      <c r="FT363" s="37"/>
      <c r="FU363" s="37"/>
      <c r="FV363" s="37"/>
      <c r="FW363" s="37"/>
      <c r="FX363" s="37"/>
      <c r="FY363" s="37"/>
      <c r="FZ363" s="37"/>
      <c r="GA363" s="37"/>
      <c r="GB363" s="37"/>
      <c r="GC363" s="37"/>
      <c r="GD363" s="37"/>
      <c r="GE363" s="37"/>
      <c r="GF363" s="37"/>
      <c r="GG363" s="37"/>
      <c r="GH363" s="37"/>
      <c r="GI363" s="37"/>
      <c r="GJ363" s="37"/>
      <c r="GK363" s="37"/>
      <c r="GL363" s="37"/>
      <c r="GM363" s="37"/>
      <c r="GN363" s="37"/>
      <c r="GO363" s="37"/>
      <c r="GP363" s="37"/>
      <c r="GQ363" s="37"/>
      <c r="GR363" s="37"/>
      <c r="GS363" s="37"/>
      <c r="GT363" s="37"/>
      <c r="GU363" s="37"/>
      <c r="GV363" s="37"/>
      <c r="GW363" s="37"/>
      <c r="GX363" s="37"/>
      <c r="GY363" s="37"/>
      <c r="GZ363" s="37"/>
      <c r="HA363" s="37"/>
      <c r="HB363" s="37"/>
      <c r="HC363" s="37"/>
      <c r="HD363" s="37"/>
      <c r="HE363" s="37"/>
      <c r="HF363" s="37"/>
      <c r="HG363" s="37"/>
      <c r="HH363" s="37"/>
      <c r="HI363" s="37"/>
      <c r="HJ363" s="37"/>
      <c r="HK363" s="37"/>
      <c r="HL363" s="37"/>
      <c r="HM363" s="37"/>
      <c r="HN363" s="37"/>
      <c r="HO363" s="37"/>
      <c r="HP363" s="37"/>
      <c r="HQ363" s="37"/>
      <c r="HR363" s="37"/>
      <c r="HS363" s="37"/>
      <c r="HT363" s="37"/>
      <c r="HU363" s="37"/>
      <c r="HV363" s="37"/>
      <c r="HW363" s="37"/>
      <c r="HX363" s="37"/>
    </row>
    <row r="364" spans="1:232" s="55" customFormat="1" ht="96" customHeight="1">
      <c r="A364" s="18">
        <v>381</v>
      </c>
      <c r="B364" s="19">
        <v>313</v>
      </c>
      <c r="C364" s="54" t="s">
        <v>620</v>
      </c>
      <c r="D364" s="26" t="s">
        <v>22</v>
      </c>
      <c r="E364" s="26" t="s">
        <v>609</v>
      </c>
      <c r="F364" s="26" t="s">
        <v>521</v>
      </c>
      <c r="G364" s="36">
        <v>1</v>
      </c>
      <c r="H364" s="35">
        <f>4453803+661921</f>
        <v>5115724</v>
      </c>
      <c r="I364" s="26" t="s">
        <v>382</v>
      </c>
      <c r="J364" s="21" t="s">
        <v>26</v>
      </c>
      <c r="K364" s="17">
        <f t="shared" si="10"/>
        <v>5115724</v>
      </c>
      <c r="L364" s="22">
        <f t="shared" si="8"/>
        <v>5729610.8800000008</v>
      </c>
      <c r="M364" s="23"/>
      <c r="N364" s="23"/>
      <c r="O364" s="37"/>
      <c r="P364" s="4"/>
      <c r="Q364" s="4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  <c r="DB364" s="37"/>
      <c r="DC364" s="37"/>
      <c r="DD364" s="37"/>
      <c r="DE364" s="37"/>
      <c r="DF364" s="37"/>
      <c r="DG364" s="37"/>
      <c r="DH364" s="37"/>
      <c r="DI364" s="37"/>
      <c r="DJ364" s="37"/>
      <c r="DK364" s="37"/>
      <c r="DL364" s="37"/>
      <c r="DM364" s="37"/>
      <c r="DN364" s="37"/>
      <c r="DO364" s="37"/>
      <c r="DP364" s="37"/>
      <c r="DQ364" s="37"/>
      <c r="DR364" s="37"/>
      <c r="DS364" s="37"/>
      <c r="DT364" s="37"/>
      <c r="DU364" s="37"/>
      <c r="DV364" s="37"/>
      <c r="DW364" s="37"/>
      <c r="DX364" s="37"/>
      <c r="DY364" s="37"/>
      <c r="DZ364" s="37"/>
      <c r="EA364" s="37"/>
      <c r="EB364" s="37"/>
      <c r="EC364" s="37"/>
      <c r="ED364" s="37"/>
      <c r="EE364" s="37"/>
      <c r="EF364" s="37"/>
      <c r="EG364" s="37"/>
      <c r="EH364" s="37"/>
      <c r="EI364" s="37"/>
      <c r="EJ364" s="37"/>
      <c r="EK364" s="37"/>
      <c r="EL364" s="37"/>
      <c r="EM364" s="37"/>
      <c r="EN364" s="37"/>
      <c r="EO364" s="37"/>
      <c r="EP364" s="37"/>
      <c r="EQ364" s="37"/>
      <c r="ER364" s="37"/>
      <c r="ES364" s="37"/>
      <c r="ET364" s="37"/>
      <c r="EU364" s="37"/>
      <c r="EV364" s="37"/>
      <c r="EW364" s="37"/>
      <c r="EX364" s="37"/>
      <c r="EY364" s="37"/>
      <c r="EZ364" s="37"/>
      <c r="FA364" s="37"/>
      <c r="FB364" s="37"/>
      <c r="FC364" s="37"/>
      <c r="FD364" s="37"/>
      <c r="FE364" s="37"/>
      <c r="FF364" s="37"/>
      <c r="FG364" s="37"/>
      <c r="FH364" s="37"/>
      <c r="FI364" s="37"/>
      <c r="FJ364" s="37"/>
      <c r="FK364" s="37"/>
      <c r="FL364" s="37"/>
      <c r="FM364" s="37"/>
      <c r="FN364" s="37"/>
      <c r="FO364" s="37"/>
      <c r="FP364" s="37"/>
      <c r="FQ364" s="37"/>
      <c r="FR364" s="37"/>
      <c r="FS364" s="37"/>
      <c r="FT364" s="37"/>
      <c r="FU364" s="37"/>
      <c r="FV364" s="37"/>
      <c r="FW364" s="37"/>
      <c r="FX364" s="37"/>
      <c r="FY364" s="37"/>
      <c r="FZ364" s="37"/>
      <c r="GA364" s="37"/>
      <c r="GB364" s="37"/>
      <c r="GC364" s="37"/>
      <c r="GD364" s="37"/>
      <c r="GE364" s="37"/>
      <c r="GF364" s="37"/>
      <c r="GG364" s="37"/>
      <c r="GH364" s="37"/>
      <c r="GI364" s="37"/>
      <c r="GJ364" s="37"/>
      <c r="GK364" s="37"/>
      <c r="GL364" s="37"/>
      <c r="GM364" s="37"/>
      <c r="GN364" s="37"/>
      <c r="GO364" s="37"/>
      <c r="GP364" s="37"/>
      <c r="GQ364" s="37"/>
      <c r="GR364" s="37"/>
      <c r="GS364" s="37"/>
      <c r="GT364" s="37"/>
      <c r="GU364" s="37"/>
      <c r="GV364" s="37"/>
      <c r="GW364" s="37"/>
      <c r="GX364" s="37"/>
      <c r="GY364" s="37"/>
      <c r="GZ364" s="37"/>
      <c r="HA364" s="37"/>
      <c r="HB364" s="37"/>
      <c r="HC364" s="37"/>
      <c r="HD364" s="37"/>
      <c r="HE364" s="37"/>
      <c r="HF364" s="37"/>
      <c r="HG364" s="37"/>
      <c r="HH364" s="37"/>
      <c r="HI364" s="37"/>
      <c r="HJ364" s="37"/>
      <c r="HK364" s="37"/>
      <c r="HL364" s="37"/>
      <c r="HM364" s="37"/>
      <c r="HN364" s="37"/>
      <c r="HO364" s="37"/>
      <c r="HP364" s="37"/>
      <c r="HQ364" s="37"/>
      <c r="HR364" s="37"/>
      <c r="HS364" s="37"/>
      <c r="HT364" s="37"/>
      <c r="HU364" s="37"/>
      <c r="HV364" s="37"/>
      <c r="HW364" s="37"/>
      <c r="HX364" s="37"/>
    </row>
    <row r="365" spans="1:232" s="55" customFormat="1" ht="93" customHeight="1">
      <c r="A365" s="18">
        <v>382</v>
      </c>
      <c r="B365" s="19">
        <v>314</v>
      </c>
      <c r="C365" s="54" t="s">
        <v>621</v>
      </c>
      <c r="D365" s="26" t="s">
        <v>622</v>
      </c>
      <c r="E365" s="26" t="s">
        <v>611</v>
      </c>
      <c r="F365" s="26" t="s">
        <v>521</v>
      </c>
      <c r="G365" s="36">
        <v>1</v>
      </c>
      <c r="H365" s="35">
        <v>13000000</v>
      </c>
      <c r="I365" s="26" t="s">
        <v>382</v>
      </c>
      <c r="J365" s="21" t="s">
        <v>26</v>
      </c>
      <c r="K365" s="17">
        <f t="shared" si="10"/>
        <v>13000000</v>
      </c>
      <c r="L365" s="22">
        <f t="shared" si="8"/>
        <v>14560000.000000002</v>
      </c>
      <c r="M365" s="23"/>
      <c r="N365" s="23"/>
      <c r="O365" s="37"/>
      <c r="P365" s="4"/>
      <c r="Q365" s="4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  <c r="DB365" s="37"/>
      <c r="DC365" s="37"/>
      <c r="DD365" s="37"/>
      <c r="DE365" s="37"/>
      <c r="DF365" s="37"/>
      <c r="DG365" s="37"/>
      <c r="DH365" s="37"/>
      <c r="DI365" s="37"/>
      <c r="DJ365" s="37"/>
      <c r="DK365" s="37"/>
      <c r="DL365" s="37"/>
      <c r="DM365" s="37"/>
      <c r="DN365" s="37"/>
      <c r="DO365" s="37"/>
      <c r="DP365" s="37"/>
      <c r="DQ365" s="37"/>
      <c r="DR365" s="37"/>
      <c r="DS365" s="37"/>
      <c r="DT365" s="37"/>
      <c r="DU365" s="37"/>
      <c r="DV365" s="37"/>
      <c r="DW365" s="37"/>
      <c r="DX365" s="37"/>
      <c r="DY365" s="37"/>
      <c r="DZ365" s="37"/>
      <c r="EA365" s="37"/>
      <c r="EB365" s="37"/>
      <c r="EC365" s="37"/>
      <c r="ED365" s="37"/>
      <c r="EE365" s="37"/>
      <c r="EF365" s="37"/>
      <c r="EG365" s="37"/>
      <c r="EH365" s="37"/>
      <c r="EI365" s="37"/>
      <c r="EJ365" s="37"/>
      <c r="EK365" s="37"/>
      <c r="EL365" s="37"/>
      <c r="EM365" s="37"/>
      <c r="EN365" s="37"/>
      <c r="EO365" s="37"/>
      <c r="EP365" s="37"/>
      <c r="EQ365" s="37"/>
      <c r="ER365" s="37"/>
      <c r="ES365" s="37"/>
      <c r="ET365" s="37"/>
      <c r="EU365" s="37"/>
      <c r="EV365" s="37"/>
      <c r="EW365" s="37"/>
      <c r="EX365" s="37"/>
      <c r="EY365" s="37"/>
      <c r="EZ365" s="37"/>
      <c r="FA365" s="37"/>
      <c r="FB365" s="37"/>
      <c r="FC365" s="37"/>
      <c r="FD365" s="37"/>
      <c r="FE365" s="37"/>
      <c r="FF365" s="37"/>
      <c r="FG365" s="37"/>
      <c r="FH365" s="37"/>
      <c r="FI365" s="37"/>
      <c r="FJ365" s="37"/>
      <c r="FK365" s="37"/>
      <c r="FL365" s="37"/>
      <c r="FM365" s="37"/>
      <c r="FN365" s="37"/>
      <c r="FO365" s="37"/>
      <c r="FP365" s="37"/>
      <c r="FQ365" s="37"/>
      <c r="FR365" s="37"/>
      <c r="FS365" s="37"/>
      <c r="FT365" s="37"/>
      <c r="FU365" s="37"/>
      <c r="FV365" s="37"/>
      <c r="FW365" s="37"/>
      <c r="FX365" s="37"/>
      <c r="FY365" s="37"/>
      <c r="FZ365" s="37"/>
      <c r="GA365" s="37"/>
      <c r="GB365" s="37"/>
      <c r="GC365" s="37"/>
      <c r="GD365" s="37"/>
      <c r="GE365" s="37"/>
      <c r="GF365" s="37"/>
      <c r="GG365" s="37"/>
      <c r="GH365" s="37"/>
      <c r="GI365" s="37"/>
      <c r="GJ365" s="37"/>
      <c r="GK365" s="37"/>
      <c r="GL365" s="37"/>
      <c r="GM365" s="37"/>
      <c r="GN365" s="37"/>
      <c r="GO365" s="37"/>
      <c r="GP365" s="37"/>
      <c r="GQ365" s="37"/>
      <c r="GR365" s="37"/>
      <c r="GS365" s="37"/>
      <c r="GT365" s="37"/>
      <c r="GU365" s="37"/>
      <c r="GV365" s="37"/>
      <c r="GW365" s="37"/>
      <c r="GX365" s="37"/>
      <c r="GY365" s="37"/>
      <c r="GZ365" s="37"/>
      <c r="HA365" s="37"/>
      <c r="HB365" s="37"/>
      <c r="HC365" s="37"/>
      <c r="HD365" s="37"/>
      <c r="HE365" s="37"/>
      <c r="HF365" s="37"/>
      <c r="HG365" s="37"/>
      <c r="HH365" s="37"/>
      <c r="HI365" s="37"/>
      <c r="HJ365" s="37"/>
      <c r="HK365" s="37"/>
      <c r="HL365" s="37"/>
      <c r="HM365" s="37"/>
      <c r="HN365" s="37"/>
      <c r="HO365" s="37"/>
      <c r="HP365" s="37"/>
      <c r="HQ365" s="37"/>
      <c r="HR365" s="37"/>
      <c r="HS365" s="37"/>
      <c r="HT365" s="37"/>
      <c r="HU365" s="37"/>
      <c r="HV365" s="37"/>
      <c r="HW365" s="37"/>
      <c r="HX365" s="37"/>
    </row>
    <row r="366" spans="1:232" s="55" customFormat="1" ht="101.25" customHeight="1">
      <c r="A366" s="18"/>
      <c r="B366" s="19">
        <v>315</v>
      </c>
      <c r="C366" s="54" t="s">
        <v>623</v>
      </c>
      <c r="D366" s="26" t="s">
        <v>22</v>
      </c>
      <c r="E366" s="54" t="s">
        <v>623</v>
      </c>
      <c r="F366" s="26" t="s">
        <v>521</v>
      </c>
      <c r="G366" s="36">
        <v>1</v>
      </c>
      <c r="H366" s="35">
        <v>900000</v>
      </c>
      <c r="I366" s="26" t="s">
        <v>382</v>
      </c>
      <c r="J366" s="21" t="s">
        <v>26</v>
      </c>
      <c r="K366" s="17">
        <f t="shared" si="10"/>
        <v>900000</v>
      </c>
      <c r="L366" s="22">
        <f t="shared" si="8"/>
        <v>1008000.0000000001</v>
      </c>
      <c r="M366" s="23"/>
      <c r="N366" s="23"/>
      <c r="O366" s="37"/>
      <c r="P366" s="4"/>
      <c r="Q366" s="4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  <c r="DB366" s="37"/>
      <c r="DC366" s="37"/>
      <c r="DD366" s="37"/>
      <c r="DE366" s="37"/>
      <c r="DF366" s="37"/>
      <c r="DG366" s="37"/>
      <c r="DH366" s="37"/>
      <c r="DI366" s="37"/>
      <c r="DJ366" s="37"/>
      <c r="DK366" s="37"/>
      <c r="DL366" s="37"/>
      <c r="DM366" s="37"/>
      <c r="DN366" s="37"/>
      <c r="DO366" s="37"/>
      <c r="DP366" s="37"/>
      <c r="DQ366" s="37"/>
      <c r="DR366" s="37"/>
      <c r="DS366" s="37"/>
      <c r="DT366" s="37"/>
      <c r="DU366" s="37"/>
      <c r="DV366" s="37"/>
      <c r="DW366" s="37"/>
      <c r="DX366" s="37"/>
      <c r="DY366" s="37"/>
      <c r="DZ366" s="37"/>
      <c r="EA366" s="37"/>
      <c r="EB366" s="37"/>
      <c r="EC366" s="37"/>
      <c r="ED366" s="37"/>
      <c r="EE366" s="37"/>
      <c r="EF366" s="37"/>
      <c r="EG366" s="37"/>
      <c r="EH366" s="37"/>
      <c r="EI366" s="37"/>
      <c r="EJ366" s="37"/>
      <c r="EK366" s="37"/>
      <c r="EL366" s="37"/>
      <c r="EM366" s="37"/>
      <c r="EN366" s="37"/>
      <c r="EO366" s="37"/>
      <c r="EP366" s="37"/>
      <c r="EQ366" s="37"/>
      <c r="ER366" s="37"/>
      <c r="ES366" s="37"/>
      <c r="ET366" s="37"/>
      <c r="EU366" s="37"/>
      <c r="EV366" s="37"/>
      <c r="EW366" s="37"/>
      <c r="EX366" s="37"/>
      <c r="EY366" s="37"/>
      <c r="EZ366" s="37"/>
      <c r="FA366" s="37"/>
      <c r="FB366" s="37"/>
      <c r="FC366" s="37"/>
      <c r="FD366" s="37"/>
      <c r="FE366" s="37"/>
      <c r="FF366" s="37"/>
      <c r="FG366" s="37"/>
      <c r="FH366" s="37"/>
      <c r="FI366" s="37"/>
      <c r="FJ366" s="37"/>
      <c r="FK366" s="37"/>
      <c r="FL366" s="37"/>
      <c r="FM366" s="37"/>
      <c r="FN366" s="37"/>
      <c r="FO366" s="37"/>
      <c r="FP366" s="37"/>
      <c r="FQ366" s="37"/>
      <c r="FR366" s="37"/>
      <c r="FS366" s="37"/>
      <c r="FT366" s="37"/>
      <c r="FU366" s="37"/>
      <c r="FV366" s="37"/>
      <c r="FW366" s="37"/>
      <c r="FX366" s="37"/>
      <c r="FY366" s="37"/>
      <c r="FZ366" s="37"/>
      <c r="GA366" s="37"/>
      <c r="GB366" s="37"/>
      <c r="GC366" s="37"/>
      <c r="GD366" s="37"/>
      <c r="GE366" s="37"/>
      <c r="GF366" s="37"/>
      <c r="GG366" s="37"/>
      <c r="GH366" s="37"/>
      <c r="GI366" s="37"/>
      <c r="GJ366" s="37"/>
      <c r="GK366" s="37"/>
      <c r="GL366" s="37"/>
      <c r="GM366" s="37"/>
      <c r="GN366" s="37"/>
      <c r="GO366" s="37"/>
      <c r="GP366" s="37"/>
      <c r="GQ366" s="37"/>
      <c r="GR366" s="37"/>
      <c r="GS366" s="37"/>
      <c r="GT366" s="37"/>
      <c r="GU366" s="37"/>
      <c r="GV366" s="37"/>
      <c r="GW366" s="37"/>
      <c r="GX366" s="37"/>
      <c r="GY366" s="37"/>
      <c r="GZ366" s="37"/>
      <c r="HA366" s="37"/>
      <c r="HB366" s="37"/>
      <c r="HC366" s="37"/>
      <c r="HD366" s="37"/>
      <c r="HE366" s="37"/>
      <c r="HF366" s="37"/>
      <c r="HG366" s="37"/>
      <c r="HH366" s="37"/>
      <c r="HI366" s="37"/>
      <c r="HJ366" s="37"/>
      <c r="HK366" s="37"/>
      <c r="HL366" s="37"/>
      <c r="HM366" s="37"/>
      <c r="HN366" s="37"/>
      <c r="HO366" s="37"/>
      <c r="HP366" s="37"/>
      <c r="HQ366" s="37"/>
      <c r="HR366" s="37"/>
      <c r="HS366" s="37"/>
      <c r="HT366" s="37"/>
      <c r="HU366" s="37"/>
      <c r="HV366" s="37"/>
      <c r="HW366" s="37"/>
      <c r="HX366" s="37"/>
    </row>
    <row r="367" spans="1:232" s="55" customFormat="1" ht="66" customHeight="1">
      <c r="A367" s="18"/>
      <c r="B367" s="19">
        <v>316</v>
      </c>
      <c r="C367" s="54" t="s">
        <v>624</v>
      </c>
      <c r="D367" s="26" t="s">
        <v>22</v>
      </c>
      <c r="E367" s="54" t="s">
        <v>624</v>
      </c>
      <c r="F367" s="26" t="s">
        <v>521</v>
      </c>
      <c r="G367" s="36">
        <v>1</v>
      </c>
      <c r="H367" s="35">
        <v>2000000</v>
      </c>
      <c r="I367" s="26" t="s">
        <v>382</v>
      </c>
      <c r="J367" s="21" t="s">
        <v>26</v>
      </c>
      <c r="K367" s="17">
        <f t="shared" si="10"/>
        <v>2000000</v>
      </c>
      <c r="L367" s="22">
        <f t="shared" si="8"/>
        <v>2240000</v>
      </c>
      <c r="M367" s="23"/>
      <c r="N367" s="23"/>
      <c r="O367" s="37"/>
      <c r="P367" s="4"/>
      <c r="Q367" s="4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  <c r="DB367" s="37"/>
      <c r="DC367" s="37"/>
      <c r="DD367" s="37"/>
      <c r="DE367" s="37"/>
      <c r="DF367" s="37"/>
      <c r="DG367" s="37"/>
      <c r="DH367" s="37"/>
      <c r="DI367" s="37"/>
      <c r="DJ367" s="37"/>
      <c r="DK367" s="37"/>
      <c r="DL367" s="37"/>
      <c r="DM367" s="37"/>
      <c r="DN367" s="37"/>
      <c r="DO367" s="37"/>
      <c r="DP367" s="37"/>
      <c r="DQ367" s="37"/>
      <c r="DR367" s="37"/>
      <c r="DS367" s="37"/>
      <c r="DT367" s="37"/>
      <c r="DU367" s="37"/>
      <c r="DV367" s="37"/>
      <c r="DW367" s="37"/>
      <c r="DX367" s="37"/>
      <c r="DY367" s="37"/>
      <c r="DZ367" s="37"/>
      <c r="EA367" s="37"/>
      <c r="EB367" s="37"/>
      <c r="EC367" s="37"/>
      <c r="ED367" s="37"/>
      <c r="EE367" s="37"/>
      <c r="EF367" s="37"/>
      <c r="EG367" s="37"/>
      <c r="EH367" s="37"/>
      <c r="EI367" s="37"/>
      <c r="EJ367" s="37"/>
      <c r="EK367" s="37"/>
      <c r="EL367" s="37"/>
      <c r="EM367" s="37"/>
      <c r="EN367" s="37"/>
      <c r="EO367" s="37"/>
      <c r="EP367" s="37"/>
      <c r="EQ367" s="37"/>
      <c r="ER367" s="37"/>
      <c r="ES367" s="37"/>
      <c r="ET367" s="37"/>
      <c r="EU367" s="37"/>
      <c r="EV367" s="37"/>
      <c r="EW367" s="37"/>
      <c r="EX367" s="37"/>
      <c r="EY367" s="37"/>
      <c r="EZ367" s="37"/>
      <c r="FA367" s="37"/>
      <c r="FB367" s="37"/>
      <c r="FC367" s="37"/>
      <c r="FD367" s="37"/>
      <c r="FE367" s="37"/>
      <c r="FF367" s="37"/>
      <c r="FG367" s="37"/>
      <c r="FH367" s="37"/>
      <c r="FI367" s="37"/>
      <c r="FJ367" s="37"/>
      <c r="FK367" s="37"/>
      <c r="FL367" s="37"/>
      <c r="FM367" s="37"/>
      <c r="FN367" s="37"/>
      <c r="FO367" s="37"/>
      <c r="FP367" s="37"/>
      <c r="FQ367" s="37"/>
      <c r="FR367" s="37"/>
      <c r="FS367" s="37"/>
      <c r="FT367" s="37"/>
      <c r="FU367" s="37"/>
      <c r="FV367" s="37"/>
      <c r="FW367" s="37"/>
      <c r="FX367" s="37"/>
      <c r="FY367" s="37"/>
      <c r="FZ367" s="37"/>
      <c r="GA367" s="37"/>
      <c r="GB367" s="37"/>
      <c r="GC367" s="37"/>
      <c r="GD367" s="37"/>
      <c r="GE367" s="37"/>
      <c r="GF367" s="37"/>
      <c r="GG367" s="37"/>
      <c r="GH367" s="37"/>
      <c r="GI367" s="37"/>
      <c r="GJ367" s="37"/>
      <c r="GK367" s="37"/>
      <c r="GL367" s="37"/>
      <c r="GM367" s="37"/>
      <c r="GN367" s="37"/>
      <c r="GO367" s="37"/>
      <c r="GP367" s="37"/>
      <c r="GQ367" s="37"/>
      <c r="GR367" s="37"/>
      <c r="GS367" s="37"/>
      <c r="GT367" s="37"/>
      <c r="GU367" s="37"/>
      <c r="GV367" s="37"/>
      <c r="GW367" s="37"/>
      <c r="GX367" s="37"/>
      <c r="GY367" s="37"/>
      <c r="GZ367" s="37"/>
      <c r="HA367" s="37"/>
      <c r="HB367" s="37"/>
      <c r="HC367" s="37"/>
      <c r="HD367" s="37"/>
      <c r="HE367" s="37"/>
      <c r="HF367" s="37"/>
      <c r="HG367" s="37"/>
      <c r="HH367" s="37"/>
      <c r="HI367" s="37"/>
      <c r="HJ367" s="37"/>
      <c r="HK367" s="37"/>
      <c r="HL367" s="37"/>
      <c r="HM367" s="37"/>
      <c r="HN367" s="37"/>
      <c r="HO367" s="37"/>
      <c r="HP367" s="37"/>
      <c r="HQ367" s="37"/>
      <c r="HR367" s="37"/>
      <c r="HS367" s="37"/>
      <c r="HT367" s="37"/>
      <c r="HU367" s="37"/>
      <c r="HV367" s="37"/>
      <c r="HW367" s="37"/>
      <c r="HX367" s="37"/>
    </row>
    <row r="368" spans="1:232" s="55" customFormat="1" ht="93.75" customHeight="1">
      <c r="A368" s="18"/>
      <c r="B368" s="19">
        <v>317</v>
      </c>
      <c r="C368" s="54" t="s">
        <v>625</v>
      </c>
      <c r="D368" s="26" t="s">
        <v>22</v>
      </c>
      <c r="E368" s="54" t="s">
        <v>625</v>
      </c>
      <c r="F368" s="26" t="s">
        <v>521</v>
      </c>
      <c r="G368" s="36">
        <v>1</v>
      </c>
      <c r="H368" s="35">
        <v>900000</v>
      </c>
      <c r="I368" s="26" t="s">
        <v>382</v>
      </c>
      <c r="J368" s="21" t="s">
        <v>26</v>
      </c>
      <c r="K368" s="17">
        <f t="shared" si="10"/>
        <v>900000</v>
      </c>
      <c r="L368" s="22">
        <f t="shared" si="8"/>
        <v>1008000.0000000001</v>
      </c>
      <c r="M368" s="23"/>
      <c r="N368" s="23"/>
      <c r="O368" s="37"/>
      <c r="P368" s="4"/>
      <c r="Q368" s="4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  <c r="DB368" s="37"/>
      <c r="DC368" s="37"/>
      <c r="DD368" s="37"/>
      <c r="DE368" s="37"/>
      <c r="DF368" s="37"/>
      <c r="DG368" s="37"/>
      <c r="DH368" s="37"/>
      <c r="DI368" s="37"/>
      <c r="DJ368" s="37"/>
      <c r="DK368" s="37"/>
      <c r="DL368" s="37"/>
      <c r="DM368" s="37"/>
      <c r="DN368" s="37"/>
      <c r="DO368" s="37"/>
      <c r="DP368" s="37"/>
      <c r="DQ368" s="37"/>
      <c r="DR368" s="37"/>
      <c r="DS368" s="37"/>
      <c r="DT368" s="37"/>
      <c r="DU368" s="37"/>
      <c r="DV368" s="37"/>
      <c r="DW368" s="37"/>
      <c r="DX368" s="37"/>
      <c r="DY368" s="37"/>
      <c r="DZ368" s="37"/>
      <c r="EA368" s="37"/>
      <c r="EB368" s="37"/>
      <c r="EC368" s="37"/>
      <c r="ED368" s="37"/>
      <c r="EE368" s="37"/>
      <c r="EF368" s="37"/>
      <c r="EG368" s="37"/>
      <c r="EH368" s="37"/>
      <c r="EI368" s="37"/>
      <c r="EJ368" s="37"/>
      <c r="EK368" s="37"/>
      <c r="EL368" s="37"/>
      <c r="EM368" s="37"/>
      <c r="EN368" s="37"/>
      <c r="EO368" s="37"/>
      <c r="EP368" s="37"/>
      <c r="EQ368" s="37"/>
      <c r="ER368" s="37"/>
      <c r="ES368" s="37"/>
      <c r="ET368" s="37"/>
      <c r="EU368" s="37"/>
      <c r="EV368" s="37"/>
      <c r="EW368" s="37"/>
      <c r="EX368" s="37"/>
      <c r="EY368" s="37"/>
      <c r="EZ368" s="37"/>
      <c r="FA368" s="37"/>
      <c r="FB368" s="37"/>
      <c r="FC368" s="37"/>
      <c r="FD368" s="37"/>
      <c r="FE368" s="37"/>
      <c r="FF368" s="37"/>
      <c r="FG368" s="37"/>
      <c r="FH368" s="37"/>
      <c r="FI368" s="37"/>
      <c r="FJ368" s="37"/>
      <c r="FK368" s="37"/>
      <c r="FL368" s="37"/>
      <c r="FM368" s="37"/>
      <c r="FN368" s="37"/>
      <c r="FO368" s="37"/>
      <c r="FP368" s="37"/>
      <c r="FQ368" s="37"/>
      <c r="FR368" s="37"/>
      <c r="FS368" s="37"/>
      <c r="FT368" s="37"/>
      <c r="FU368" s="37"/>
      <c r="FV368" s="37"/>
      <c r="FW368" s="37"/>
      <c r="FX368" s="37"/>
      <c r="FY368" s="37"/>
      <c r="FZ368" s="37"/>
      <c r="GA368" s="37"/>
      <c r="GB368" s="37"/>
      <c r="GC368" s="37"/>
      <c r="GD368" s="37"/>
      <c r="GE368" s="37"/>
      <c r="GF368" s="37"/>
      <c r="GG368" s="37"/>
      <c r="GH368" s="37"/>
      <c r="GI368" s="37"/>
      <c r="GJ368" s="37"/>
      <c r="GK368" s="37"/>
      <c r="GL368" s="37"/>
      <c r="GM368" s="37"/>
      <c r="GN368" s="37"/>
      <c r="GO368" s="37"/>
      <c r="GP368" s="37"/>
      <c r="GQ368" s="37"/>
      <c r="GR368" s="37"/>
      <c r="GS368" s="37"/>
      <c r="GT368" s="37"/>
      <c r="GU368" s="37"/>
      <c r="GV368" s="37"/>
      <c r="GW368" s="37"/>
      <c r="GX368" s="37"/>
      <c r="GY368" s="37"/>
      <c r="GZ368" s="37"/>
      <c r="HA368" s="37"/>
      <c r="HB368" s="37"/>
      <c r="HC368" s="37"/>
      <c r="HD368" s="37"/>
      <c r="HE368" s="37"/>
      <c r="HF368" s="37"/>
      <c r="HG368" s="37"/>
      <c r="HH368" s="37"/>
      <c r="HI368" s="37"/>
      <c r="HJ368" s="37"/>
      <c r="HK368" s="37"/>
      <c r="HL368" s="37"/>
      <c r="HM368" s="37"/>
      <c r="HN368" s="37"/>
      <c r="HO368" s="37"/>
      <c r="HP368" s="37"/>
      <c r="HQ368" s="37"/>
      <c r="HR368" s="37"/>
      <c r="HS368" s="37"/>
      <c r="HT368" s="37"/>
      <c r="HU368" s="37"/>
      <c r="HV368" s="37"/>
      <c r="HW368" s="37"/>
      <c r="HX368" s="37"/>
    </row>
    <row r="369" spans="1:232" s="55" customFormat="1" ht="90.75" customHeight="1">
      <c r="A369" s="18"/>
      <c r="B369" s="19">
        <v>318</v>
      </c>
      <c r="C369" s="54" t="s">
        <v>626</v>
      </c>
      <c r="D369" s="54" t="s">
        <v>559</v>
      </c>
      <c r="E369" s="54" t="s">
        <v>626</v>
      </c>
      <c r="F369" s="26" t="s">
        <v>521</v>
      </c>
      <c r="G369" s="36">
        <v>1</v>
      </c>
      <c r="H369" s="35">
        <v>500000</v>
      </c>
      <c r="I369" s="26" t="s">
        <v>382</v>
      </c>
      <c r="J369" s="21" t="s">
        <v>26</v>
      </c>
      <c r="K369" s="17">
        <f t="shared" si="10"/>
        <v>500000</v>
      </c>
      <c r="L369" s="22">
        <f t="shared" si="8"/>
        <v>560000</v>
      </c>
      <c r="M369" s="23"/>
      <c r="N369" s="23"/>
      <c r="O369" s="37"/>
      <c r="P369" s="4"/>
      <c r="Q369" s="4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  <c r="DB369" s="37"/>
      <c r="DC369" s="37"/>
      <c r="DD369" s="37"/>
      <c r="DE369" s="37"/>
      <c r="DF369" s="37"/>
      <c r="DG369" s="37"/>
      <c r="DH369" s="37"/>
      <c r="DI369" s="37"/>
      <c r="DJ369" s="37"/>
      <c r="DK369" s="37"/>
      <c r="DL369" s="37"/>
      <c r="DM369" s="37"/>
      <c r="DN369" s="37"/>
      <c r="DO369" s="37"/>
      <c r="DP369" s="37"/>
      <c r="DQ369" s="37"/>
      <c r="DR369" s="37"/>
      <c r="DS369" s="37"/>
      <c r="DT369" s="37"/>
      <c r="DU369" s="37"/>
      <c r="DV369" s="37"/>
      <c r="DW369" s="37"/>
      <c r="DX369" s="37"/>
      <c r="DY369" s="37"/>
      <c r="DZ369" s="37"/>
      <c r="EA369" s="37"/>
      <c r="EB369" s="37"/>
      <c r="EC369" s="37"/>
      <c r="ED369" s="37"/>
      <c r="EE369" s="37"/>
      <c r="EF369" s="37"/>
      <c r="EG369" s="37"/>
      <c r="EH369" s="37"/>
      <c r="EI369" s="37"/>
      <c r="EJ369" s="37"/>
      <c r="EK369" s="37"/>
      <c r="EL369" s="37"/>
      <c r="EM369" s="37"/>
      <c r="EN369" s="37"/>
      <c r="EO369" s="37"/>
      <c r="EP369" s="37"/>
      <c r="EQ369" s="37"/>
      <c r="ER369" s="37"/>
      <c r="ES369" s="37"/>
      <c r="ET369" s="37"/>
      <c r="EU369" s="37"/>
      <c r="EV369" s="37"/>
      <c r="EW369" s="37"/>
      <c r="EX369" s="37"/>
      <c r="EY369" s="37"/>
      <c r="EZ369" s="37"/>
      <c r="FA369" s="37"/>
      <c r="FB369" s="37"/>
      <c r="FC369" s="37"/>
      <c r="FD369" s="37"/>
      <c r="FE369" s="37"/>
      <c r="FF369" s="37"/>
      <c r="FG369" s="37"/>
      <c r="FH369" s="37"/>
      <c r="FI369" s="37"/>
      <c r="FJ369" s="37"/>
      <c r="FK369" s="37"/>
      <c r="FL369" s="37"/>
      <c r="FM369" s="37"/>
      <c r="FN369" s="37"/>
      <c r="FO369" s="37"/>
      <c r="FP369" s="37"/>
      <c r="FQ369" s="37"/>
      <c r="FR369" s="37"/>
      <c r="FS369" s="37"/>
      <c r="FT369" s="37"/>
      <c r="FU369" s="37"/>
      <c r="FV369" s="37"/>
      <c r="FW369" s="37"/>
      <c r="FX369" s="37"/>
      <c r="FY369" s="37"/>
      <c r="FZ369" s="37"/>
      <c r="GA369" s="37"/>
      <c r="GB369" s="37"/>
      <c r="GC369" s="37"/>
      <c r="GD369" s="37"/>
      <c r="GE369" s="37"/>
      <c r="GF369" s="37"/>
      <c r="GG369" s="37"/>
      <c r="GH369" s="37"/>
      <c r="GI369" s="37"/>
      <c r="GJ369" s="37"/>
      <c r="GK369" s="37"/>
      <c r="GL369" s="37"/>
      <c r="GM369" s="37"/>
      <c r="GN369" s="37"/>
      <c r="GO369" s="37"/>
      <c r="GP369" s="37"/>
      <c r="GQ369" s="37"/>
      <c r="GR369" s="37"/>
      <c r="GS369" s="37"/>
      <c r="GT369" s="37"/>
      <c r="GU369" s="37"/>
      <c r="GV369" s="37"/>
      <c r="GW369" s="37"/>
      <c r="GX369" s="37"/>
      <c r="GY369" s="37"/>
      <c r="GZ369" s="37"/>
      <c r="HA369" s="37"/>
      <c r="HB369" s="37"/>
      <c r="HC369" s="37"/>
      <c r="HD369" s="37"/>
      <c r="HE369" s="37"/>
      <c r="HF369" s="37"/>
      <c r="HG369" s="37"/>
      <c r="HH369" s="37"/>
      <c r="HI369" s="37"/>
      <c r="HJ369" s="37"/>
      <c r="HK369" s="37"/>
      <c r="HL369" s="37"/>
      <c r="HM369" s="37"/>
      <c r="HN369" s="37"/>
      <c r="HO369" s="37"/>
      <c r="HP369" s="37"/>
      <c r="HQ369" s="37"/>
      <c r="HR369" s="37"/>
      <c r="HS369" s="37"/>
      <c r="HT369" s="37"/>
      <c r="HU369" s="37"/>
      <c r="HV369" s="37"/>
      <c r="HW369" s="37"/>
      <c r="HX369" s="37"/>
    </row>
    <row r="370" spans="1:232" s="55" customFormat="1" ht="92.25" customHeight="1">
      <c r="A370" s="18"/>
      <c r="B370" s="19">
        <v>319</v>
      </c>
      <c r="C370" s="54" t="s">
        <v>627</v>
      </c>
      <c r="D370" s="54" t="s">
        <v>22</v>
      </c>
      <c r="E370" s="54" t="s">
        <v>627</v>
      </c>
      <c r="F370" s="26" t="s">
        <v>521</v>
      </c>
      <c r="G370" s="36">
        <v>1</v>
      </c>
      <c r="H370" s="35">
        <v>3680357</v>
      </c>
      <c r="I370" s="26" t="s">
        <v>382</v>
      </c>
      <c r="J370" s="21" t="s">
        <v>26</v>
      </c>
      <c r="K370" s="17">
        <f t="shared" si="10"/>
        <v>3680357</v>
      </c>
      <c r="L370" s="22">
        <f t="shared" si="8"/>
        <v>4121999.8400000003</v>
      </c>
      <c r="M370" s="23"/>
      <c r="N370" s="23"/>
      <c r="O370" s="37"/>
      <c r="P370" s="4"/>
      <c r="Q370" s="4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  <c r="CQ370" s="37"/>
      <c r="CR370" s="37"/>
      <c r="CS370" s="37"/>
      <c r="CT370" s="37"/>
      <c r="CU370" s="37"/>
      <c r="CV370" s="37"/>
      <c r="CW370" s="37"/>
      <c r="CX370" s="37"/>
      <c r="CY370" s="37"/>
      <c r="CZ370" s="37"/>
      <c r="DA370" s="37"/>
      <c r="DB370" s="37"/>
      <c r="DC370" s="37"/>
      <c r="DD370" s="37"/>
      <c r="DE370" s="37"/>
      <c r="DF370" s="37"/>
      <c r="DG370" s="37"/>
      <c r="DH370" s="37"/>
      <c r="DI370" s="37"/>
      <c r="DJ370" s="37"/>
      <c r="DK370" s="37"/>
      <c r="DL370" s="37"/>
      <c r="DM370" s="37"/>
      <c r="DN370" s="37"/>
      <c r="DO370" s="37"/>
      <c r="DP370" s="37"/>
      <c r="DQ370" s="37"/>
      <c r="DR370" s="37"/>
      <c r="DS370" s="37"/>
      <c r="DT370" s="37"/>
      <c r="DU370" s="37"/>
      <c r="DV370" s="37"/>
      <c r="DW370" s="37"/>
      <c r="DX370" s="37"/>
      <c r="DY370" s="37"/>
      <c r="DZ370" s="37"/>
      <c r="EA370" s="37"/>
      <c r="EB370" s="37"/>
      <c r="EC370" s="37"/>
      <c r="ED370" s="37"/>
      <c r="EE370" s="37"/>
      <c r="EF370" s="37"/>
      <c r="EG370" s="37"/>
      <c r="EH370" s="37"/>
      <c r="EI370" s="37"/>
      <c r="EJ370" s="37"/>
      <c r="EK370" s="37"/>
      <c r="EL370" s="37"/>
      <c r="EM370" s="37"/>
      <c r="EN370" s="37"/>
      <c r="EO370" s="37"/>
      <c r="EP370" s="37"/>
      <c r="EQ370" s="37"/>
      <c r="ER370" s="37"/>
      <c r="ES370" s="37"/>
      <c r="ET370" s="37"/>
      <c r="EU370" s="37"/>
      <c r="EV370" s="37"/>
      <c r="EW370" s="37"/>
      <c r="EX370" s="37"/>
      <c r="EY370" s="37"/>
      <c r="EZ370" s="37"/>
      <c r="FA370" s="37"/>
      <c r="FB370" s="37"/>
      <c r="FC370" s="37"/>
      <c r="FD370" s="37"/>
      <c r="FE370" s="37"/>
      <c r="FF370" s="37"/>
      <c r="FG370" s="37"/>
      <c r="FH370" s="37"/>
      <c r="FI370" s="37"/>
      <c r="FJ370" s="37"/>
      <c r="FK370" s="37"/>
      <c r="FL370" s="37"/>
      <c r="FM370" s="37"/>
      <c r="FN370" s="37"/>
      <c r="FO370" s="37"/>
      <c r="FP370" s="37"/>
      <c r="FQ370" s="37"/>
      <c r="FR370" s="37"/>
      <c r="FS370" s="37"/>
      <c r="FT370" s="37"/>
      <c r="FU370" s="37"/>
      <c r="FV370" s="37"/>
      <c r="FW370" s="37"/>
      <c r="FX370" s="37"/>
      <c r="FY370" s="37"/>
      <c r="FZ370" s="37"/>
      <c r="GA370" s="37"/>
      <c r="GB370" s="37"/>
      <c r="GC370" s="37"/>
      <c r="GD370" s="37"/>
      <c r="GE370" s="37"/>
      <c r="GF370" s="37"/>
      <c r="GG370" s="37"/>
      <c r="GH370" s="37"/>
      <c r="GI370" s="37"/>
      <c r="GJ370" s="37"/>
      <c r="GK370" s="37"/>
      <c r="GL370" s="37"/>
      <c r="GM370" s="37"/>
      <c r="GN370" s="37"/>
      <c r="GO370" s="37"/>
      <c r="GP370" s="37"/>
      <c r="GQ370" s="37"/>
      <c r="GR370" s="37"/>
      <c r="GS370" s="37"/>
      <c r="GT370" s="37"/>
      <c r="GU370" s="37"/>
      <c r="GV370" s="37"/>
      <c r="GW370" s="37"/>
      <c r="GX370" s="37"/>
      <c r="GY370" s="37"/>
      <c r="GZ370" s="37"/>
      <c r="HA370" s="37"/>
      <c r="HB370" s="37"/>
      <c r="HC370" s="37"/>
      <c r="HD370" s="37"/>
      <c r="HE370" s="37"/>
      <c r="HF370" s="37"/>
      <c r="HG370" s="37"/>
      <c r="HH370" s="37"/>
      <c r="HI370" s="37"/>
      <c r="HJ370" s="37"/>
      <c r="HK370" s="37"/>
      <c r="HL370" s="37"/>
      <c r="HM370" s="37"/>
      <c r="HN370" s="37"/>
      <c r="HO370" s="37"/>
      <c r="HP370" s="37"/>
      <c r="HQ370" s="37"/>
      <c r="HR370" s="37"/>
      <c r="HS370" s="37"/>
      <c r="HT370" s="37"/>
      <c r="HU370" s="37"/>
      <c r="HV370" s="37"/>
      <c r="HW370" s="37"/>
      <c r="HX370" s="37"/>
    </row>
    <row r="371" spans="1:232" s="55" customFormat="1" ht="88.5" customHeight="1">
      <c r="A371" s="18"/>
      <c r="B371" s="19">
        <v>320</v>
      </c>
      <c r="C371" s="42" t="s">
        <v>628</v>
      </c>
      <c r="D371" s="54" t="s">
        <v>559</v>
      </c>
      <c r="E371" s="54" t="s">
        <v>629</v>
      </c>
      <c r="F371" s="26" t="s">
        <v>521</v>
      </c>
      <c r="G371" s="36">
        <v>1</v>
      </c>
      <c r="H371" s="92">
        <v>352000</v>
      </c>
      <c r="I371" s="21" t="s">
        <v>630</v>
      </c>
      <c r="J371" s="21" t="s">
        <v>26</v>
      </c>
      <c r="K371" s="17">
        <f t="shared" si="10"/>
        <v>352000</v>
      </c>
      <c r="L371" s="22">
        <f t="shared" si="8"/>
        <v>394240.00000000006</v>
      </c>
      <c r="M371" s="23"/>
      <c r="N371" s="23"/>
      <c r="O371" s="37"/>
      <c r="P371" s="4"/>
      <c r="Q371" s="4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37"/>
      <c r="DH371" s="37"/>
      <c r="DI371" s="37"/>
      <c r="DJ371" s="37"/>
      <c r="DK371" s="37"/>
      <c r="DL371" s="37"/>
      <c r="DM371" s="37"/>
      <c r="DN371" s="37"/>
      <c r="DO371" s="37"/>
      <c r="DP371" s="37"/>
      <c r="DQ371" s="37"/>
      <c r="DR371" s="37"/>
      <c r="DS371" s="37"/>
      <c r="DT371" s="37"/>
      <c r="DU371" s="37"/>
      <c r="DV371" s="37"/>
      <c r="DW371" s="37"/>
      <c r="DX371" s="37"/>
      <c r="DY371" s="37"/>
      <c r="DZ371" s="37"/>
      <c r="EA371" s="37"/>
      <c r="EB371" s="37"/>
      <c r="EC371" s="37"/>
      <c r="ED371" s="37"/>
      <c r="EE371" s="37"/>
      <c r="EF371" s="37"/>
      <c r="EG371" s="37"/>
      <c r="EH371" s="37"/>
      <c r="EI371" s="37"/>
      <c r="EJ371" s="37"/>
      <c r="EK371" s="37"/>
      <c r="EL371" s="37"/>
      <c r="EM371" s="37"/>
      <c r="EN371" s="37"/>
      <c r="EO371" s="37"/>
      <c r="EP371" s="37"/>
      <c r="EQ371" s="37"/>
      <c r="ER371" s="37"/>
      <c r="ES371" s="37"/>
      <c r="ET371" s="37"/>
      <c r="EU371" s="37"/>
      <c r="EV371" s="37"/>
      <c r="EW371" s="37"/>
      <c r="EX371" s="37"/>
      <c r="EY371" s="37"/>
      <c r="EZ371" s="37"/>
      <c r="FA371" s="37"/>
      <c r="FB371" s="37"/>
      <c r="FC371" s="37"/>
      <c r="FD371" s="37"/>
      <c r="FE371" s="37"/>
      <c r="FF371" s="37"/>
      <c r="FG371" s="37"/>
      <c r="FH371" s="37"/>
      <c r="FI371" s="37"/>
      <c r="FJ371" s="37"/>
      <c r="FK371" s="37"/>
      <c r="FL371" s="37"/>
      <c r="FM371" s="37"/>
      <c r="FN371" s="37"/>
      <c r="FO371" s="37"/>
      <c r="FP371" s="37"/>
      <c r="FQ371" s="37"/>
      <c r="FR371" s="37"/>
      <c r="FS371" s="37"/>
      <c r="FT371" s="37"/>
      <c r="FU371" s="37"/>
      <c r="FV371" s="37"/>
      <c r="FW371" s="37"/>
      <c r="FX371" s="37"/>
      <c r="FY371" s="37"/>
      <c r="FZ371" s="37"/>
      <c r="GA371" s="37"/>
      <c r="GB371" s="37"/>
      <c r="GC371" s="37"/>
      <c r="GD371" s="37"/>
      <c r="GE371" s="37"/>
      <c r="GF371" s="37"/>
      <c r="GG371" s="37"/>
      <c r="GH371" s="37"/>
      <c r="GI371" s="37"/>
      <c r="GJ371" s="37"/>
      <c r="GK371" s="37"/>
      <c r="GL371" s="37"/>
      <c r="GM371" s="37"/>
      <c r="GN371" s="37"/>
      <c r="GO371" s="37"/>
      <c r="GP371" s="37"/>
      <c r="GQ371" s="37"/>
      <c r="GR371" s="37"/>
      <c r="GS371" s="37"/>
      <c r="GT371" s="37"/>
      <c r="GU371" s="37"/>
      <c r="GV371" s="37"/>
      <c r="GW371" s="37"/>
      <c r="GX371" s="37"/>
      <c r="GY371" s="37"/>
      <c r="GZ371" s="37"/>
      <c r="HA371" s="37"/>
      <c r="HB371" s="37"/>
      <c r="HC371" s="37"/>
      <c r="HD371" s="37"/>
      <c r="HE371" s="37"/>
      <c r="HF371" s="37"/>
      <c r="HG371" s="37"/>
      <c r="HH371" s="37"/>
      <c r="HI371" s="37"/>
      <c r="HJ371" s="37"/>
      <c r="HK371" s="37"/>
      <c r="HL371" s="37"/>
      <c r="HM371" s="37"/>
      <c r="HN371" s="37"/>
      <c r="HO371" s="37"/>
      <c r="HP371" s="37"/>
      <c r="HQ371" s="37"/>
      <c r="HR371" s="37"/>
      <c r="HS371" s="37"/>
      <c r="HT371" s="37"/>
      <c r="HU371" s="37"/>
      <c r="HV371" s="37"/>
      <c r="HW371" s="37"/>
      <c r="HX371" s="37"/>
    </row>
    <row r="372" spans="1:232" s="55" customFormat="1" ht="127.5" customHeight="1">
      <c r="A372" s="18"/>
      <c r="B372" s="19">
        <v>321</v>
      </c>
      <c r="C372" s="42" t="s">
        <v>631</v>
      </c>
      <c r="D372" s="54" t="s">
        <v>559</v>
      </c>
      <c r="E372" s="54" t="s">
        <v>629</v>
      </c>
      <c r="F372" s="26" t="s">
        <v>521</v>
      </c>
      <c r="G372" s="36">
        <v>1</v>
      </c>
      <c r="H372" s="92">
        <v>3000000</v>
      </c>
      <c r="I372" s="21" t="s">
        <v>630</v>
      </c>
      <c r="J372" s="21" t="s">
        <v>26</v>
      </c>
      <c r="K372" s="17">
        <f t="shared" si="10"/>
        <v>3000000</v>
      </c>
      <c r="L372" s="22">
        <f t="shared" si="8"/>
        <v>3360000.0000000005</v>
      </c>
      <c r="M372" s="23"/>
      <c r="N372" s="23"/>
      <c r="O372" s="37"/>
      <c r="P372" s="4"/>
      <c r="Q372" s="4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37"/>
      <c r="DH372" s="37"/>
      <c r="DI372" s="37"/>
      <c r="DJ372" s="37"/>
      <c r="DK372" s="37"/>
      <c r="DL372" s="37"/>
      <c r="DM372" s="37"/>
      <c r="DN372" s="37"/>
      <c r="DO372" s="37"/>
      <c r="DP372" s="37"/>
      <c r="DQ372" s="37"/>
      <c r="DR372" s="37"/>
      <c r="DS372" s="37"/>
      <c r="DT372" s="37"/>
      <c r="DU372" s="37"/>
      <c r="DV372" s="37"/>
      <c r="DW372" s="37"/>
      <c r="DX372" s="37"/>
      <c r="DY372" s="37"/>
      <c r="DZ372" s="37"/>
      <c r="EA372" s="37"/>
      <c r="EB372" s="37"/>
      <c r="EC372" s="37"/>
      <c r="ED372" s="37"/>
      <c r="EE372" s="37"/>
      <c r="EF372" s="37"/>
      <c r="EG372" s="37"/>
      <c r="EH372" s="37"/>
      <c r="EI372" s="37"/>
      <c r="EJ372" s="37"/>
      <c r="EK372" s="37"/>
      <c r="EL372" s="37"/>
      <c r="EM372" s="37"/>
      <c r="EN372" s="37"/>
      <c r="EO372" s="37"/>
      <c r="EP372" s="37"/>
      <c r="EQ372" s="37"/>
      <c r="ER372" s="37"/>
      <c r="ES372" s="37"/>
      <c r="ET372" s="37"/>
      <c r="EU372" s="37"/>
      <c r="EV372" s="37"/>
      <c r="EW372" s="37"/>
      <c r="EX372" s="37"/>
      <c r="EY372" s="37"/>
      <c r="EZ372" s="37"/>
      <c r="FA372" s="37"/>
      <c r="FB372" s="37"/>
      <c r="FC372" s="37"/>
      <c r="FD372" s="37"/>
      <c r="FE372" s="37"/>
      <c r="FF372" s="37"/>
      <c r="FG372" s="37"/>
      <c r="FH372" s="37"/>
      <c r="FI372" s="37"/>
      <c r="FJ372" s="37"/>
      <c r="FK372" s="37"/>
      <c r="FL372" s="37"/>
      <c r="FM372" s="37"/>
      <c r="FN372" s="37"/>
      <c r="FO372" s="37"/>
      <c r="FP372" s="37"/>
      <c r="FQ372" s="37"/>
      <c r="FR372" s="37"/>
      <c r="FS372" s="37"/>
      <c r="FT372" s="37"/>
      <c r="FU372" s="37"/>
      <c r="FV372" s="37"/>
      <c r="FW372" s="37"/>
      <c r="FX372" s="37"/>
      <c r="FY372" s="37"/>
      <c r="FZ372" s="37"/>
      <c r="GA372" s="37"/>
      <c r="GB372" s="37"/>
      <c r="GC372" s="37"/>
      <c r="GD372" s="37"/>
      <c r="GE372" s="37"/>
      <c r="GF372" s="37"/>
      <c r="GG372" s="37"/>
      <c r="GH372" s="37"/>
      <c r="GI372" s="37"/>
      <c r="GJ372" s="37"/>
      <c r="GK372" s="37"/>
      <c r="GL372" s="37"/>
      <c r="GM372" s="37"/>
      <c r="GN372" s="37"/>
      <c r="GO372" s="37"/>
      <c r="GP372" s="37"/>
      <c r="GQ372" s="37"/>
      <c r="GR372" s="37"/>
      <c r="GS372" s="37"/>
      <c r="GT372" s="37"/>
      <c r="GU372" s="37"/>
      <c r="GV372" s="37"/>
      <c r="GW372" s="37"/>
      <c r="GX372" s="37"/>
      <c r="GY372" s="37"/>
      <c r="GZ372" s="37"/>
      <c r="HA372" s="37"/>
      <c r="HB372" s="37"/>
      <c r="HC372" s="37"/>
      <c r="HD372" s="37"/>
      <c r="HE372" s="37"/>
      <c r="HF372" s="37"/>
      <c r="HG372" s="37"/>
      <c r="HH372" s="37"/>
      <c r="HI372" s="37"/>
      <c r="HJ372" s="37"/>
      <c r="HK372" s="37"/>
      <c r="HL372" s="37"/>
      <c r="HM372" s="37"/>
      <c r="HN372" s="37"/>
      <c r="HO372" s="37"/>
      <c r="HP372" s="37"/>
      <c r="HQ372" s="37"/>
      <c r="HR372" s="37"/>
      <c r="HS372" s="37"/>
      <c r="HT372" s="37"/>
      <c r="HU372" s="37"/>
      <c r="HV372" s="37"/>
      <c r="HW372" s="37"/>
      <c r="HX372" s="37"/>
    </row>
    <row r="373" spans="1:232" s="55" customFormat="1" ht="104.25" customHeight="1">
      <c r="A373" s="18">
        <v>383</v>
      </c>
      <c r="B373" s="19">
        <v>322</v>
      </c>
      <c r="C373" s="42" t="s">
        <v>632</v>
      </c>
      <c r="D373" s="54" t="s">
        <v>22</v>
      </c>
      <c r="E373" s="43" t="s">
        <v>633</v>
      </c>
      <c r="F373" s="26" t="s">
        <v>521</v>
      </c>
      <c r="G373" s="101">
        <v>1</v>
      </c>
      <c r="H373" s="24">
        <v>320000</v>
      </c>
      <c r="I373" s="26" t="s">
        <v>634</v>
      </c>
      <c r="J373" s="21" t="s">
        <v>26</v>
      </c>
      <c r="K373" s="17">
        <f t="shared" si="10"/>
        <v>320000</v>
      </c>
      <c r="L373" s="22">
        <f>K373*1.12</f>
        <v>358400.00000000006</v>
      </c>
      <c r="M373" s="23"/>
      <c r="N373" s="23"/>
      <c r="O373" s="37"/>
      <c r="P373" s="4"/>
      <c r="Q373" s="4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37"/>
      <c r="DH373" s="37"/>
      <c r="DI373" s="37"/>
      <c r="DJ373" s="37"/>
      <c r="DK373" s="37"/>
      <c r="DL373" s="37"/>
      <c r="DM373" s="37"/>
      <c r="DN373" s="37"/>
      <c r="DO373" s="37"/>
      <c r="DP373" s="37"/>
      <c r="DQ373" s="37"/>
      <c r="DR373" s="37"/>
      <c r="DS373" s="37"/>
      <c r="DT373" s="37"/>
      <c r="DU373" s="37"/>
      <c r="DV373" s="37"/>
      <c r="DW373" s="37"/>
      <c r="DX373" s="37"/>
      <c r="DY373" s="37"/>
      <c r="DZ373" s="37"/>
      <c r="EA373" s="37"/>
      <c r="EB373" s="37"/>
      <c r="EC373" s="37"/>
      <c r="ED373" s="37"/>
      <c r="EE373" s="37"/>
      <c r="EF373" s="37"/>
      <c r="EG373" s="37"/>
      <c r="EH373" s="37"/>
      <c r="EI373" s="37"/>
      <c r="EJ373" s="37"/>
      <c r="EK373" s="37"/>
      <c r="EL373" s="37"/>
      <c r="EM373" s="37"/>
      <c r="EN373" s="37"/>
      <c r="EO373" s="37"/>
      <c r="EP373" s="37"/>
      <c r="EQ373" s="37"/>
      <c r="ER373" s="37"/>
      <c r="ES373" s="37"/>
      <c r="ET373" s="37"/>
      <c r="EU373" s="37"/>
      <c r="EV373" s="37"/>
      <c r="EW373" s="37"/>
      <c r="EX373" s="37"/>
      <c r="EY373" s="37"/>
      <c r="EZ373" s="37"/>
      <c r="FA373" s="37"/>
      <c r="FB373" s="37"/>
      <c r="FC373" s="37"/>
      <c r="FD373" s="37"/>
      <c r="FE373" s="37"/>
      <c r="FF373" s="37"/>
      <c r="FG373" s="37"/>
      <c r="FH373" s="37"/>
      <c r="FI373" s="37"/>
      <c r="FJ373" s="37"/>
      <c r="FK373" s="37"/>
      <c r="FL373" s="37"/>
      <c r="FM373" s="37"/>
      <c r="FN373" s="37"/>
      <c r="FO373" s="37"/>
      <c r="FP373" s="37"/>
      <c r="FQ373" s="37"/>
      <c r="FR373" s="37"/>
      <c r="FS373" s="37"/>
      <c r="FT373" s="37"/>
      <c r="FU373" s="37"/>
      <c r="FV373" s="37"/>
      <c r="FW373" s="37"/>
      <c r="FX373" s="37"/>
      <c r="FY373" s="37"/>
      <c r="FZ373" s="37"/>
      <c r="GA373" s="37"/>
      <c r="GB373" s="37"/>
      <c r="GC373" s="37"/>
      <c r="GD373" s="37"/>
      <c r="GE373" s="37"/>
      <c r="GF373" s="37"/>
      <c r="GG373" s="37"/>
      <c r="GH373" s="37"/>
      <c r="GI373" s="37"/>
      <c r="GJ373" s="37"/>
      <c r="GK373" s="37"/>
      <c r="GL373" s="37"/>
      <c r="GM373" s="37"/>
      <c r="GN373" s="37"/>
      <c r="GO373" s="37"/>
      <c r="GP373" s="37"/>
      <c r="GQ373" s="37"/>
      <c r="GR373" s="37"/>
      <c r="GS373" s="37"/>
      <c r="GT373" s="37"/>
      <c r="GU373" s="37"/>
      <c r="GV373" s="37"/>
      <c r="GW373" s="37"/>
      <c r="GX373" s="37"/>
      <c r="GY373" s="37"/>
      <c r="GZ373" s="37"/>
      <c r="HA373" s="37"/>
      <c r="HB373" s="37"/>
      <c r="HC373" s="37"/>
      <c r="HD373" s="37"/>
      <c r="HE373" s="37"/>
      <c r="HF373" s="37"/>
      <c r="HG373" s="37"/>
      <c r="HH373" s="37"/>
      <c r="HI373" s="37"/>
      <c r="HJ373" s="37"/>
      <c r="HK373" s="37"/>
      <c r="HL373" s="37"/>
      <c r="HM373" s="37"/>
      <c r="HN373" s="37"/>
      <c r="HO373" s="37"/>
      <c r="HP373" s="37"/>
      <c r="HQ373" s="37"/>
      <c r="HR373" s="37"/>
      <c r="HS373" s="37"/>
      <c r="HT373" s="37"/>
      <c r="HU373" s="37"/>
      <c r="HV373" s="37"/>
      <c r="HW373" s="37"/>
      <c r="HX373" s="37"/>
    </row>
    <row r="374" spans="1:232" s="55" customFormat="1" ht="95.25" customHeight="1">
      <c r="A374" s="18">
        <v>384</v>
      </c>
      <c r="B374" s="19">
        <v>323</v>
      </c>
      <c r="C374" s="20" t="s">
        <v>635</v>
      </c>
      <c r="D374" s="26" t="s">
        <v>54</v>
      </c>
      <c r="E374" s="15" t="s">
        <v>635</v>
      </c>
      <c r="F374" s="26" t="s">
        <v>636</v>
      </c>
      <c r="G374" s="36">
        <v>169</v>
      </c>
      <c r="H374" s="35">
        <v>48448.800000000003</v>
      </c>
      <c r="I374" s="26" t="s">
        <v>637</v>
      </c>
      <c r="J374" s="26" t="s">
        <v>26</v>
      </c>
      <c r="K374" s="35">
        <f t="shared" si="10"/>
        <v>8187847.2000000002</v>
      </c>
      <c r="L374" s="22">
        <f t="shared" si="8"/>
        <v>9170388.8640000019</v>
      </c>
      <c r="M374" s="23"/>
      <c r="N374" s="23"/>
      <c r="O374" s="37"/>
      <c r="P374" s="4"/>
      <c r="Q374" s="4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  <c r="GJ374" s="37"/>
      <c r="GK374" s="37"/>
      <c r="GL374" s="37"/>
      <c r="GM374" s="37"/>
      <c r="GN374" s="37"/>
      <c r="GO374" s="37"/>
      <c r="GP374" s="37"/>
      <c r="GQ374" s="37"/>
      <c r="GR374" s="37"/>
      <c r="GS374" s="37"/>
      <c r="GT374" s="37"/>
      <c r="GU374" s="37"/>
      <c r="GV374" s="37"/>
      <c r="GW374" s="37"/>
      <c r="GX374" s="37"/>
      <c r="GY374" s="37"/>
      <c r="GZ374" s="37"/>
      <c r="HA374" s="37"/>
      <c r="HB374" s="37"/>
      <c r="HC374" s="37"/>
      <c r="HD374" s="37"/>
      <c r="HE374" s="37"/>
      <c r="HF374" s="37"/>
      <c r="HG374" s="37"/>
      <c r="HH374" s="37"/>
      <c r="HI374" s="37"/>
      <c r="HJ374" s="37"/>
      <c r="HK374" s="37"/>
      <c r="HL374" s="37"/>
      <c r="HM374" s="37"/>
      <c r="HN374" s="37"/>
      <c r="HO374" s="37"/>
      <c r="HP374" s="37"/>
      <c r="HQ374" s="37"/>
      <c r="HR374" s="37"/>
      <c r="HS374" s="37"/>
      <c r="HT374" s="37"/>
      <c r="HU374" s="37"/>
      <c r="HV374" s="37"/>
      <c r="HW374" s="37"/>
      <c r="HX374" s="37"/>
    </row>
    <row r="375" spans="1:232" s="55" customFormat="1" ht="84" customHeight="1">
      <c r="A375" s="18">
        <v>385</v>
      </c>
      <c r="B375" s="19">
        <v>324</v>
      </c>
      <c r="C375" s="20" t="s">
        <v>638</v>
      </c>
      <c r="D375" s="26" t="s">
        <v>22</v>
      </c>
      <c r="E375" s="15" t="s">
        <v>639</v>
      </c>
      <c r="F375" s="26" t="s">
        <v>636</v>
      </c>
      <c r="G375" s="36">
        <v>167</v>
      </c>
      <c r="H375" s="35">
        <v>15000</v>
      </c>
      <c r="I375" s="26" t="s">
        <v>640</v>
      </c>
      <c r="J375" s="21" t="s">
        <v>26</v>
      </c>
      <c r="K375" s="35">
        <f t="shared" si="10"/>
        <v>2505000</v>
      </c>
      <c r="L375" s="22">
        <f t="shared" si="8"/>
        <v>2805600.0000000005</v>
      </c>
      <c r="M375" s="23"/>
      <c r="N375" s="23"/>
      <c r="O375" s="37"/>
      <c r="P375" s="4"/>
      <c r="Q375" s="4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37"/>
      <c r="DH375" s="37"/>
      <c r="DI375" s="37"/>
      <c r="DJ375" s="37"/>
      <c r="DK375" s="37"/>
      <c r="DL375" s="37"/>
      <c r="DM375" s="37"/>
      <c r="DN375" s="37"/>
      <c r="DO375" s="37"/>
      <c r="DP375" s="37"/>
      <c r="DQ375" s="37"/>
      <c r="DR375" s="37"/>
      <c r="DS375" s="37"/>
      <c r="DT375" s="37"/>
      <c r="DU375" s="37"/>
      <c r="DV375" s="37"/>
      <c r="DW375" s="37"/>
      <c r="DX375" s="37"/>
      <c r="DY375" s="37"/>
      <c r="DZ375" s="37"/>
      <c r="EA375" s="37"/>
      <c r="EB375" s="37"/>
      <c r="EC375" s="37"/>
      <c r="ED375" s="37"/>
      <c r="EE375" s="37"/>
      <c r="EF375" s="37"/>
      <c r="EG375" s="37"/>
      <c r="EH375" s="37"/>
      <c r="EI375" s="37"/>
      <c r="EJ375" s="37"/>
      <c r="EK375" s="37"/>
      <c r="EL375" s="37"/>
      <c r="EM375" s="37"/>
      <c r="EN375" s="37"/>
      <c r="EO375" s="37"/>
      <c r="EP375" s="37"/>
      <c r="EQ375" s="37"/>
      <c r="ER375" s="37"/>
      <c r="ES375" s="37"/>
      <c r="ET375" s="37"/>
      <c r="EU375" s="37"/>
      <c r="EV375" s="37"/>
      <c r="EW375" s="37"/>
      <c r="EX375" s="37"/>
      <c r="EY375" s="37"/>
      <c r="EZ375" s="37"/>
      <c r="FA375" s="37"/>
      <c r="FB375" s="37"/>
      <c r="FC375" s="37"/>
      <c r="FD375" s="37"/>
      <c r="FE375" s="37"/>
      <c r="FF375" s="37"/>
      <c r="FG375" s="37"/>
      <c r="FH375" s="37"/>
      <c r="FI375" s="37"/>
      <c r="FJ375" s="37"/>
      <c r="FK375" s="37"/>
      <c r="FL375" s="37"/>
      <c r="FM375" s="37"/>
      <c r="FN375" s="37"/>
      <c r="FO375" s="37"/>
      <c r="FP375" s="37"/>
      <c r="FQ375" s="37"/>
      <c r="FR375" s="37"/>
      <c r="FS375" s="37"/>
      <c r="FT375" s="37"/>
      <c r="FU375" s="37"/>
      <c r="FV375" s="37"/>
      <c r="FW375" s="37"/>
      <c r="FX375" s="37"/>
      <c r="FY375" s="37"/>
      <c r="FZ375" s="37"/>
      <c r="GA375" s="37"/>
      <c r="GB375" s="37"/>
      <c r="GC375" s="37"/>
      <c r="GD375" s="37"/>
      <c r="GE375" s="37"/>
      <c r="GF375" s="37"/>
      <c r="GG375" s="37"/>
      <c r="GH375" s="37"/>
      <c r="GI375" s="37"/>
      <c r="GJ375" s="37"/>
      <c r="GK375" s="37"/>
      <c r="GL375" s="37"/>
      <c r="GM375" s="37"/>
      <c r="GN375" s="37"/>
      <c r="GO375" s="37"/>
      <c r="GP375" s="37"/>
      <c r="GQ375" s="37"/>
      <c r="GR375" s="37"/>
      <c r="GS375" s="37"/>
      <c r="GT375" s="37"/>
      <c r="GU375" s="37"/>
      <c r="GV375" s="37"/>
      <c r="GW375" s="37"/>
      <c r="GX375" s="37"/>
      <c r="GY375" s="37"/>
      <c r="GZ375" s="37"/>
      <c r="HA375" s="37"/>
      <c r="HB375" s="37"/>
      <c r="HC375" s="37"/>
      <c r="HD375" s="37"/>
      <c r="HE375" s="37"/>
      <c r="HF375" s="37"/>
      <c r="HG375" s="37"/>
      <c r="HH375" s="37"/>
      <c r="HI375" s="37"/>
      <c r="HJ375" s="37"/>
      <c r="HK375" s="37"/>
      <c r="HL375" s="37"/>
      <c r="HM375" s="37"/>
      <c r="HN375" s="37"/>
      <c r="HO375" s="37"/>
      <c r="HP375" s="37"/>
      <c r="HQ375" s="37"/>
      <c r="HR375" s="37"/>
      <c r="HS375" s="37"/>
      <c r="HT375" s="37"/>
      <c r="HU375" s="37"/>
      <c r="HV375" s="37"/>
      <c r="HW375" s="37"/>
      <c r="HX375" s="37"/>
    </row>
    <row r="376" spans="1:232" ht="139.5" customHeight="1">
      <c r="A376" s="18">
        <v>386</v>
      </c>
      <c r="B376" s="19">
        <v>325</v>
      </c>
      <c r="C376" s="20" t="s">
        <v>641</v>
      </c>
      <c r="D376" s="26" t="s">
        <v>22</v>
      </c>
      <c r="E376" s="15" t="s">
        <v>641</v>
      </c>
      <c r="F376" s="26" t="s">
        <v>636</v>
      </c>
      <c r="G376" s="36">
        <v>167</v>
      </c>
      <c r="H376" s="35">
        <v>3892.2150000000001</v>
      </c>
      <c r="I376" s="26" t="s">
        <v>642</v>
      </c>
      <c r="J376" s="21" t="s">
        <v>643</v>
      </c>
      <c r="K376" s="35">
        <f t="shared" si="10"/>
        <v>649999.90500000003</v>
      </c>
      <c r="L376" s="22">
        <f t="shared" si="8"/>
        <v>727999.89360000007</v>
      </c>
      <c r="M376" s="23"/>
      <c r="N376" s="23" t="s">
        <v>644</v>
      </c>
      <c r="O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2"/>
      <c r="AK376" s="102"/>
      <c r="AL376" s="102"/>
      <c r="AM376" s="102"/>
      <c r="AN376" s="102"/>
      <c r="AO376" s="102"/>
      <c r="AP376" s="102"/>
      <c r="AQ376" s="102"/>
      <c r="AR376" s="102"/>
      <c r="AS376" s="102"/>
      <c r="AT376" s="102"/>
      <c r="AU376" s="102"/>
      <c r="AV376" s="102"/>
      <c r="AW376" s="102"/>
      <c r="AX376" s="102"/>
      <c r="AY376" s="102"/>
      <c r="AZ376" s="102"/>
      <c r="BA376" s="102"/>
      <c r="BB376" s="102"/>
      <c r="BC376" s="102"/>
      <c r="BD376" s="102"/>
      <c r="BE376" s="102"/>
      <c r="BF376" s="102"/>
      <c r="BG376" s="102"/>
      <c r="BH376" s="102"/>
      <c r="BI376" s="102"/>
      <c r="BJ376" s="102"/>
      <c r="BK376" s="102"/>
      <c r="BL376" s="102"/>
      <c r="BM376" s="102"/>
      <c r="BN376" s="102"/>
      <c r="BO376" s="102"/>
      <c r="BP376" s="102"/>
      <c r="BQ376" s="102"/>
      <c r="BR376" s="102"/>
      <c r="BS376" s="102"/>
      <c r="BT376" s="102"/>
      <c r="BU376" s="102"/>
      <c r="BV376" s="102"/>
      <c r="BW376" s="102"/>
      <c r="BX376" s="102"/>
      <c r="BY376" s="102"/>
      <c r="BZ376" s="102"/>
      <c r="CA376" s="102"/>
      <c r="CB376" s="102"/>
      <c r="CC376" s="102"/>
      <c r="CD376" s="102"/>
      <c r="CE376" s="102"/>
      <c r="CF376" s="102"/>
      <c r="CG376" s="102"/>
      <c r="CH376" s="102"/>
      <c r="CI376" s="102"/>
      <c r="CJ376" s="102"/>
      <c r="CK376" s="102"/>
      <c r="CL376" s="102"/>
      <c r="CM376" s="102"/>
      <c r="CN376" s="102"/>
      <c r="CO376" s="102"/>
      <c r="CP376" s="102"/>
      <c r="CQ376" s="102"/>
      <c r="CR376" s="102"/>
      <c r="CS376" s="102"/>
      <c r="CT376" s="102"/>
      <c r="CU376" s="102"/>
      <c r="CV376" s="102"/>
      <c r="CW376" s="102"/>
      <c r="CX376" s="102"/>
      <c r="CY376" s="102"/>
      <c r="CZ376" s="102"/>
      <c r="DA376" s="102"/>
      <c r="DB376" s="102"/>
      <c r="DC376" s="102"/>
      <c r="DD376" s="102"/>
      <c r="DE376" s="102"/>
      <c r="DF376" s="102"/>
      <c r="DG376" s="102"/>
      <c r="DH376" s="102"/>
      <c r="DI376" s="102"/>
      <c r="DJ376" s="102"/>
      <c r="DK376" s="102"/>
      <c r="DL376" s="102"/>
      <c r="DM376" s="102"/>
      <c r="DN376" s="102"/>
      <c r="DO376" s="102"/>
      <c r="DP376" s="102"/>
      <c r="DQ376" s="102"/>
      <c r="DR376" s="102"/>
      <c r="DS376" s="102"/>
      <c r="DT376" s="102"/>
      <c r="DU376" s="102"/>
      <c r="DV376" s="102"/>
      <c r="DW376" s="102"/>
      <c r="DX376" s="102"/>
      <c r="DY376" s="102"/>
      <c r="DZ376" s="102"/>
      <c r="EA376" s="102"/>
      <c r="EB376" s="102"/>
      <c r="EC376" s="102"/>
      <c r="ED376" s="102"/>
      <c r="EE376" s="102"/>
      <c r="EF376" s="102"/>
      <c r="EG376" s="102"/>
      <c r="EH376" s="102"/>
      <c r="EI376" s="102"/>
      <c r="EJ376" s="102"/>
      <c r="EK376" s="102"/>
      <c r="EL376" s="102"/>
      <c r="EM376" s="102"/>
      <c r="EN376" s="102"/>
      <c r="EO376" s="102"/>
      <c r="EP376" s="102"/>
      <c r="EQ376" s="102"/>
      <c r="ER376" s="102"/>
      <c r="ES376" s="102"/>
      <c r="ET376" s="102"/>
      <c r="EU376" s="102"/>
      <c r="EV376" s="102"/>
      <c r="EW376" s="102"/>
      <c r="EX376" s="102"/>
      <c r="EY376" s="102"/>
      <c r="EZ376" s="102"/>
      <c r="FA376" s="102"/>
      <c r="FB376" s="102"/>
      <c r="FC376" s="102"/>
      <c r="FD376" s="102"/>
      <c r="FE376" s="102"/>
      <c r="FF376" s="102"/>
      <c r="FG376" s="102"/>
      <c r="FH376" s="102"/>
      <c r="FI376" s="102"/>
      <c r="FJ376" s="102"/>
      <c r="FK376" s="102"/>
      <c r="FL376" s="102"/>
      <c r="FM376" s="102"/>
      <c r="FN376" s="102"/>
      <c r="FO376" s="102"/>
      <c r="FP376" s="102"/>
      <c r="FQ376" s="102"/>
      <c r="FR376" s="102"/>
      <c r="FS376" s="102"/>
      <c r="FT376" s="102"/>
      <c r="FU376" s="102"/>
      <c r="FV376" s="102"/>
      <c r="FW376" s="102"/>
      <c r="FX376" s="102"/>
      <c r="FY376" s="102"/>
      <c r="FZ376" s="102"/>
      <c r="GA376" s="102"/>
      <c r="GB376" s="102"/>
      <c r="GC376" s="102"/>
      <c r="GD376" s="102"/>
      <c r="GE376" s="102"/>
      <c r="GF376" s="102"/>
      <c r="GG376" s="102"/>
      <c r="GH376" s="102"/>
      <c r="GI376" s="102"/>
      <c r="GJ376" s="102"/>
      <c r="GK376" s="102"/>
      <c r="GL376" s="102"/>
      <c r="GM376" s="102"/>
      <c r="GN376" s="102"/>
      <c r="GO376" s="102"/>
      <c r="GP376" s="102"/>
      <c r="GQ376" s="102"/>
      <c r="GR376" s="102"/>
      <c r="GS376" s="102"/>
      <c r="GT376" s="102"/>
      <c r="GU376" s="102"/>
      <c r="GV376" s="102"/>
      <c r="GW376" s="102"/>
      <c r="GX376" s="102"/>
      <c r="GY376" s="102"/>
      <c r="GZ376" s="102"/>
      <c r="HA376" s="102"/>
      <c r="HB376" s="102"/>
      <c r="HC376" s="102"/>
      <c r="HD376" s="102"/>
      <c r="HE376" s="102"/>
      <c r="HF376" s="102"/>
      <c r="HG376" s="102"/>
      <c r="HH376" s="102"/>
      <c r="HI376" s="102"/>
      <c r="HJ376" s="102"/>
      <c r="HK376" s="102"/>
      <c r="HL376" s="102"/>
      <c r="HM376" s="102"/>
      <c r="HN376" s="102"/>
      <c r="HO376" s="102"/>
      <c r="HP376" s="102"/>
      <c r="HQ376" s="102"/>
      <c r="HR376" s="102"/>
      <c r="HS376" s="102"/>
    </row>
    <row r="377" spans="1:232" s="55" customFormat="1" ht="91.5" customHeight="1">
      <c r="A377" s="18">
        <v>387</v>
      </c>
      <c r="B377" s="19">
        <v>326</v>
      </c>
      <c r="C377" s="20" t="s">
        <v>645</v>
      </c>
      <c r="D377" s="26" t="s">
        <v>54</v>
      </c>
      <c r="E377" s="15" t="s">
        <v>646</v>
      </c>
      <c r="F377" s="26" t="s">
        <v>34</v>
      </c>
      <c r="G377" s="23">
        <v>4000</v>
      </c>
      <c r="H377" s="35">
        <v>4</v>
      </c>
      <c r="I377" s="26" t="s">
        <v>647</v>
      </c>
      <c r="J377" s="21" t="s">
        <v>26</v>
      </c>
      <c r="K377" s="35">
        <f t="shared" si="10"/>
        <v>16000</v>
      </c>
      <c r="L377" s="22">
        <f t="shared" si="8"/>
        <v>17920</v>
      </c>
      <c r="M377" s="23"/>
      <c r="N377" s="23"/>
      <c r="O377" s="37"/>
      <c r="P377" s="4"/>
      <c r="Q377" s="4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  <c r="DH377" s="37"/>
      <c r="DI377" s="37"/>
      <c r="DJ377" s="37"/>
      <c r="DK377" s="37"/>
      <c r="DL377" s="37"/>
      <c r="DM377" s="37"/>
      <c r="DN377" s="37"/>
      <c r="DO377" s="37"/>
      <c r="DP377" s="37"/>
      <c r="DQ377" s="37"/>
      <c r="DR377" s="37"/>
      <c r="DS377" s="37"/>
      <c r="DT377" s="37"/>
      <c r="DU377" s="37"/>
      <c r="DV377" s="37"/>
      <c r="DW377" s="37"/>
      <c r="DX377" s="37"/>
      <c r="DY377" s="37"/>
      <c r="DZ377" s="37"/>
      <c r="EA377" s="37"/>
      <c r="EB377" s="37"/>
      <c r="EC377" s="37"/>
      <c r="ED377" s="37"/>
      <c r="EE377" s="37"/>
      <c r="EF377" s="37"/>
      <c r="EG377" s="37"/>
      <c r="EH377" s="37"/>
      <c r="EI377" s="37"/>
      <c r="EJ377" s="37"/>
      <c r="EK377" s="37"/>
      <c r="EL377" s="37"/>
      <c r="EM377" s="37"/>
      <c r="EN377" s="37"/>
      <c r="EO377" s="37"/>
      <c r="EP377" s="37"/>
      <c r="EQ377" s="37"/>
      <c r="ER377" s="37"/>
      <c r="ES377" s="37"/>
      <c r="ET377" s="37"/>
      <c r="EU377" s="37"/>
      <c r="EV377" s="37"/>
      <c r="EW377" s="37"/>
      <c r="EX377" s="37"/>
      <c r="EY377" s="37"/>
      <c r="EZ377" s="37"/>
      <c r="FA377" s="37"/>
      <c r="FB377" s="37"/>
      <c r="FC377" s="37"/>
      <c r="FD377" s="37"/>
      <c r="FE377" s="37"/>
      <c r="FF377" s="37"/>
      <c r="FG377" s="37"/>
      <c r="FH377" s="37"/>
      <c r="FI377" s="37"/>
      <c r="FJ377" s="37"/>
      <c r="FK377" s="37"/>
      <c r="FL377" s="37"/>
      <c r="FM377" s="37"/>
      <c r="FN377" s="37"/>
      <c r="FO377" s="37"/>
      <c r="FP377" s="37"/>
      <c r="FQ377" s="37"/>
      <c r="FR377" s="37"/>
      <c r="FS377" s="37"/>
      <c r="FT377" s="37"/>
      <c r="FU377" s="37"/>
      <c r="FV377" s="37"/>
      <c r="FW377" s="37"/>
      <c r="FX377" s="37"/>
      <c r="FY377" s="37"/>
      <c r="FZ377" s="37"/>
      <c r="GA377" s="37"/>
      <c r="GB377" s="37"/>
      <c r="GC377" s="37"/>
      <c r="GD377" s="37"/>
      <c r="GE377" s="37"/>
      <c r="GF377" s="37"/>
      <c r="GG377" s="37"/>
      <c r="GH377" s="37"/>
      <c r="GI377" s="37"/>
      <c r="GJ377" s="37"/>
      <c r="GK377" s="37"/>
      <c r="GL377" s="37"/>
      <c r="GM377" s="37"/>
      <c r="GN377" s="37"/>
      <c r="GO377" s="37"/>
      <c r="GP377" s="37"/>
      <c r="GQ377" s="37"/>
      <c r="GR377" s="37"/>
      <c r="GS377" s="37"/>
      <c r="GT377" s="37"/>
      <c r="GU377" s="37"/>
      <c r="GV377" s="37"/>
      <c r="GW377" s="37"/>
      <c r="GX377" s="37"/>
      <c r="GY377" s="37"/>
      <c r="GZ377" s="37"/>
      <c r="HA377" s="37"/>
      <c r="HB377" s="37"/>
      <c r="HC377" s="37"/>
      <c r="HD377" s="37"/>
      <c r="HE377" s="37"/>
      <c r="HF377" s="37"/>
      <c r="HG377" s="37"/>
      <c r="HH377" s="37"/>
      <c r="HI377" s="37"/>
      <c r="HJ377" s="37"/>
      <c r="HK377" s="37"/>
      <c r="HL377" s="37"/>
      <c r="HM377" s="37"/>
      <c r="HN377" s="37"/>
      <c r="HO377" s="37"/>
      <c r="HP377" s="37"/>
      <c r="HQ377" s="37"/>
      <c r="HR377" s="37"/>
      <c r="HS377" s="37"/>
      <c r="HT377" s="37"/>
      <c r="HU377" s="37"/>
      <c r="HV377" s="37"/>
      <c r="HW377" s="37"/>
      <c r="HX377" s="37"/>
    </row>
    <row r="378" spans="1:232" s="55" customFormat="1" ht="102.75" customHeight="1">
      <c r="A378" s="18">
        <v>388</v>
      </c>
      <c r="B378" s="19">
        <v>327</v>
      </c>
      <c r="C378" s="20" t="s">
        <v>645</v>
      </c>
      <c r="D378" s="26" t="s">
        <v>54</v>
      </c>
      <c r="E378" s="15" t="s">
        <v>648</v>
      </c>
      <c r="F378" s="26" t="s">
        <v>34</v>
      </c>
      <c r="G378" s="23">
        <v>2000</v>
      </c>
      <c r="H378" s="35">
        <v>4</v>
      </c>
      <c r="I378" s="26" t="s">
        <v>647</v>
      </c>
      <c r="J378" s="21" t="s">
        <v>26</v>
      </c>
      <c r="K378" s="35">
        <f t="shared" si="10"/>
        <v>8000</v>
      </c>
      <c r="L378" s="22">
        <f t="shared" si="8"/>
        <v>8960</v>
      </c>
      <c r="M378" s="23"/>
      <c r="N378" s="23"/>
      <c r="O378" s="37"/>
      <c r="P378" s="4"/>
      <c r="Q378" s="4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  <c r="DH378" s="37"/>
      <c r="DI378" s="37"/>
      <c r="DJ378" s="37"/>
      <c r="DK378" s="37"/>
      <c r="DL378" s="37"/>
      <c r="DM378" s="37"/>
      <c r="DN378" s="37"/>
      <c r="DO378" s="37"/>
      <c r="DP378" s="37"/>
      <c r="DQ378" s="37"/>
      <c r="DR378" s="37"/>
      <c r="DS378" s="37"/>
      <c r="DT378" s="37"/>
      <c r="DU378" s="37"/>
      <c r="DV378" s="37"/>
      <c r="DW378" s="37"/>
      <c r="DX378" s="37"/>
      <c r="DY378" s="37"/>
      <c r="DZ378" s="37"/>
      <c r="EA378" s="37"/>
      <c r="EB378" s="37"/>
      <c r="EC378" s="37"/>
      <c r="ED378" s="37"/>
      <c r="EE378" s="37"/>
      <c r="EF378" s="37"/>
      <c r="EG378" s="37"/>
      <c r="EH378" s="37"/>
      <c r="EI378" s="37"/>
      <c r="EJ378" s="37"/>
      <c r="EK378" s="37"/>
      <c r="EL378" s="37"/>
      <c r="EM378" s="37"/>
      <c r="EN378" s="37"/>
      <c r="EO378" s="37"/>
      <c r="EP378" s="37"/>
      <c r="EQ378" s="37"/>
      <c r="ER378" s="37"/>
      <c r="ES378" s="37"/>
      <c r="ET378" s="37"/>
      <c r="EU378" s="37"/>
      <c r="EV378" s="37"/>
      <c r="EW378" s="37"/>
      <c r="EX378" s="37"/>
      <c r="EY378" s="37"/>
      <c r="EZ378" s="37"/>
      <c r="FA378" s="37"/>
      <c r="FB378" s="37"/>
      <c r="FC378" s="37"/>
      <c r="FD378" s="37"/>
      <c r="FE378" s="37"/>
      <c r="FF378" s="37"/>
      <c r="FG378" s="37"/>
      <c r="FH378" s="37"/>
      <c r="FI378" s="37"/>
      <c r="FJ378" s="37"/>
      <c r="FK378" s="37"/>
      <c r="FL378" s="37"/>
      <c r="FM378" s="37"/>
      <c r="FN378" s="37"/>
      <c r="FO378" s="37"/>
      <c r="FP378" s="37"/>
      <c r="FQ378" s="37"/>
      <c r="FR378" s="37"/>
      <c r="FS378" s="37"/>
      <c r="FT378" s="37"/>
      <c r="FU378" s="37"/>
      <c r="FV378" s="37"/>
      <c r="FW378" s="37"/>
      <c r="FX378" s="37"/>
      <c r="FY378" s="37"/>
      <c r="FZ378" s="37"/>
      <c r="GA378" s="37"/>
      <c r="GB378" s="37"/>
      <c r="GC378" s="37"/>
      <c r="GD378" s="37"/>
      <c r="GE378" s="37"/>
      <c r="GF378" s="37"/>
      <c r="GG378" s="37"/>
      <c r="GH378" s="37"/>
      <c r="GI378" s="37"/>
      <c r="GJ378" s="37"/>
      <c r="GK378" s="37"/>
      <c r="GL378" s="37"/>
      <c r="GM378" s="37"/>
      <c r="GN378" s="37"/>
      <c r="GO378" s="37"/>
      <c r="GP378" s="37"/>
      <c r="GQ378" s="37"/>
      <c r="GR378" s="37"/>
      <c r="GS378" s="37"/>
      <c r="GT378" s="37"/>
      <c r="GU378" s="37"/>
      <c r="GV378" s="37"/>
      <c r="GW378" s="37"/>
      <c r="GX378" s="37"/>
      <c r="GY378" s="37"/>
      <c r="GZ378" s="37"/>
      <c r="HA378" s="37"/>
      <c r="HB378" s="37"/>
      <c r="HC378" s="37"/>
      <c r="HD378" s="37"/>
      <c r="HE378" s="37"/>
      <c r="HF378" s="37"/>
      <c r="HG378" s="37"/>
      <c r="HH378" s="37"/>
      <c r="HI378" s="37"/>
      <c r="HJ378" s="37"/>
      <c r="HK378" s="37"/>
      <c r="HL378" s="37"/>
      <c r="HM378" s="37"/>
      <c r="HN378" s="37"/>
      <c r="HO378" s="37"/>
      <c r="HP378" s="37"/>
      <c r="HQ378" s="37"/>
      <c r="HR378" s="37"/>
      <c r="HS378" s="37"/>
      <c r="HT378" s="37"/>
      <c r="HU378" s="37"/>
      <c r="HV378" s="37"/>
      <c r="HW378" s="37"/>
      <c r="HX378" s="37"/>
    </row>
    <row r="379" spans="1:232" s="55" customFormat="1" ht="93" customHeight="1">
      <c r="A379" s="18">
        <v>389</v>
      </c>
      <c r="B379" s="19">
        <v>328</v>
      </c>
      <c r="C379" s="20" t="s">
        <v>645</v>
      </c>
      <c r="D379" s="26" t="s">
        <v>22</v>
      </c>
      <c r="E379" s="15" t="s">
        <v>646</v>
      </c>
      <c r="F379" s="26" t="s">
        <v>34</v>
      </c>
      <c r="G379" s="23">
        <v>4300</v>
      </c>
      <c r="H379" s="35">
        <v>19</v>
      </c>
      <c r="I379" s="26" t="s">
        <v>649</v>
      </c>
      <c r="J379" s="21" t="s">
        <v>26</v>
      </c>
      <c r="K379" s="35">
        <f t="shared" si="10"/>
        <v>81700</v>
      </c>
      <c r="L379" s="22">
        <f t="shared" si="8"/>
        <v>91504.000000000015</v>
      </c>
      <c r="M379" s="23" t="s">
        <v>187</v>
      </c>
      <c r="N379" s="23" t="s">
        <v>650</v>
      </c>
      <c r="O379" s="37"/>
      <c r="P379" s="4"/>
      <c r="Q379" s="4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  <c r="GJ379" s="37"/>
      <c r="GK379" s="37"/>
      <c r="GL379" s="37"/>
      <c r="GM379" s="37"/>
      <c r="GN379" s="37"/>
      <c r="GO379" s="37"/>
      <c r="GP379" s="37"/>
      <c r="GQ379" s="37"/>
      <c r="GR379" s="37"/>
      <c r="GS379" s="37"/>
      <c r="GT379" s="37"/>
      <c r="GU379" s="37"/>
      <c r="GV379" s="37"/>
      <c r="GW379" s="37"/>
      <c r="GX379" s="37"/>
      <c r="GY379" s="37"/>
      <c r="GZ379" s="37"/>
      <c r="HA379" s="37"/>
      <c r="HB379" s="37"/>
      <c r="HC379" s="37"/>
      <c r="HD379" s="37"/>
      <c r="HE379" s="37"/>
      <c r="HF379" s="37"/>
      <c r="HG379" s="37"/>
      <c r="HH379" s="37"/>
      <c r="HI379" s="37"/>
      <c r="HJ379" s="37"/>
      <c r="HK379" s="37"/>
      <c r="HL379" s="37"/>
      <c r="HM379" s="37"/>
      <c r="HN379" s="37"/>
      <c r="HO379" s="37"/>
      <c r="HP379" s="37"/>
      <c r="HQ379" s="37"/>
      <c r="HR379" s="37"/>
      <c r="HS379" s="37"/>
      <c r="HT379" s="37"/>
      <c r="HU379" s="37"/>
      <c r="HV379" s="37"/>
      <c r="HW379" s="37"/>
      <c r="HX379" s="37"/>
    </row>
    <row r="380" spans="1:232" s="55" customFormat="1" ht="48.75" customHeight="1">
      <c r="A380" s="18">
        <v>390</v>
      </c>
      <c r="B380" s="19">
        <v>329</v>
      </c>
      <c r="C380" s="20" t="s">
        <v>645</v>
      </c>
      <c r="D380" s="26" t="s">
        <v>22</v>
      </c>
      <c r="E380" s="15" t="s">
        <v>648</v>
      </c>
      <c r="F380" s="26" t="s">
        <v>34</v>
      </c>
      <c r="G380" s="23">
        <v>3000</v>
      </c>
      <c r="H380" s="35">
        <v>19</v>
      </c>
      <c r="I380" s="26" t="s">
        <v>647</v>
      </c>
      <c r="J380" s="21" t="s">
        <v>26</v>
      </c>
      <c r="K380" s="35">
        <f t="shared" si="10"/>
        <v>57000</v>
      </c>
      <c r="L380" s="22">
        <f t="shared" si="8"/>
        <v>63840.000000000007</v>
      </c>
      <c r="M380" s="23"/>
      <c r="N380" s="23" t="s">
        <v>650</v>
      </c>
      <c r="O380" s="37"/>
      <c r="P380" s="4"/>
      <c r="Q380" s="4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  <c r="GJ380" s="37"/>
      <c r="GK380" s="37"/>
      <c r="GL380" s="37"/>
      <c r="GM380" s="37"/>
      <c r="GN380" s="37"/>
      <c r="GO380" s="37"/>
      <c r="GP380" s="37"/>
      <c r="GQ380" s="37"/>
      <c r="GR380" s="37"/>
      <c r="GS380" s="37"/>
      <c r="GT380" s="37"/>
      <c r="GU380" s="37"/>
      <c r="GV380" s="37"/>
      <c r="GW380" s="37"/>
      <c r="GX380" s="37"/>
      <c r="GY380" s="37"/>
      <c r="GZ380" s="37"/>
      <c r="HA380" s="37"/>
      <c r="HB380" s="37"/>
      <c r="HC380" s="37"/>
      <c r="HD380" s="37"/>
      <c r="HE380" s="37"/>
      <c r="HF380" s="37"/>
      <c r="HG380" s="37"/>
      <c r="HH380" s="37"/>
      <c r="HI380" s="37"/>
      <c r="HJ380" s="37"/>
      <c r="HK380" s="37"/>
      <c r="HL380" s="37"/>
      <c r="HM380" s="37"/>
      <c r="HN380" s="37"/>
      <c r="HO380" s="37"/>
      <c r="HP380" s="37"/>
      <c r="HQ380" s="37"/>
      <c r="HR380" s="37"/>
      <c r="HS380" s="37"/>
      <c r="HT380" s="37"/>
      <c r="HU380" s="37"/>
      <c r="HV380" s="37"/>
      <c r="HW380" s="37"/>
      <c r="HX380" s="37"/>
    </row>
    <row r="381" spans="1:232" s="55" customFormat="1" ht="47.25" customHeight="1">
      <c r="A381" s="18">
        <v>391</v>
      </c>
      <c r="B381" s="19">
        <v>330</v>
      </c>
      <c r="C381" s="20" t="s">
        <v>645</v>
      </c>
      <c r="D381" s="26" t="s">
        <v>22</v>
      </c>
      <c r="E381" s="15" t="s">
        <v>651</v>
      </c>
      <c r="F381" s="26" t="s">
        <v>34</v>
      </c>
      <c r="G381" s="23">
        <v>500</v>
      </c>
      <c r="H381" s="35">
        <v>19</v>
      </c>
      <c r="I381" s="26" t="s">
        <v>652</v>
      </c>
      <c r="J381" s="21" t="s">
        <v>26</v>
      </c>
      <c r="K381" s="35">
        <f t="shared" si="10"/>
        <v>9500</v>
      </c>
      <c r="L381" s="22">
        <f t="shared" si="8"/>
        <v>10640.000000000002</v>
      </c>
      <c r="M381" s="23"/>
      <c r="N381" s="23"/>
      <c r="O381" s="37"/>
      <c r="P381" s="4"/>
      <c r="Q381" s="4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  <c r="DB381" s="37"/>
      <c r="DC381" s="37"/>
      <c r="DD381" s="37"/>
      <c r="DE381" s="37"/>
      <c r="DF381" s="37"/>
      <c r="DG381" s="37"/>
      <c r="DH381" s="37"/>
      <c r="DI381" s="37"/>
      <c r="DJ381" s="37"/>
      <c r="DK381" s="37"/>
      <c r="DL381" s="37"/>
      <c r="DM381" s="37"/>
      <c r="DN381" s="37"/>
      <c r="DO381" s="37"/>
      <c r="DP381" s="37"/>
      <c r="DQ381" s="37"/>
      <c r="DR381" s="37"/>
      <c r="DS381" s="37"/>
      <c r="DT381" s="37"/>
      <c r="DU381" s="37"/>
      <c r="DV381" s="37"/>
      <c r="DW381" s="37"/>
      <c r="DX381" s="37"/>
      <c r="DY381" s="37"/>
      <c r="DZ381" s="37"/>
      <c r="EA381" s="37"/>
      <c r="EB381" s="37"/>
      <c r="EC381" s="37"/>
      <c r="ED381" s="37"/>
      <c r="EE381" s="37"/>
      <c r="EF381" s="37"/>
      <c r="EG381" s="37"/>
      <c r="EH381" s="37"/>
      <c r="EI381" s="37"/>
      <c r="EJ381" s="37"/>
      <c r="EK381" s="37"/>
      <c r="EL381" s="37"/>
      <c r="EM381" s="37"/>
      <c r="EN381" s="37"/>
      <c r="EO381" s="37"/>
      <c r="EP381" s="37"/>
      <c r="EQ381" s="37"/>
      <c r="ER381" s="37"/>
      <c r="ES381" s="37"/>
      <c r="ET381" s="37"/>
      <c r="EU381" s="37"/>
      <c r="EV381" s="37"/>
      <c r="EW381" s="37"/>
      <c r="EX381" s="37"/>
      <c r="EY381" s="37"/>
      <c r="EZ381" s="37"/>
      <c r="FA381" s="37"/>
      <c r="FB381" s="37"/>
      <c r="FC381" s="37"/>
      <c r="FD381" s="37"/>
      <c r="FE381" s="37"/>
      <c r="FF381" s="37"/>
      <c r="FG381" s="37"/>
      <c r="FH381" s="37"/>
      <c r="FI381" s="37"/>
      <c r="FJ381" s="37"/>
      <c r="FK381" s="37"/>
      <c r="FL381" s="37"/>
      <c r="FM381" s="37"/>
      <c r="FN381" s="37"/>
      <c r="FO381" s="37"/>
      <c r="FP381" s="37"/>
      <c r="FQ381" s="37"/>
      <c r="FR381" s="37"/>
      <c r="FS381" s="37"/>
      <c r="FT381" s="37"/>
      <c r="FU381" s="37"/>
      <c r="FV381" s="37"/>
      <c r="FW381" s="37"/>
      <c r="FX381" s="37"/>
      <c r="FY381" s="37"/>
      <c r="FZ381" s="37"/>
      <c r="GA381" s="37"/>
      <c r="GB381" s="37"/>
      <c r="GC381" s="37"/>
      <c r="GD381" s="37"/>
      <c r="GE381" s="37"/>
      <c r="GF381" s="37"/>
      <c r="GG381" s="37"/>
      <c r="GH381" s="37"/>
      <c r="GI381" s="37"/>
      <c r="GJ381" s="37"/>
      <c r="GK381" s="37"/>
      <c r="GL381" s="37"/>
      <c r="GM381" s="37"/>
      <c r="GN381" s="37"/>
      <c r="GO381" s="37"/>
      <c r="GP381" s="37"/>
      <c r="GQ381" s="37"/>
      <c r="GR381" s="37"/>
      <c r="GS381" s="37"/>
      <c r="GT381" s="37"/>
      <c r="GU381" s="37"/>
      <c r="GV381" s="37"/>
      <c r="GW381" s="37"/>
      <c r="GX381" s="37"/>
      <c r="GY381" s="37"/>
      <c r="GZ381" s="37"/>
      <c r="HA381" s="37"/>
      <c r="HB381" s="37"/>
      <c r="HC381" s="37"/>
      <c r="HD381" s="37"/>
      <c r="HE381" s="37"/>
      <c r="HF381" s="37"/>
      <c r="HG381" s="37"/>
      <c r="HH381" s="37"/>
      <c r="HI381" s="37"/>
      <c r="HJ381" s="37"/>
      <c r="HK381" s="37"/>
      <c r="HL381" s="37"/>
      <c r="HM381" s="37"/>
      <c r="HN381" s="37"/>
      <c r="HO381" s="37"/>
      <c r="HP381" s="37"/>
      <c r="HQ381" s="37"/>
      <c r="HR381" s="37"/>
      <c r="HS381" s="37"/>
      <c r="HT381" s="37"/>
      <c r="HU381" s="37"/>
      <c r="HV381" s="37"/>
      <c r="HW381" s="37"/>
      <c r="HX381" s="37"/>
    </row>
    <row r="382" spans="1:232" s="55" customFormat="1" ht="81.75" customHeight="1">
      <c r="A382" s="18">
        <v>393</v>
      </c>
      <c r="B382" s="19">
        <v>331</v>
      </c>
      <c r="C382" s="20" t="s">
        <v>653</v>
      </c>
      <c r="D382" s="21" t="s">
        <v>22</v>
      </c>
      <c r="E382" s="15" t="s">
        <v>653</v>
      </c>
      <c r="F382" s="26" t="s">
        <v>521</v>
      </c>
      <c r="G382" s="36">
        <v>1</v>
      </c>
      <c r="H382" s="35">
        <v>892857</v>
      </c>
      <c r="I382" s="26" t="s">
        <v>654</v>
      </c>
      <c r="J382" s="21" t="s">
        <v>26</v>
      </c>
      <c r="K382" s="35">
        <f t="shared" si="10"/>
        <v>892857</v>
      </c>
      <c r="L382" s="22">
        <f t="shared" si="8"/>
        <v>999999.84000000008</v>
      </c>
      <c r="M382" s="23"/>
      <c r="N382" s="23"/>
      <c r="O382" s="37"/>
      <c r="P382" s="4"/>
      <c r="Q382" s="4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  <c r="DB382" s="37"/>
      <c r="DC382" s="37"/>
      <c r="DD382" s="37"/>
      <c r="DE382" s="37"/>
      <c r="DF382" s="37"/>
      <c r="DG382" s="37"/>
      <c r="DH382" s="37"/>
      <c r="DI382" s="37"/>
      <c r="DJ382" s="37"/>
      <c r="DK382" s="37"/>
      <c r="DL382" s="37"/>
      <c r="DM382" s="37"/>
      <c r="DN382" s="37"/>
      <c r="DO382" s="37"/>
      <c r="DP382" s="37"/>
      <c r="DQ382" s="37"/>
      <c r="DR382" s="37"/>
      <c r="DS382" s="37"/>
      <c r="DT382" s="37"/>
      <c r="DU382" s="37"/>
      <c r="DV382" s="37"/>
      <c r="DW382" s="37"/>
      <c r="DX382" s="37"/>
      <c r="DY382" s="37"/>
      <c r="DZ382" s="37"/>
      <c r="EA382" s="37"/>
      <c r="EB382" s="37"/>
      <c r="EC382" s="37"/>
      <c r="ED382" s="37"/>
      <c r="EE382" s="37"/>
      <c r="EF382" s="37"/>
      <c r="EG382" s="37"/>
      <c r="EH382" s="37"/>
      <c r="EI382" s="37"/>
      <c r="EJ382" s="37"/>
      <c r="EK382" s="37"/>
      <c r="EL382" s="37"/>
      <c r="EM382" s="37"/>
      <c r="EN382" s="37"/>
      <c r="EO382" s="37"/>
      <c r="EP382" s="37"/>
      <c r="EQ382" s="37"/>
      <c r="ER382" s="37"/>
      <c r="ES382" s="37"/>
      <c r="ET382" s="37"/>
      <c r="EU382" s="37"/>
      <c r="EV382" s="37"/>
      <c r="EW382" s="37"/>
      <c r="EX382" s="37"/>
      <c r="EY382" s="37"/>
      <c r="EZ382" s="37"/>
      <c r="FA382" s="37"/>
      <c r="FB382" s="37"/>
      <c r="FC382" s="37"/>
      <c r="FD382" s="37"/>
      <c r="FE382" s="37"/>
      <c r="FF382" s="37"/>
      <c r="FG382" s="37"/>
      <c r="FH382" s="37"/>
      <c r="FI382" s="37"/>
      <c r="FJ382" s="37"/>
      <c r="FK382" s="37"/>
      <c r="FL382" s="37"/>
      <c r="FM382" s="37"/>
      <c r="FN382" s="37"/>
      <c r="FO382" s="37"/>
      <c r="FP382" s="37"/>
      <c r="FQ382" s="37"/>
      <c r="FR382" s="37"/>
      <c r="FS382" s="37"/>
      <c r="FT382" s="37"/>
      <c r="FU382" s="37"/>
      <c r="FV382" s="37"/>
      <c r="FW382" s="37"/>
      <c r="FX382" s="37"/>
      <c r="FY382" s="37"/>
      <c r="FZ382" s="37"/>
      <c r="GA382" s="37"/>
      <c r="GB382" s="37"/>
      <c r="GC382" s="37"/>
      <c r="GD382" s="37"/>
      <c r="GE382" s="37"/>
      <c r="GF382" s="37"/>
      <c r="GG382" s="37"/>
      <c r="GH382" s="37"/>
      <c r="GI382" s="37"/>
      <c r="GJ382" s="37"/>
      <c r="GK382" s="37"/>
      <c r="GL382" s="37"/>
      <c r="GM382" s="37"/>
      <c r="GN382" s="37"/>
      <c r="GO382" s="37"/>
      <c r="GP382" s="37"/>
      <c r="GQ382" s="37"/>
      <c r="GR382" s="37"/>
      <c r="GS382" s="37"/>
      <c r="GT382" s="37"/>
      <c r="GU382" s="37"/>
      <c r="GV382" s="37"/>
      <c r="GW382" s="37"/>
      <c r="GX382" s="37"/>
      <c r="GY382" s="37"/>
      <c r="GZ382" s="37"/>
      <c r="HA382" s="37"/>
      <c r="HB382" s="37"/>
      <c r="HC382" s="37"/>
      <c r="HD382" s="37"/>
      <c r="HE382" s="37"/>
      <c r="HF382" s="37"/>
      <c r="HG382" s="37"/>
      <c r="HH382" s="37"/>
      <c r="HI382" s="37"/>
      <c r="HJ382" s="37"/>
      <c r="HK382" s="37"/>
      <c r="HL382" s="37"/>
      <c r="HM382" s="37"/>
      <c r="HN382" s="37"/>
      <c r="HO382" s="37"/>
      <c r="HP382" s="37"/>
      <c r="HQ382" s="37"/>
      <c r="HR382" s="37"/>
      <c r="HS382" s="37"/>
      <c r="HT382" s="37"/>
      <c r="HU382" s="37"/>
      <c r="HV382" s="37"/>
      <c r="HW382" s="37"/>
      <c r="HX382" s="37"/>
    </row>
    <row r="383" spans="1:232" s="55" customFormat="1" ht="74.25" customHeight="1">
      <c r="A383" s="18">
        <v>393</v>
      </c>
      <c r="B383" s="19">
        <v>332</v>
      </c>
      <c r="C383" s="20" t="s">
        <v>655</v>
      </c>
      <c r="D383" s="80" t="s">
        <v>40</v>
      </c>
      <c r="E383" s="20" t="s">
        <v>655</v>
      </c>
      <c r="F383" s="26" t="s">
        <v>521</v>
      </c>
      <c r="G383" s="36">
        <v>1</v>
      </c>
      <c r="H383" s="35">
        <v>45000000</v>
      </c>
      <c r="I383" s="26" t="s">
        <v>656</v>
      </c>
      <c r="J383" s="21" t="s">
        <v>26</v>
      </c>
      <c r="K383" s="35">
        <f t="shared" si="10"/>
        <v>45000000</v>
      </c>
      <c r="L383" s="22">
        <f t="shared" si="8"/>
        <v>50400000.000000007</v>
      </c>
      <c r="M383" s="23"/>
      <c r="N383" s="23"/>
      <c r="O383" s="37"/>
      <c r="P383" s="4"/>
      <c r="Q383" s="4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  <c r="CQ383" s="37"/>
      <c r="CR383" s="37"/>
      <c r="CS383" s="37"/>
      <c r="CT383" s="37"/>
      <c r="CU383" s="37"/>
      <c r="CV383" s="37"/>
      <c r="CW383" s="37"/>
      <c r="CX383" s="37"/>
      <c r="CY383" s="37"/>
      <c r="CZ383" s="37"/>
      <c r="DA383" s="37"/>
      <c r="DB383" s="37"/>
      <c r="DC383" s="37"/>
      <c r="DD383" s="37"/>
      <c r="DE383" s="37"/>
      <c r="DF383" s="37"/>
      <c r="DG383" s="37"/>
      <c r="DH383" s="37"/>
      <c r="DI383" s="37"/>
      <c r="DJ383" s="37"/>
      <c r="DK383" s="37"/>
      <c r="DL383" s="37"/>
      <c r="DM383" s="37"/>
      <c r="DN383" s="37"/>
      <c r="DO383" s="37"/>
      <c r="DP383" s="37"/>
      <c r="DQ383" s="37"/>
      <c r="DR383" s="37"/>
      <c r="DS383" s="37"/>
      <c r="DT383" s="37"/>
      <c r="DU383" s="37"/>
      <c r="DV383" s="37"/>
      <c r="DW383" s="37"/>
      <c r="DX383" s="37"/>
      <c r="DY383" s="37"/>
      <c r="DZ383" s="37"/>
      <c r="EA383" s="37"/>
      <c r="EB383" s="37"/>
      <c r="EC383" s="37"/>
      <c r="ED383" s="37"/>
      <c r="EE383" s="37"/>
      <c r="EF383" s="37"/>
      <c r="EG383" s="37"/>
      <c r="EH383" s="37"/>
      <c r="EI383" s="37"/>
      <c r="EJ383" s="37"/>
      <c r="EK383" s="37"/>
      <c r="EL383" s="37"/>
      <c r="EM383" s="37"/>
      <c r="EN383" s="37"/>
      <c r="EO383" s="37"/>
      <c r="EP383" s="37"/>
      <c r="EQ383" s="37"/>
      <c r="ER383" s="37"/>
      <c r="ES383" s="37"/>
      <c r="ET383" s="37"/>
      <c r="EU383" s="37"/>
      <c r="EV383" s="37"/>
      <c r="EW383" s="37"/>
      <c r="EX383" s="37"/>
      <c r="EY383" s="37"/>
      <c r="EZ383" s="37"/>
      <c r="FA383" s="37"/>
      <c r="FB383" s="37"/>
      <c r="FC383" s="37"/>
      <c r="FD383" s="37"/>
      <c r="FE383" s="37"/>
      <c r="FF383" s="37"/>
      <c r="FG383" s="37"/>
      <c r="FH383" s="37"/>
      <c r="FI383" s="37"/>
      <c r="FJ383" s="37"/>
      <c r="FK383" s="37"/>
      <c r="FL383" s="37"/>
      <c r="FM383" s="37"/>
      <c r="FN383" s="37"/>
      <c r="FO383" s="37"/>
      <c r="FP383" s="37"/>
      <c r="FQ383" s="37"/>
      <c r="FR383" s="37"/>
      <c r="FS383" s="37"/>
      <c r="FT383" s="37"/>
      <c r="FU383" s="37"/>
      <c r="FV383" s="37"/>
      <c r="FW383" s="37"/>
      <c r="FX383" s="37"/>
      <c r="FY383" s="37"/>
      <c r="FZ383" s="37"/>
      <c r="GA383" s="37"/>
      <c r="GB383" s="37"/>
      <c r="GC383" s="37"/>
      <c r="GD383" s="37"/>
      <c r="GE383" s="37"/>
      <c r="GF383" s="37"/>
      <c r="GG383" s="37"/>
      <c r="GH383" s="37"/>
      <c r="GI383" s="37"/>
      <c r="GJ383" s="37"/>
      <c r="GK383" s="37"/>
      <c r="GL383" s="37"/>
      <c r="GM383" s="37"/>
      <c r="GN383" s="37"/>
      <c r="GO383" s="37"/>
      <c r="GP383" s="37"/>
      <c r="GQ383" s="37"/>
      <c r="GR383" s="37"/>
      <c r="GS383" s="37"/>
      <c r="GT383" s="37"/>
      <c r="GU383" s="37"/>
      <c r="GV383" s="37"/>
      <c r="GW383" s="37"/>
      <c r="GX383" s="37"/>
      <c r="GY383" s="37"/>
      <c r="GZ383" s="37"/>
      <c r="HA383" s="37"/>
      <c r="HB383" s="37"/>
      <c r="HC383" s="37"/>
      <c r="HD383" s="37"/>
      <c r="HE383" s="37"/>
      <c r="HF383" s="37"/>
      <c r="HG383" s="37"/>
      <c r="HH383" s="37"/>
      <c r="HI383" s="37"/>
      <c r="HJ383" s="37"/>
      <c r="HK383" s="37"/>
      <c r="HL383" s="37"/>
      <c r="HM383" s="37"/>
      <c r="HN383" s="37"/>
      <c r="HO383" s="37"/>
      <c r="HP383" s="37"/>
      <c r="HQ383" s="37"/>
      <c r="HR383" s="37"/>
      <c r="HS383" s="37"/>
      <c r="HT383" s="37"/>
      <c r="HU383" s="37"/>
      <c r="HV383" s="37"/>
      <c r="HW383" s="37"/>
      <c r="HX383" s="37"/>
    </row>
    <row r="384" spans="1:232" s="55" customFormat="1" ht="88.5" customHeight="1">
      <c r="A384" s="18">
        <v>394</v>
      </c>
      <c r="B384" s="19">
        <v>333</v>
      </c>
      <c r="C384" s="20" t="s">
        <v>657</v>
      </c>
      <c r="D384" s="26" t="s">
        <v>54</v>
      </c>
      <c r="E384" s="15" t="s">
        <v>657</v>
      </c>
      <c r="F384" s="26" t="s">
        <v>521</v>
      </c>
      <c r="G384" s="16">
        <v>1</v>
      </c>
      <c r="H384" s="17">
        <v>28260</v>
      </c>
      <c r="I384" s="26" t="s">
        <v>382</v>
      </c>
      <c r="J384" s="21" t="s">
        <v>26</v>
      </c>
      <c r="K384" s="35">
        <f t="shared" si="10"/>
        <v>28260</v>
      </c>
      <c r="L384" s="22">
        <f>K384*1.12</f>
        <v>31651.200000000004</v>
      </c>
      <c r="M384" s="23"/>
      <c r="N384" s="23"/>
      <c r="O384" s="37"/>
      <c r="P384" s="4"/>
      <c r="Q384" s="4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  <c r="DB384" s="37"/>
      <c r="DC384" s="37"/>
      <c r="DD384" s="37"/>
      <c r="DE384" s="37"/>
      <c r="DF384" s="37"/>
      <c r="DG384" s="37"/>
      <c r="DH384" s="37"/>
      <c r="DI384" s="37"/>
      <c r="DJ384" s="37"/>
      <c r="DK384" s="37"/>
      <c r="DL384" s="37"/>
      <c r="DM384" s="37"/>
      <c r="DN384" s="37"/>
      <c r="DO384" s="37"/>
      <c r="DP384" s="37"/>
      <c r="DQ384" s="37"/>
      <c r="DR384" s="37"/>
      <c r="DS384" s="37"/>
      <c r="DT384" s="37"/>
      <c r="DU384" s="37"/>
      <c r="DV384" s="37"/>
      <c r="DW384" s="37"/>
      <c r="DX384" s="37"/>
      <c r="DY384" s="37"/>
      <c r="DZ384" s="37"/>
      <c r="EA384" s="37"/>
      <c r="EB384" s="37"/>
      <c r="EC384" s="37"/>
      <c r="ED384" s="37"/>
      <c r="EE384" s="37"/>
      <c r="EF384" s="37"/>
      <c r="EG384" s="37"/>
      <c r="EH384" s="37"/>
      <c r="EI384" s="37"/>
      <c r="EJ384" s="37"/>
      <c r="EK384" s="37"/>
      <c r="EL384" s="37"/>
      <c r="EM384" s="37"/>
      <c r="EN384" s="37"/>
      <c r="EO384" s="37"/>
      <c r="EP384" s="37"/>
      <c r="EQ384" s="37"/>
      <c r="ER384" s="37"/>
      <c r="ES384" s="37"/>
      <c r="ET384" s="37"/>
      <c r="EU384" s="37"/>
      <c r="EV384" s="37"/>
      <c r="EW384" s="37"/>
      <c r="EX384" s="37"/>
      <c r="EY384" s="37"/>
      <c r="EZ384" s="37"/>
      <c r="FA384" s="37"/>
      <c r="FB384" s="37"/>
      <c r="FC384" s="37"/>
      <c r="FD384" s="37"/>
      <c r="FE384" s="37"/>
      <c r="FF384" s="37"/>
      <c r="FG384" s="37"/>
      <c r="FH384" s="37"/>
      <c r="FI384" s="37"/>
      <c r="FJ384" s="37"/>
      <c r="FK384" s="37"/>
      <c r="FL384" s="37"/>
      <c r="FM384" s="37"/>
      <c r="FN384" s="37"/>
      <c r="FO384" s="37"/>
      <c r="FP384" s="37"/>
      <c r="FQ384" s="37"/>
      <c r="FR384" s="37"/>
      <c r="FS384" s="37"/>
      <c r="FT384" s="37"/>
      <c r="FU384" s="37"/>
      <c r="FV384" s="37"/>
      <c r="FW384" s="37"/>
      <c r="FX384" s="37"/>
      <c r="FY384" s="37"/>
      <c r="FZ384" s="37"/>
      <c r="GA384" s="37"/>
      <c r="GB384" s="37"/>
      <c r="GC384" s="37"/>
      <c r="GD384" s="37"/>
      <c r="GE384" s="37"/>
      <c r="GF384" s="37"/>
      <c r="GG384" s="37"/>
      <c r="GH384" s="37"/>
      <c r="GI384" s="37"/>
      <c r="GJ384" s="37"/>
      <c r="GK384" s="37"/>
      <c r="GL384" s="37"/>
      <c r="GM384" s="37"/>
      <c r="GN384" s="37"/>
      <c r="GO384" s="37"/>
      <c r="GP384" s="37"/>
      <c r="GQ384" s="37"/>
      <c r="GR384" s="37"/>
      <c r="GS384" s="37"/>
      <c r="GT384" s="37"/>
      <c r="GU384" s="37"/>
      <c r="GV384" s="37"/>
      <c r="GW384" s="37"/>
      <c r="GX384" s="37"/>
      <c r="GY384" s="37"/>
      <c r="GZ384" s="37"/>
      <c r="HA384" s="37"/>
      <c r="HB384" s="37"/>
      <c r="HC384" s="37"/>
      <c r="HD384" s="37"/>
      <c r="HE384" s="37"/>
      <c r="HF384" s="37"/>
      <c r="HG384" s="37"/>
      <c r="HH384" s="37"/>
      <c r="HI384" s="37"/>
      <c r="HJ384" s="37"/>
      <c r="HK384" s="37"/>
      <c r="HL384" s="37"/>
      <c r="HM384" s="37"/>
      <c r="HN384" s="37"/>
      <c r="HO384" s="37"/>
      <c r="HP384" s="37"/>
      <c r="HQ384" s="37"/>
      <c r="HR384" s="37"/>
      <c r="HS384" s="37"/>
      <c r="HT384" s="37"/>
      <c r="HU384" s="37"/>
      <c r="HV384" s="37"/>
      <c r="HW384" s="37"/>
      <c r="HX384" s="37"/>
    </row>
    <row r="385" spans="1:232" s="55" customFormat="1" ht="58.5" customHeight="1">
      <c r="A385" s="18">
        <v>394</v>
      </c>
      <c r="B385" s="19">
        <v>334</v>
      </c>
      <c r="C385" s="20" t="s">
        <v>657</v>
      </c>
      <c r="D385" s="26" t="s">
        <v>658</v>
      </c>
      <c r="E385" s="15" t="s">
        <v>657</v>
      </c>
      <c r="F385" s="26" t="s">
        <v>521</v>
      </c>
      <c r="G385" s="16">
        <v>1</v>
      </c>
      <c r="H385" s="17">
        <v>741740</v>
      </c>
      <c r="I385" s="26" t="s">
        <v>382</v>
      </c>
      <c r="J385" s="21" t="s">
        <v>26</v>
      </c>
      <c r="K385" s="35">
        <f>G385*H385</f>
        <v>741740</v>
      </c>
      <c r="L385" s="22">
        <f>K385*1.12</f>
        <v>830748.8</v>
      </c>
      <c r="M385" s="23"/>
      <c r="N385" s="23"/>
      <c r="O385" s="37"/>
      <c r="P385" s="4"/>
      <c r="Q385" s="4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  <c r="DB385" s="37"/>
      <c r="DC385" s="37"/>
      <c r="DD385" s="37"/>
      <c r="DE385" s="37"/>
      <c r="DF385" s="37"/>
      <c r="DG385" s="37"/>
      <c r="DH385" s="37"/>
      <c r="DI385" s="37"/>
      <c r="DJ385" s="37"/>
      <c r="DK385" s="37"/>
      <c r="DL385" s="37"/>
      <c r="DM385" s="37"/>
      <c r="DN385" s="37"/>
      <c r="DO385" s="37"/>
      <c r="DP385" s="37"/>
      <c r="DQ385" s="37"/>
      <c r="DR385" s="37"/>
      <c r="DS385" s="37"/>
      <c r="DT385" s="37"/>
      <c r="DU385" s="37"/>
      <c r="DV385" s="37"/>
      <c r="DW385" s="37"/>
      <c r="DX385" s="37"/>
      <c r="DY385" s="37"/>
      <c r="DZ385" s="37"/>
      <c r="EA385" s="37"/>
      <c r="EB385" s="37"/>
      <c r="EC385" s="37"/>
      <c r="ED385" s="37"/>
      <c r="EE385" s="37"/>
      <c r="EF385" s="37"/>
      <c r="EG385" s="37"/>
      <c r="EH385" s="37"/>
      <c r="EI385" s="37"/>
      <c r="EJ385" s="37"/>
      <c r="EK385" s="37"/>
      <c r="EL385" s="37"/>
      <c r="EM385" s="37"/>
      <c r="EN385" s="37"/>
      <c r="EO385" s="37"/>
      <c r="EP385" s="37"/>
      <c r="EQ385" s="37"/>
      <c r="ER385" s="37"/>
      <c r="ES385" s="37"/>
      <c r="ET385" s="37"/>
      <c r="EU385" s="37"/>
      <c r="EV385" s="37"/>
      <c r="EW385" s="37"/>
      <c r="EX385" s="37"/>
      <c r="EY385" s="37"/>
      <c r="EZ385" s="37"/>
      <c r="FA385" s="37"/>
      <c r="FB385" s="37"/>
      <c r="FC385" s="37"/>
      <c r="FD385" s="37"/>
      <c r="FE385" s="37"/>
      <c r="FF385" s="37"/>
      <c r="FG385" s="37"/>
      <c r="FH385" s="37"/>
      <c r="FI385" s="37"/>
      <c r="FJ385" s="37"/>
      <c r="FK385" s="37"/>
      <c r="FL385" s="37"/>
      <c r="FM385" s="37"/>
      <c r="FN385" s="37"/>
      <c r="FO385" s="37"/>
      <c r="FP385" s="37"/>
      <c r="FQ385" s="37"/>
      <c r="FR385" s="37"/>
      <c r="FS385" s="37"/>
      <c r="FT385" s="37"/>
      <c r="FU385" s="37"/>
      <c r="FV385" s="37"/>
      <c r="FW385" s="37"/>
      <c r="FX385" s="37"/>
      <c r="FY385" s="37"/>
      <c r="FZ385" s="37"/>
      <c r="GA385" s="37"/>
      <c r="GB385" s="37"/>
      <c r="GC385" s="37"/>
      <c r="GD385" s="37"/>
      <c r="GE385" s="37"/>
      <c r="GF385" s="37"/>
      <c r="GG385" s="37"/>
      <c r="GH385" s="37"/>
      <c r="GI385" s="37"/>
      <c r="GJ385" s="37"/>
      <c r="GK385" s="37"/>
      <c r="GL385" s="37"/>
      <c r="GM385" s="37"/>
      <c r="GN385" s="37"/>
      <c r="GO385" s="37"/>
      <c r="GP385" s="37"/>
      <c r="GQ385" s="37"/>
      <c r="GR385" s="37"/>
      <c r="GS385" s="37"/>
      <c r="GT385" s="37"/>
      <c r="GU385" s="37"/>
      <c r="GV385" s="37"/>
      <c r="GW385" s="37"/>
      <c r="GX385" s="37"/>
      <c r="GY385" s="37"/>
      <c r="GZ385" s="37"/>
      <c r="HA385" s="37"/>
      <c r="HB385" s="37"/>
      <c r="HC385" s="37"/>
      <c r="HD385" s="37"/>
      <c r="HE385" s="37"/>
      <c r="HF385" s="37"/>
      <c r="HG385" s="37"/>
      <c r="HH385" s="37"/>
      <c r="HI385" s="37"/>
      <c r="HJ385" s="37"/>
      <c r="HK385" s="37"/>
      <c r="HL385" s="37"/>
      <c r="HM385" s="37"/>
      <c r="HN385" s="37"/>
      <c r="HO385" s="37"/>
      <c r="HP385" s="37"/>
      <c r="HQ385" s="37"/>
      <c r="HR385" s="37"/>
      <c r="HS385" s="37"/>
      <c r="HT385" s="37"/>
      <c r="HU385" s="37"/>
      <c r="HV385" s="37"/>
      <c r="HW385" s="37"/>
      <c r="HX385" s="37"/>
    </row>
    <row r="386" spans="1:232" s="55" customFormat="1" ht="72.75" customHeight="1">
      <c r="A386" s="18">
        <v>395</v>
      </c>
      <c r="B386" s="19">
        <v>335</v>
      </c>
      <c r="C386" s="52" t="s">
        <v>659</v>
      </c>
      <c r="D386" s="26" t="s">
        <v>54</v>
      </c>
      <c r="E386" s="17" t="s">
        <v>659</v>
      </c>
      <c r="F386" s="26" t="s">
        <v>521</v>
      </c>
      <c r="G386" s="16">
        <v>6</v>
      </c>
      <c r="H386" s="17">
        <v>68573</v>
      </c>
      <c r="I386" s="26" t="s">
        <v>382</v>
      </c>
      <c r="J386" s="26" t="s">
        <v>26</v>
      </c>
      <c r="K386" s="35">
        <f t="shared" si="10"/>
        <v>411438</v>
      </c>
      <c r="L386" s="35">
        <f>K386*1.12</f>
        <v>460810.56000000006</v>
      </c>
      <c r="M386" s="23" t="s">
        <v>660</v>
      </c>
      <c r="N386" s="23" t="s">
        <v>661</v>
      </c>
      <c r="O386" s="37"/>
      <c r="P386" s="4"/>
      <c r="Q386" s="4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  <c r="DB386" s="37"/>
      <c r="DC386" s="37"/>
      <c r="DD386" s="37"/>
      <c r="DE386" s="37"/>
      <c r="DF386" s="37"/>
      <c r="DG386" s="37"/>
      <c r="DH386" s="37"/>
      <c r="DI386" s="37"/>
      <c r="DJ386" s="37"/>
      <c r="DK386" s="37"/>
      <c r="DL386" s="37"/>
      <c r="DM386" s="37"/>
      <c r="DN386" s="37"/>
      <c r="DO386" s="37"/>
      <c r="DP386" s="37"/>
      <c r="DQ386" s="37"/>
      <c r="DR386" s="37"/>
      <c r="DS386" s="37"/>
      <c r="DT386" s="37"/>
      <c r="DU386" s="37"/>
      <c r="DV386" s="37"/>
      <c r="DW386" s="37"/>
      <c r="DX386" s="37"/>
      <c r="DY386" s="37"/>
      <c r="DZ386" s="37"/>
      <c r="EA386" s="37"/>
      <c r="EB386" s="37"/>
      <c r="EC386" s="37"/>
      <c r="ED386" s="37"/>
      <c r="EE386" s="37"/>
      <c r="EF386" s="37"/>
      <c r="EG386" s="37"/>
      <c r="EH386" s="37"/>
      <c r="EI386" s="37"/>
      <c r="EJ386" s="37"/>
      <c r="EK386" s="37"/>
      <c r="EL386" s="37"/>
      <c r="EM386" s="37"/>
      <c r="EN386" s="37"/>
      <c r="EO386" s="37"/>
      <c r="EP386" s="37"/>
      <c r="EQ386" s="37"/>
      <c r="ER386" s="37"/>
      <c r="ES386" s="37"/>
      <c r="ET386" s="37"/>
      <c r="EU386" s="37"/>
      <c r="EV386" s="37"/>
      <c r="EW386" s="37"/>
      <c r="EX386" s="37"/>
      <c r="EY386" s="37"/>
      <c r="EZ386" s="37"/>
      <c r="FA386" s="37"/>
      <c r="FB386" s="37"/>
      <c r="FC386" s="37"/>
      <c r="FD386" s="37"/>
      <c r="FE386" s="37"/>
      <c r="FF386" s="37"/>
      <c r="FG386" s="37"/>
      <c r="FH386" s="37"/>
      <c r="FI386" s="37"/>
      <c r="FJ386" s="37"/>
      <c r="FK386" s="37"/>
      <c r="FL386" s="37"/>
      <c r="FM386" s="37"/>
      <c r="FN386" s="37"/>
      <c r="FO386" s="37"/>
      <c r="FP386" s="37"/>
      <c r="FQ386" s="37"/>
      <c r="FR386" s="37"/>
      <c r="FS386" s="37"/>
      <c r="FT386" s="37"/>
      <c r="FU386" s="37"/>
      <c r="FV386" s="37"/>
      <c r="FW386" s="37"/>
      <c r="FX386" s="37"/>
      <c r="FY386" s="37"/>
      <c r="FZ386" s="37"/>
      <c r="GA386" s="37"/>
      <c r="GB386" s="37"/>
      <c r="GC386" s="37"/>
      <c r="GD386" s="37"/>
      <c r="GE386" s="37"/>
      <c r="GF386" s="37"/>
      <c r="GG386" s="37"/>
      <c r="GH386" s="37"/>
      <c r="GI386" s="37"/>
      <c r="GJ386" s="37"/>
      <c r="GK386" s="37"/>
      <c r="GL386" s="37"/>
      <c r="GM386" s="37"/>
      <c r="GN386" s="37"/>
      <c r="GO386" s="37"/>
      <c r="GP386" s="37"/>
      <c r="GQ386" s="37"/>
      <c r="GR386" s="37"/>
      <c r="GS386" s="37"/>
      <c r="GT386" s="37"/>
      <c r="GU386" s="37"/>
      <c r="GV386" s="37"/>
      <c r="GW386" s="37"/>
      <c r="GX386" s="37"/>
      <c r="GY386" s="37"/>
      <c r="GZ386" s="37"/>
      <c r="HA386" s="37"/>
      <c r="HB386" s="37"/>
      <c r="HC386" s="37"/>
      <c r="HD386" s="37"/>
      <c r="HE386" s="37"/>
      <c r="HF386" s="37"/>
      <c r="HG386" s="37"/>
      <c r="HH386" s="37"/>
      <c r="HI386" s="37"/>
      <c r="HJ386" s="37"/>
      <c r="HK386" s="37"/>
      <c r="HL386" s="37"/>
      <c r="HM386" s="37"/>
      <c r="HN386" s="37"/>
      <c r="HO386" s="37"/>
      <c r="HP386" s="37"/>
      <c r="HQ386" s="37"/>
      <c r="HR386" s="37"/>
      <c r="HS386" s="37"/>
      <c r="HT386" s="37"/>
      <c r="HU386" s="37"/>
      <c r="HV386" s="37"/>
      <c r="HW386" s="37"/>
      <c r="HX386" s="37"/>
    </row>
    <row r="387" spans="1:232" s="1" customFormat="1" ht="80.25" customHeight="1">
      <c r="A387" s="18">
        <v>396</v>
      </c>
      <c r="B387" s="19">
        <v>336</v>
      </c>
      <c r="C387" s="52" t="s">
        <v>662</v>
      </c>
      <c r="D387" s="26" t="s">
        <v>559</v>
      </c>
      <c r="E387" s="17" t="s">
        <v>662</v>
      </c>
      <c r="F387" s="26" t="s">
        <v>521</v>
      </c>
      <c r="G387" s="16">
        <v>1</v>
      </c>
      <c r="H387" s="17">
        <v>663703</v>
      </c>
      <c r="I387" s="26" t="s">
        <v>382</v>
      </c>
      <c r="J387" s="26" t="s">
        <v>26</v>
      </c>
      <c r="K387" s="35">
        <f t="shared" si="10"/>
        <v>663703</v>
      </c>
      <c r="L387" s="35">
        <f>K387*1.12</f>
        <v>743347.3600000001</v>
      </c>
      <c r="M387" s="23"/>
      <c r="N387" s="23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/>
      <c r="GQ387" s="4"/>
      <c r="GR387" s="4"/>
      <c r="GS387" s="4"/>
      <c r="GT387" s="4"/>
      <c r="GU387" s="4"/>
      <c r="GV387" s="4"/>
      <c r="GW387" s="4"/>
      <c r="GX387" s="4"/>
      <c r="GY387" s="4"/>
      <c r="GZ387" s="4"/>
      <c r="HA387" s="4"/>
      <c r="HB387" s="4"/>
      <c r="HC387" s="4"/>
      <c r="HD387" s="4"/>
      <c r="HE387" s="4"/>
      <c r="HF387" s="4"/>
      <c r="HG387" s="4"/>
      <c r="HH387" s="4"/>
      <c r="HI387" s="4"/>
      <c r="HJ387" s="4"/>
      <c r="HK387" s="4"/>
      <c r="HL387" s="4"/>
      <c r="HM387" s="4"/>
      <c r="HN387" s="4"/>
      <c r="HO387" s="4"/>
      <c r="HP387" s="4"/>
      <c r="HQ387" s="4"/>
      <c r="HR387" s="4"/>
      <c r="HS387" s="4"/>
      <c r="HT387" s="4"/>
      <c r="HU387" s="4"/>
      <c r="HV387" s="4"/>
      <c r="HW387" s="4"/>
      <c r="HX387" s="4"/>
    </row>
    <row r="388" spans="1:232" s="37" customFormat="1" ht="101.25" customHeight="1">
      <c r="A388" s="18">
        <v>397</v>
      </c>
      <c r="B388" s="19">
        <v>337</v>
      </c>
      <c r="C388" s="20" t="s">
        <v>663</v>
      </c>
      <c r="D388" s="26" t="s">
        <v>54</v>
      </c>
      <c r="E388" s="26" t="s">
        <v>664</v>
      </c>
      <c r="F388" s="26" t="s">
        <v>521</v>
      </c>
      <c r="G388" s="16">
        <v>1</v>
      </c>
      <c r="H388" s="17">
        <v>227679</v>
      </c>
      <c r="I388" s="26" t="s">
        <v>382</v>
      </c>
      <c r="J388" s="21" t="s">
        <v>26</v>
      </c>
      <c r="K388" s="35">
        <f t="shared" si="10"/>
        <v>227679</v>
      </c>
      <c r="L388" s="22">
        <f t="shared" ref="L388:L460" si="11">K388*1.12</f>
        <v>255000.48</v>
      </c>
      <c r="M388" s="36"/>
      <c r="N388" s="36" t="s">
        <v>644</v>
      </c>
      <c r="P388" s="4"/>
      <c r="Q388" s="4"/>
    </row>
    <row r="389" spans="1:232" s="55" customFormat="1" ht="79.5" customHeight="1">
      <c r="A389" s="18">
        <v>400</v>
      </c>
      <c r="B389" s="19">
        <v>338</v>
      </c>
      <c r="C389" s="33" t="s">
        <v>665</v>
      </c>
      <c r="D389" s="26" t="s">
        <v>22</v>
      </c>
      <c r="E389" s="26" t="s">
        <v>666</v>
      </c>
      <c r="F389" s="26" t="s">
        <v>34</v>
      </c>
      <c r="G389" s="16">
        <v>80</v>
      </c>
      <c r="H389" s="17">
        <v>2500</v>
      </c>
      <c r="I389" s="26" t="s">
        <v>80</v>
      </c>
      <c r="J389" s="21" t="s">
        <v>26</v>
      </c>
      <c r="K389" s="35">
        <f t="shared" si="10"/>
        <v>200000</v>
      </c>
      <c r="L389" s="22">
        <f t="shared" si="11"/>
        <v>224000.00000000003</v>
      </c>
      <c r="M389" s="23"/>
      <c r="N389" s="23"/>
      <c r="O389" s="37"/>
      <c r="P389" s="4"/>
      <c r="Q389" s="4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  <c r="CO389" s="37"/>
      <c r="CP389" s="37"/>
      <c r="CQ389" s="37"/>
      <c r="CR389" s="37"/>
      <c r="CS389" s="37"/>
      <c r="CT389" s="37"/>
      <c r="CU389" s="37"/>
      <c r="CV389" s="37"/>
      <c r="CW389" s="37"/>
      <c r="CX389" s="37"/>
      <c r="CY389" s="37"/>
      <c r="CZ389" s="37"/>
      <c r="DA389" s="37"/>
      <c r="DB389" s="37"/>
      <c r="DC389" s="37"/>
      <c r="DD389" s="37"/>
      <c r="DE389" s="37"/>
      <c r="DF389" s="37"/>
      <c r="DG389" s="37"/>
      <c r="DH389" s="37"/>
      <c r="DI389" s="37"/>
      <c r="DJ389" s="37"/>
      <c r="DK389" s="37"/>
      <c r="DL389" s="37"/>
      <c r="DM389" s="37"/>
      <c r="DN389" s="37"/>
      <c r="DO389" s="37"/>
      <c r="DP389" s="37"/>
      <c r="DQ389" s="37"/>
      <c r="DR389" s="37"/>
      <c r="DS389" s="37"/>
      <c r="DT389" s="37"/>
      <c r="DU389" s="37"/>
      <c r="DV389" s="37"/>
      <c r="DW389" s="37"/>
      <c r="DX389" s="37"/>
      <c r="DY389" s="37"/>
      <c r="DZ389" s="37"/>
      <c r="EA389" s="37"/>
      <c r="EB389" s="37"/>
      <c r="EC389" s="37"/>
      <c r="ED389" s="37"/>
      <c r="EE389" s="37"/>
      <c r="EF389" s="37"/>
      <c r="EG389" s="37"/>
      <c r="EH389" s="37"/>
      <c r="EI389" s="37"/>
      <c r="EJ389" s="37"/>
      <c r="EK389" s="37"/>
      <c r="EL389" s="37"/>
      <c r="EM389" s="37"/>
      <c r="EN389" s="37"/>
      <c r="EO389" s="37"/>
      <c r="EP389" s="37"/>
      <c r="EQ389" s="37"/>
      <c r="ER389" s="37"/>
      <c r="ES389" s="37"/>
      <c r="ET389" s="37"/>
      <c r="EU389" s="37"/>
      <c r="EV389" s="37"/>
      <c r="EW389" s="37"/>
      <c r="EX389" s="37"/>
      <c r="EY389" s="37"/>
      <c r="EZ389" s="37"/>
      <c r="FA389" s="37"/>
      <c r="FB389" s="37"/>
      <c r="FC389" s="37"/>
      <c r="FD389" s="37"/>
      <c r="FE389" s="37"/>
      <c r="FF389" s="37"/>
      <c r="FG389" s="37"/>
      <c r="FH389" s="37"/>
      <c r="FI389" s="37"/>
      <c r="FJ389" s="37"/>
      <c r="FK389" s="37"/>
      <c r="FL389" s="37"/>
      <c r="FM389" s="37"/>
      <c r="FN389" s="37"/>
      <c r="FO389" s="37"/>
      <c r="FP389" s="37"/>
      <c r="FQ389" s="37"/>
      <c r="FR389" s="37"/>
      <c r="FS389" s="37"/>
      <c r="FT389" s="37"/>
      <c r="FU389" s="37"/>
      <c r="FV389" s="37"/>
      <c r="FW389" s="37"/>
      <c r="FX389" s="37"/>
      <c r="FY389" s="37"/>
      <c r="FZ389" s="37"/>
      <c r="GA389" s="37"/>
      <c r="GB389" s="37"/>
      <c r="GC389" s="37"/>
      <c r="GD389" s="37"/>
      <c r="GE389" s="37"/>
      <c r="GF389" s="37"/>
      <c r="GG389" s="37"/>
      <c r="GH389" s="37"/>
      <c r="GI389" s="37"/>
      <c r="GJ389" s="37"/>
      <c r="GK389" s="37"/>
      <c r="GL389" s="37"/>
      <c r="GM389" s="37"/>
      <c r="GN389" s="37"/>
      <c r="GO389" s="37"/>
      <c r="GP389" s="37"/>
      <c r="GQ389" s="37"/>
      <c r="GR389" s="37"/>
      <c r="GS389" s="37"/>
      <c r="GT389" s="37"/>
      <c r="GU389" s="37"/>
      <c r="GV389" s="37"/>
      <c r="GW389" s="37"/>
      <c r="GX389" s="37"/>
      <c r="GY389" s="37"/>
      <c r="GZ389" s="37"/>
      <c r="HA389" s="37"/>
      <c r="HB389" s="37"/>
      <c r="HC389" s="37"/>
      <c r="HD389" s="37"/>
      <c r="HE389" s="37"/>
      <c r="HF389" s="37"/>
      <c r="HG389" s="37"/>
      <c r="HH389" s="37"/>
      <c r="HI389" s="37"/>
      <c r="HJ389" s="37"/>
      <c r="HK389" s="37"/>
      <c r="HL389" s="37"/>
      <c r="HM389" s="37"/>
      <c r="HN389" s="37"/>
      <c r="HO389" s="37"/>
      <c r="HP389" s="37"/>
      <c r="HQ389" s="37"/>
      <c r="HR389" s="37"/>
      <c r="HS389" s="37"/>
      <c r="HT389" s="37"/>
      <c r="HU389" s="37"/>
      <c r="HV389" s="37"/>
      <c r="HW389" s="37"/>
      <c r="HX389" s="37"/>
    </row>
    <row r="390" spans="1:232" s="55" customFormat="1" ht="99.75" customHeight="1">
      <c r="A390" s="18"/>
      <c r="B390" s="19">
        <v>339</v>
      </c>
      <c r="C390" s="33" t="s">
        <v>667</v>
      </c>
      <c r="D390" s="26" t="s">
        <v>22</v>
      </c>
      <c r="E390" s="33" t="s">
        <v>668</v>
      </c>
      <c r="F390" s="26" t="s">
        <v>72</v>
      </c>
      <c r="G390" s="16">
        <v>1</v>
      </c>
      <c r="H390" s="17">
        <v>410000</v>
      </c>
      <c r="I390" s="26" t="s">
        <v>100</v>
      </c>
      <c r="J390" s="21" t="s">
        <v>26</v>
      </c>
      <c r="K390" s="35">
        <f t="shared" si="10"/>
        <v>410000</v>
      </c>
      <c r="L390" s="22">
        <f t="shared" si="11"/>
        <v>459200.00000000006</v>
      </c>
      <c r="M390" s="23"/>
      <c r="N390" s="23"/>
      <c r="O390" s="37"/>
      <c r="P390" s="4"/>
      <c r="Q390" s="4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  <c r="CO390" s="37"/>
      <c r="CP390" s="37"/>
      <c r="CQ390" s="37"/>
      <c r="CR390" s="37"/>
      <c r="CS390" s="37"/>
      <c r="CT390" s="37"/>
      <c r="CU390" s="37"/>
      <c r="CV390" s="37"/>
      <c r="CW390" s="37"/>
      <c r="CX390" s="37"/>
      <c r="CY390" s="37"/>
      <c r="CZ390" s="37"/>
      <c r="DA390" s="37"/>
      <c r="DB390" s="37"/>
      <c r="DC390" s="37"/>
      <c r="DD390" s="37"/>
      <c r="DE390" s="37"/>
      <c r="DF390" s="37"/>
      <c r="DG390" s="37"/>
      <c r="DH390" s="37"/>
      <c r="DI390" s="37"/>
      <c r="DJ390" s="37"/>
      <c r="DK390" s="37"/>
      <c r="DL390" s="37"/>
      <c r="DM390" s="37"/>
      <c r="DN390" s="37"/>
      <c r="DO390" s="37"/>
      <c r="DP390" s="37"/>
      <c r="DQ390" s="37"/>
      <c r="DR390" s="37"/>
      <c r="DS390" s="37"/>
      <c r="DT390" s="37"/>
      <c r="DU390" s="37"/>
      <c r="DV390" s="37"/>
      <c r="DW390" s="37"/>
      <c r="DX390" s="37"/>
      <c r="DY390" s="37"/>
      <c r="DZ390" s="37"/>
      <c r="EA390" s="37"/>
      <c r="EB390" s="37"/>
      <c r="EC390" s="37"/>
      <c r="ED390" s="37"/>
      <c r="EE390" s="37"/>
      <c r="EF390" s="37"/>
      <c r="EG390" s="37"/>
      <c r="EH390" s="37"/>
      <c r="EI390" s="37"/>
      <c r="EJ390" s="37"/>
      <c r="EK390" s="37"/>
      <c r="EL390" s="37"/>
      <c r="EM390" s="37"/>
      <c r="EN390" s="37"/>
      <c r="EO390" s="37"/>
      <c r="EP390" s="37"/>
      <c r="EQ390" s="37"/>
      <c r="ER390" s="37"/>
      <c r="ES390" s="37"/>
      <c r="ET390" s="37"/>
      <c r="EU390" s="37"/>
      <c r="EV390" s="37"/>
      <c r="EW390" s="37"/>
      <c r="EX390" s="37"/>
      <c r="EY390" s="37"/>
      <c r="EZ390" s="37"/>
      <c r="FA390" s="37"/>
      <c r="FB390" s="37"/>
      <c r="FC390" s="37"/>
      <c r="FD390" s="37"/>
      <c r="FE390" s="37"/>
      <c r="FF390" s="37"/>
      <c r="FG390" s="37"/>
      <c r="FH390" s="37"/>
      <c r="FI390" s="37"/>
      <c r="FJ390" s="37"/>
      <c r="FK390" s="37"/>
      <c r="FL390" s="37"/>
      <c r="FM390" s="37"/>
      <c r="FN390" s="37"/>
      <c r="FO390" s="37"/>
      <c r="FP390" s="37"/>
      <c r="FQ390" s="37"/>
      <c r="FR390" s="37"/>
      <c r="FS390" s="37"/>
      <c r="FT390" s="37"/>
      <c r="FU390" s="37"/>
      <c r="FV390" s="37"/>
      <c r="FW390" s="37"/>
      <c r="FX390" s="37"/>
      <c r="FY390" s="37"/>
      <c r="FZ390" s="37"/>
      <c r="GA390" s="37"/>
      <c r="GB390" s="37"/>
      <c r="GC390" s="37"/>
      <c r="GD390" s="37"/>
      <c r="GE390" s="37"/>
      <c r="GF390" s="37"/>
      <c r="GG390" s="37"/>
      <c r="GH390" s="37"/>
      <c r="GI390" s="37"/>
      <c r="GJ390" s="37"/>
      <c r="GK390" s="37"/>
      <c r="GL390" s="37"/>
      <c r="GM390" s="37"/>
      <c r="GN390" s="37"/>
      <c r="GO390" s="37"/>
      <c r="GP390" s="37"/>
      <c r="GQ390" s="37"/>
      <c r="GR390" s="37"/>
      <c r="GS390" s="37"/>
      <c r="GT390" s="37"/>
      <c r="GU390" s="37"/>
      <c r="GV390" s="37"/>
      <c r="GW390" s="37"/>
      <c r="GX390" s="37"/>
      <c r="GY390" s="37"/>
      <c r="GZ390" s="37"/>
      <c r="HA390" s="37"/>
      <c r="HB390" s="37"/>
      <c r="HC390" s="37"/>
      <c r="HD390" s="37"/>
      <c r="HE390" s="37"/>
      <c r="HF390" s="37"/>
      <c r="HG390" s="37"/>
      <c r="HH390" s="37"/>
      <c r="HI390" s="37"/>
      <c r="HJ390" s="37"/>
      <c r="HK390" s="37"/>
      <c r="HL390" s="37"/>
      <c r="HM390" s="37"/>
      <c r="HN390" s="37"/>
      <c r="HO390" s="37"/>
      <c r="HP390" s="37"/>
      <c r="HQ390" s="37"/>
      <c r="HR390" s="37"/>
      <c r="HS390" s="37"/>
      <c r="HT390" s="37"/>
      <c r="HU390" s="37"/>
      <c r="HV390" s="37"/>
      <c r="HW390" s="37"/>
      <c r="HX390" s="37"/>
    </row>
    <row r="391" spans="1:232" s="55" customFormat="1" ht="87" customHeight="1">
      <c r="A391" s="18"/>
      <c r="B391" s="19">
        <v>340</v>
      </c>
      <c r="C391" s="33" t="s">
        <v>669</v>
      </c>
      <c r="D391" s="26" t="s">
        <v>22</v>
      </c>
      <c r="E391" s="26" t="s">
        <v>670</v>
      </c>
      <c r="F391" s="26" t="s">
        <v>72</v>
      </c>
      <c r="G391" s="16">
        <v>1</v>
      </c>
      <c r="H391" s="17">
        <v>5000000</v>
      </c>
      <c r="I391" s="26" t="s">
        <v>671</v>
      </c>
      <c r="J391" s="21" t="s">
        <v>26</v>
      </c>
      <c r="K391" s="35">
        <v>5000000</v>
      </c>
      <c r="L391" s="22">
        <f t="shared" si="11"/>
        <v>5600000.0000000009</v>
      </c>
      <c r="M391" s="23"/>
      <c r="N391" s="23"/>
      <c r="O391" s="37"/>
      <c r="P391" s="4"/>
      <c r="Q391" s="4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  <c r="CO391" s="37"/>
      <c r="CP391" s="37"/>
      <c r="CQ391" s="37"/>
      <c r="CR391" s="37"/>
      <c r="CS391" s="37"/>
      <c r="CT391" s="37"/>
      <c r="CU391" s="37"/>
      <c r="CV391" s="37"/>
      <c r="CW391" s="37"/>
      <c r="CX391" s="37"/>
      <c r="CY391" s="37"/>
      <c r="CZ391" s="37"/>
      <c r="DA391" s="37"/>
      <c r="DB391" s="37"/>
      <c r="DC391" s="37"/>
      <c r="DD391" s="37"/>
      <c r="DE391" s="37"/>
      <c r="DF391" s="37"/>
      <c r="DG391" s="37"/>
      <c r="DH391" s="37"/>
      <c r="DI391" s="37"/>
      <c r="DJ391" s="37"/>
      <c r="DK391" s="37"/>
      <c r="DL391" s="37"/>
      <c r="DM391" s="37"/>
      <c r="DN391" s="37"/>
      <c r="DO391" s="37"/>
      <c r="DP391" s="37"/>
      <c r="DQ391" s="37"/>
      <c r="DR391" s="37"/>
      <c r="DS391" s="37"/>
      <c r="DT391" s="37"/>
      <c r="DU391" s="37"/>
      <c r="DV391" s="37"/>
      <c r="DW391" s="37"/>
      <c r="DX391" s="37"/>
      <c r="DY391" s="37"/>
      <c r="DZ391" s="37"/>
      <c r="EA391" s="37"/>
      <c r="EB391" s="37"/>
      <c r="EC391" s="37"/>
      <c r="ED391" s="37"/>
      <c r="EE391" s="37"/>
      <c r="EF391" s="37"/>
      <c r="EG391" s="37"/>
      <c r="EH391" s="37"/>
      <c r="EI391" s="37"/>
      <c r="EJ391" s="37"/>
      <c r="EK391" s="37"/>
      <c r="EL391" s="37"/>
      <c r="EM391" s="37"/>
      <c r="EN391" s="37"/>
      <c r="EO391" s="37"/>
      <c r="EP391" s="37"/>
      <c r="EQ391" s="37"/>
      <c r="ER391" s="37"/>
      <c r="ES391" s="37"/>
      <c r="ET391" s="37"/>
      <c r="EU391" s="37"/>
      <c r="EV391" s="37"/>
      <c r="EW391" s="37"/>
      <c r="EX391" s="37"/>
      <c r="EY391" s="37"/>
      <c r="EZ391" s="37"/>
      <c r="FA391" s="37"/>
      <c r="FB391" s="37"/>
      <c r="FC391" s="37"/>
      <c r="FD391" s="37"/>
      <c r="FE391" s="37"/>
      <c r="FF391" s="37"/>
      <c r="FG391" s="37"/>
      <c r="FH391" s="37"/>
      <c r="FI391" s="37"/>
      <c r="FJ391" s="37"/>
      <c r="FK391" s="37"/>
      <c r="FL391" s="37"/>
      <c r="FM391" s="37"/>
      <c r="FN391" s="37"/>
      <c r="FO391" s="37"/>
      <c r="FP391" s="37"/>
      <c r="FQ391" s="37"/>
      <c r="FR391" s="37"/>
      <c r="FS391" s="37"/>
      <c r="FT391" s="37"/>
      <c r="FU391" s="37"/>
      <c r="FV391" s="37"/>
      <c r="FW391" s="37"/>
      <c r="FX391" s="37"/>
      <c r="FY391" s="37"/>
      <c r="FZ391" s="37"/>
      <c r="GA391" s="37"/>
      <c r="GB391" s="37"/>
      <c r="GC391" s="37"/>
      <c r="GD391" s="37"/>
      <c r="GE391" s="37"/>
      <c r="GF391" s="37"/>
      <c r="GG391" s="37"/>
      <c r="GH391" s="37"/>
      <c r="GI391" s="37"/>
      <c r="GJ391" s="37"/>
      <c r="GK391" s="37"/>
      <c r="GL391" s="37"/>
      <c r="GM391" s="37"/>
      <c r="GN391" s="37"/>
      <c r="GO391" s="37"/>
      <c r="GP391" s="37"/>
      <c r="GQ391" s="37"/>
      <c r="GR391" s="37"/>
      <c r="GS391" s="37"/>
      <c r="GT391" s="37"/>
      <c r="GU391" s="37"/>
      <c r="GV391" s="37"/>
      <c r="GW391" s="37"/>
      <c r="GX391" s="37"/>
      <c r="GY391" s="37"/>
      <c r="GZ391" s="37"/>
      <c r="HA391" s="37"/>
      <c r="HB391" s="37"/>
      <c r="HC391" s="37"/>
      <c r="HD391" s="37"/>
      <c r="HE391" s="37"/>
      <c r="HF391" s="37"/>
      <c r="HG391" s="37"/>
      <c r="HH391" s="37"/>
      <c r="HI391" s="37"/>
      <c r="HJ391" s="37"/>
      <c r="HK391" s="37"/>
      <c r="HL391" s="37"/>
      <c r="HM391" s="37"/>
      <c r="HN391" s="37"/>
      <c r="HO391" s="37"/>
      <c r="HP391" s="37"/>
      <c r="HQ391" s="37"/>
      <c r="HR391" s="37"/>
      <c r="HS391" s="37"/>
      <c r="HT391" s="37"/>
      <c r="HU391" s="37"/>
      <c r="HV391" s="37"/>
      <c r="HW391" s="37"/>
      <c r="HX391" s="37"/>
    </row>
    <row r="392" spans="1:232" s="55" customFormat="1" ht="87" customHeight="1">
      <c r="A392" s="18"/>
      <c r="B392" s="19">
        <v>341</v>
      </c>
      <c r="C392" s="33" t="s">
        <v>672</v>
      </c>
      <c r="D392" s="26" t="s">
        <v>22</v>
      </c>
      <c r="E392" s="26" t="s">
        <v>670</v>
      </c>
      <c r="F392" s="26" t="s">
        <v>72</v>
      </c>
      <c r="G392" s="16">
        <v>1</v>
      </c>
      <c r="H392" s="17">
        <v>5000000</v>
      </c>
      <c r="I392" s="26" t="s">
        <v>671</v>
      </c>
      <c r="J392" s="21" t="s">
        <v>26</v>
      </c>
      <c r="K392" s="35">
        <v>5000000</v>
      </c>
      <c r="L392" s="22">
        <f t="shared" si="11"/>
        <v>5600000.0000000009</v>
      </c>
      <c r="M392" s="23"/>
      <c r="N392" s="23"/>
      <c r="O392" s="37"/>
      <c r="P392" s="4"/>
      <c r="Q392" s="4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  <c r="CQ392" s="37"/>
      <c r="CR392" s="37"/>
      <c r="CS392" s="37"/>
      <c r="CT392" s="37"/>
      <c r="CU392" s="37"/>
      <c r="CV392" s="37"/>
      <c r="CW392" s="37"/>
      <c r="CX392" s="37"/>
      <c r="CY392" s="37"/>
      <c r="CZ392" s="37"/>
      <c r="DA392" s="37"/>
      <c r="DB392" s="37"/>
      <c r="DC392" s="37"/>
      <c r="DD392" s="37"/>
      <c r="DE392" s="37"/>
      <c r="DF392" s="37"/>
      <c r="DG392" s="37"/>
      <c r="DH392" s="37"/>
      <c r="DI392" s="37"/>
      <c r="DJ392" s="37"/>
      <c r="DK392" s="37"/>
      <c r="DL392" s="37"/>
      <c r="DM392" s="37"/>
      <c r="DN392" s="37"/>
      <c r="DO392" s="37"/>
      <c r="DP392" s="37"/>
      <c r="DQ392" s="37"/>
      <c r="DR392" s="37"/>
      <c r="DS392" s="37"/>
      <c r="DT392" s="37"/>
      <c r="DU392" s="37"/>
      <c r="DV392" s="37"/>
      <c r="DW392" s="37"/>
      <c r="DX392" s="37"/>
      <c r="DY392" s="37"/>
      <c r="DZ392" s="37"/>
      <c r="EA392" s="37"/>
      <c r="EB392" s="37"/>
      <c r="EC392" s="37"/>
      <c r="ED392" s="37"/>
      <c r="EE392" s="37"/>
      <c r="EF392" s="37"/>
      <c r="EG392" s="37"/>
      <c r="EH392" s="37"/>
      <c r="EI392" s="37"/>
      <c r="EJ392" s="37"/>
      <c r="EK392" s="37"/>
      <c r="EL392" s="37"/>
      <c r="EM392" s="37"/>
      <c r="EN392" s="37"/>
      <c r="EO392" s="37"/>
      <c r="EP392" s="37"/>
      <c r="EQ392" s="37"/>
      <c r="ER392" s="37"/>
      <c r="ES392" s="37"/>
      <c r="ET392" s="37"/>
      <c r="EU392" s="37"/>
      <c r="EV392" s="37"/>
      <c r="EW392" s="37"/>
      <c r="EX392" s="37"/>
      <c r="EY392" s="37"/>
      <c r="EZ392" s="37"/>
      <c r="FA392" s="37"/>
      <c r="FB392" s="37"/>
      <c r="FC392" s="37"/>
      <c r="FD392" s="37"/>
      <c r="FE392" s="37"/>
      <c r="FF392" s="37"/>
      <c r="FG392" s="37"/>
      <c r="FH392" s="37"/>
      <c r="FI392" s="37"/>
      <c r="FJ392" s="37"/>
      <c r="FK392" s="37"/>
      <c r="FL392" s="37"/>
      <c r="FM392" s="37"/>
      <c r="FN392" s="37"/>
      <c r="FO392" s="37"/>
      <c r="FP392" s="37"/>
      <c r="FQ392" s="37"/>
      <c r="FR392" s="37"/>
      <c r="FS392" s="37"/>
      <c r="FT392" s="37"/>
      <c r="FU392" s="37"/>
      <c r="FV392" s="37"/>
      <c r="FW392" s="37"/>
      <c r="FX392" s="37"/>
      <c r="FY392" s="37"/>
      <c r="FZ392" s="37"/>
      <c r="GA392" s="37"/>
      <c r="GB392" s="37"/>
      <c r="GC392" s="37"/>
      <c r="GD392" s="37"/>
      <c r="GE392" s="37"/>
      <c r="GF392" s="37"/>
      <c r="GG392" s="37"/>
      <c r="GH392" s="37"/>
      <c r="GI392" s="37"/>
      <c r="GJ392" s="37"/>
      <c r="GK392" s="37"/>
      <c r="GL392" s="37"/>
      <c r="GM392" s="37"/>
      <c r="GN392" s="37"/>
      <c r="GO392" s="37"/>
      <c r="GP392" s="37"/>
      <c r="GQ392" s="37"/>
      <c r="GR392" s="37"/>
      <c r="GS392" s="37"/>
      <c r="GT392" s="37"/>
      <c r="GU392" s="37"/>
      <c r="GV392" s="37"/>
      <c r="GW392" s="37"/>
      <c r="GX392" s="37"/>
      <c r="GY392" s="37"/>
      <c r="GZ392" s="37"/>
      <c r="HA392" s="37"/>
      <c r="HB392" s="37"/>
      <c r="HC392" s="37"/>
      <c r="HD392" s="37"/>
      <c r="HE392" s="37"/>
      <c r="HF392" s="37"/>
      <c r="HG392" s="37"/>
      <c r="HH392" s="37"/>
      <c r="HI392" s="37"/>
      <c r="HJ392" s="37"/>
      <c r="HK392" s="37"/>
      <c r="HL392" s="37"/>
      <c r="HM392" s="37"/>
      <c r="HN392" s="37"/>
      <c r="HO392" s="37"/>
      <c r="HP392" s="37"/>
      <c r="HQ392" s="37"/>
      <c r="HR392" s="37"/>
      <c r="HS392" s="37"/>
      <c r="HT392" s="37"/>
      <c r="HU392" s="37"/>
      <c r="HV392" s="37"/>
      <c r="HW392" s="37"/>
      <c r="HX392" s="37"/>
    </row>
    <row r="393" spans="1:232" s="55" customFormat="1" ht="102" customHeight="1">
      <c r="A393" s="18"/>
      <c r="B393" s="19">
        <v>342</v>
      </c>
      <c r="C393" s="33" t="s">
        <v>673</v>
      </c>
      <c r="D393" s="26" t="s">
        <v>22</v>
      </c>
      <c r="E393" s="26" t="s">
        <v>670</v>
      </c>
      <c r="F393" s="26" t="s">
        <v>72</v>
      </c>
      <c r="G393" s="16">
        <v>1</v>
      </c>
      <c r="H393" s="17">
        <v>5000000</v>
      </c>
      <c r="I393" s="26" t="s">
        <v>671</v>
      </c>
      <c r="J393" s="21" t="s">
        <v>26</v>
      </c>
      <c r="K393" s="35">
        <v>5000000</v>
      </c>
      <c r="L393" s="22">
        <f t="shared" si="11"/>
        <v>5600000.0000000009</v>
      </c>
      <c r="M393" s="23"/>
      <c r="N393" s="23"/>
      <c r="O393" s="37"/>
      <c r="P393" s="4"/>
      <c r="Q393" s="103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  <c r="CQ393" s="37"/>
      <c r="CR393" s="37"/>
      <c r="CS393" s="37"/>
      <c r="CT393" s="37"/>
      <c r="CU393" s="37"/>
      <c r="CV393" s="37"/>
      <c r="CW393" s="37"/>
      <c r="CX393" s="37"/>
      <c r="CY393" s="37"/>
      <c r="CZ393" s="37"/>
      <c r="DA393" s="37"/>
      <c r="DB393" s="37"/>
      <c r="DC393" s="37"/>
      <c r="DD393" s="37"/>
      <c r="DE393" s="37"/>
      <c r="DF393" s="37"/>
      <c r="DG393" s="37"/>
      <c r="DH393" s="37"/>
      <c r="DI393" s="37"/>
      <c r="DJ393" s="37"/>
      <c r="DK393" s="37"/>
      <c r="DL393" s="37"/>
      <c r="DM393" s="37"/>
      <c r="DN393" s="37"/>
      <c r="DO393" s="37"/>
      <c r="DP393" s="37"/>
      <c r="DQ393" s="37"/>
      <c r="DR393" s="37"/>
      <c r="DS393" s="37"/>
      <c r="DT393" s="37"/>
      <c r="DU393" s="37"/>
      <c r="DV393" s="37"/>
      <c r="DW393" s="37"/>
      <c r="DX393" s="37"/>
      <c r="DY393" s="37"/>
      <c r="DZ393" s="37"/>
      <c r="EA393" s="37"/>
      <c r="EB393" s="37"/>
      <c r="EC393" s="37"/>
      <c r="ED393" s="37"/>
      <c r="EE393" s="37"/>
      <c r="EF393" s="37"/>
      <c r="EG393" s="37"/>
      <c r="EH393" s="37"/>
      <c r="EI393" s="37"/>
      <c r="EJ393" s="37"/>
      <c r="EK393" s="37"/>
      <c r="EL393" s="37"/>
      <c r="EM393" s="37"/>
      <c r="EN393" s="37"/>
      <c r="EO393" s="37"/>
      <c r="EP393" s="37"/>
      <c r="EQ393" s="37"/>
      <c r="ER393" s="37"/>
      <c r="ES393" s="37"/>
      <c r="ET393" s="37"/>
      <c r="EU393" s="37"/>
      <c r="EV393" s="37"/>
      <c r="EW393" s="37"/>
      <c r="EX393" s="37"/>
      <c r="EY393" s="37"/>
      <c r="EZ393" s="37"/>
      <c r="FA393" s="37"/>
      <c r="FB393" s="37"/>
      <c r="FC393" s="37"/>
      <c r="FD393" s="37"/>
      <c r="FE393" s="37"/>
      <c r="FF393" s="37"/>
      <c r="FG393" s="37"/>
      <c r="FH393" s="37"/>
      <c r="FI393" s="37"/>
      <c r="FJ393" s="37"/>
      <c r="FK393" s="37"/>
      <c r="FL393" s="37"/>
      <c r="FM393" s="37"/>
      <c r="FN393" s="37"/>
      <c r="FO393" s="37"/>
      <c r="FP393" s="37"/>
      <c r="FQ393" s="37"/>
      <c r="FR393" s="37"/>
      <c r="FS393" s="37"/>
      <c r="FT393" s="37"/>
      <c r="FU393" s="37"/>
      <c r="FV393" s="37"/>
      <c r="FW393" s="37"/>
      <c r="FX393" s="37"/>
      <c r="FY393" s="37"/>
      <c r="FZ393" s="37"/>
      <c r="GA393" s="37"/>
      <c r="GB393" s="37"/>
      <c r="GC393" s="37"/>
      <c r="GD393" s="37"/>
      <c r="GE393" s="37"/>
      <c r="GF393" s="37"/>
      <c r="GG393" s="37"/>
      <c r="GH393" s="37"/>
      <c r="GI393" s="37"/>
      <c r="GJ393" s="37"/>
      <c r="GK393" s="37"/>
      <c r="GL393" s="37"/>
      <c r="GM393" s="37"/>
      <c r="GN393" s="37"/>
      <c r="GO393" s="37"/>
      <c r="GP393" s="37"/>
      <c r="GQ393" s="37"/>
      <c r="GR393" s="37"/>
      <c r="GS393" s="37"/>
      <c r="GT393" s="37"/>
      <c r="GU393" s="37"/>
      <c r="GV393" s="37"/>
      <c r="GW393" s="37"/>
      <c r="GX393" s="37"/>
      <c r="GY393" s="37"/>
      <c r="GZ393" s="37"/>
      <c r="HA393" s="37"/>
      <c r="HB393" s="37"/>
      <c r="HC393" s="37"/>
      <c r="HD393" s="37"/>
      <c r="HE393" s="37"/>
      <c r="HF393" s="37"/>
      <c r="HG393" s="37"/>
      <c r="HH393" s="37"/>
      <c r="HI393" s="37"/>
      <c r="HJ393" s="37"/>
      <c r="HK393" s="37"/>
      <c r="HL393" s="37"/>
      <c r="HM393" s="37"/>
      <c r="HN393" s="37"/>
      <c r="HO393" s="37"/>
      <c r="HP393" s="37"/>
      <c r="HQ393" s="37"/>
      <c r="HR393" s="37"/>
      <c r="HS393" s="37"/>
      <c r="HT393" s="37"/>
      <c r="HU393" s="37"/>
      <c r="HV393" s="37"/>
      <c r="HW393" s="37"/>
      <c r="HX393" s="37"/>
    </row>
    <row r="394" spans="1:232" s="55" customFormat="1" ht="102" customHeight="1">
      <c r="A394" s="18"/>
      <c r="B394" s="19">
        <v>343</v>
      </c>
      <c r="C394" s="33" t="s">
        <v>674</v>
      </c>
      <c r="D394" s="26" t="s">
        <v>22</v>
      </c>
      <c r="E394" s="26" t="s">
        <v>670</v>
      </c>
      <c r="F394" s="26" t="s">
        <v>72</v>
      </c>
      <c r="G394" s="16">
        <v>1</v>
      </c>
      <c r="H394" s="17">
        <v>4000000</v>
      </c>
      <c r="I394" s="26" t="s">
        <v>675</v>
      </c>
      <c r="J394" s="21" t="s">
        <v>26</v>
      </c>
      <c r="K394" s="35">
        <f>G394*H394</f>
        <v>4000000</v>
      </c>
      <c r="L394" s="22">
        <f t="shared" si="11"/>
        <v>4480000</v>
      </c>
      <c r="M394" s="23"/>
      <c r="N394" s="23"/>
      <c r="O394" s="37"/>
      <c r="P394" s="4"/>
      <c r="Q394" s="103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  <c r="DB394" s="37"/>
      <c r="DC394" s="37"/>
      <c r="DD394" s="37"/>
      <c r="DE394" s="37"/>
      <c r="DF394" s="37"/>
      <c r="DG394" s="37"/>
      <c r="DH394" s="37"/>
      <c r="DI394" s="37"/>
      <c r="DJ394" s="37"/>
      <c r="DK394" s="37"/>
      <c r="DL394" s="37"/>
      <c r="DM394" s="37"/>
      <c r="DN394" s="37"/>
      <c r="DO394" s="37"/>
      <c r="DP394" s="37"/>
      <c r="DQ394" s="37"/>
      <c r="DR394" s="37"/>
      <c r="DS394" s="37"/>
      <c r="DT394" s="37"/>
      <c r="DU394" s="37"/>
      <c r="DV394" s="37"/>
      <c r="DW394" s="37"/>
      <c r="DX394" s="37"/>
      <c r="DY394" s="37"/>
      <c r="DZ394" s="37"/>
      <c r="EA394" s="37"/>
      <c r="EB394" s="37"/>
      <c r="EC394" s="37"/>
      <c r="ED394" s="37"/>
      <c r="EE394" s="37"/>
      <c r="EF394" s="37"/>
      <c r="EG394" s="37"/>
      <c r="EH394" s="37"/>
      <c r="EI394" s="37"/>
      <c r="EJ394" s="37"/>
      <c r="EK394" s="37"/>
      <c r="EL394" s="37"/>
      <c r="EM394" s="37"/>
      <c r="EN394" s="37"/>
      <c r="EO394" s="37"/>
      <c r="EP394" s="37"/>
      <c r="EQ394" s="37"/>
      <c r="ER394" s="37"/>
      <c r="ES394" s="37"/>
      <c r="ET394" s="37"/>
      <c r="EU394" s="37"/>
      <c r="EV394" s="37"/>
      <c r="EW394" s="37"/>
      <c r="EX394" s="37"/>
      <c r="EY394" s="37"/>
      <c r="EZ394" s="37"/>
      <c r="FA394" s="37"/>
      <c r="FB394" s="37"/>
      <c r="FC394" s="37"/>
      <c r="FD394" s="37"/>
      <c r="FE394" s="37"/>
      <c r="FF394" s="37"/>
      <c r="FG394" s="37"/>
      <c r="FH394" s="37"/>
      <c r="FI394" s="37"/>
      <c r="FJ394" s="37"/>
      <c r="FK394" s="37"/>
      <c r="FL394" s="37"/>
      <c r="FM394" s="37"/>
      <c r="FN394" s="37"/>
      <c r="FO394" s="37"/>
      <c r="FP394" s="37"/>
      <c r="FQ394" s="37"/>
      <c r="FR394" s="37"/>
      <c r="FS394" s="37"/>
      <c r="FT394" s="37"/>
      <c r="FU394" s="37"/>
      <c r="FV394" s="37"/>
      <c r="FW394" s="37"/>
      <c r="FX394" s="37"/>
      <c r="FY394" s="37"/>
      <c r="FZ394" s="37"/>
      <c r="GA394" s="37"/>
      <c r="GB394" s="37"/>
      <c r="GC394" s="37"/>
      <c r="GD394" s="37"/>
      <c r="GE394" s="37"/>
      <c r="GF394" s="37"/>
      <c r="GG394" s="37"/>
      <c r="GH394" s="37"/>
      <c r="GI394" s="37"/>
      <c r="GJ394" s="37"/>
      <c r="GK394" s="37"/>
      <c r="GL394" s="37"/>
      <c r="GM394" s="37"/>
      <c r="GN394" s="37"/>
      <c r="GO394" s="37"/>
      <c r="GP394" s="37"/>
      <c r="GQ394" s="37"/>
      <c r="GR394" s="37"/>
      <c r="GS394" s="37"/>
      <c r="GT394" s="37"/>
      <c r="GU394" s="37"/>
      <c r="GV394" s="37"/>
      <c r="GW394" s="37"/>
      <c r="GX394" s="37"/>
      <c r="GY394" s="37"/>
      <c r="GZ394" s="37"/>
      <c r="HA394" s="37"/>
      <c r="HB394" s="37"/>
      <c r="HC394" s="37"/>
      <c r="HD394" s="37"/>
      <c r="HE394" s="37"/>
      <c r="HF394" s="37"/>
      <c r="HG394" s="37"/>
      <c r="HH394" s="37"/>
      <c r="HI394" s="37"/>
      <c r="HJ394" s="37"/>
      <c r="HK394" s="37"/>
      <c r="HL394" s="37"/>
      <c r="HM394" s="37"/>
      <c r="HN394" s="37"/>
      <c r="HO394" s="37"/>
      <c r="HP394" s="37"/>
      <c r="HQ394" s="37"/>
      <c r="HR394" s="37"/>
      <c r="HS394" s="37"/>
      <c r="HT394" s="37"/>
      <c r="HU394" s="37"/>
      <c r="HV394" s="37"/>
      <c r="HW394" s="37"/>
      <c r="HX394" s="37"/>
    </row>
    <row r="395" spans="1:232" s="55" customFormat="1" ht="103.5" customHeight="1">
      <c r="A395" s="18">
        <v>401</v>
      </c>
      <c r="B395" s="19">
        <v>344</v>
      </c>
      <c r="C395" s="33" t="s">
        <v>676</v>
      </c>
      <c r="D395" s="26" t="s">
        <v>22</v>
      </c>
      <c r="E395" s="34" t="s">
        <v>676</v>
      </c>
      <c r="F395" s="26" t="s">
        <v>677</v>
      </c>
      <c r="G395" s="16">
        <v>1900</v>
      </c>
      <c r="H395" s="17">
        <v>2400</v>
      </c>
      <c r="I395" s="27" t="s">
        <v>678</v>
      </c>
      <c r="J395" s="21" t="s">
        <v>26</v>
      </c>
      <c r="K395" s="35">
        <f t="shared" si="10"/>
        <v>4560000</v>
      </c>
      <c r="L395" s="22">
        <f t="shared" si="11"/>
        <v>5107200.0000000009</v>
      </c>
      <c r="M395" s="23"/>
      <c r="N395" s="23"/>
      <c r="O395" s="37"/>
      <c r="P395" s="4"/>
      <c r="Q395" s="4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  <c r="CQ395" s="37"/>
      <c r="CR395" s="37"/>
      <c r="CS395" s="37"/>
      <c r="CT395" s="37"/>
      <c r="CU395" s="37"/>
      <c r="CV395" s="37"/>
      <c r="CW395" s="37"/>
      <c r="CX395" s="37"/>
      <c r="CY395" s="37"/>
      <c r="CZ395" s="37"/>
      <c r="DA395" s="37"/>
      <c r="DB395" s="37"/>
      <c r="DC395" s="37"/>
      <c r="DD395" s="37"/>
      <c r="DE395" s="37"/>
      <c r="DF395" s="37"/>
      <c r="DG395" s="37"/>
      <c r="DH395" s="37"/>
      <c r="DI395" s="37"/>
      <c r="DJ395" s="37"/>
      <c r="DK395" s="37"/>
      <c r="DL395" s="37"/>
      <c r="DM395" s="37"/>
      <c r="DN395" s="37"/>
      <c r="DO395" s="37"/>
      <c r="DP395" s="37"/>
      <c r="DQ395" s="37"/>
      <c r="DR395" s="37"/>
      <c r="DS395" s="37"/>
      <c r="DT395" s="37"/>
      <c r="DU395" s="37"/>
      <c r="DV395" s="37"/>
      <c r="DW395" s="37"/>
      <c r="DX395" s="37"/>
      <c r="DY395" s="37"/>
      <c r="DZ395" s="37"/>
      <c r="EA395" s="37"/>
      <c r="EB395" s="37"/>
      <c r="EC395" s="37"/>
      <c r="ED395" s="37"/>
      <c r="EE395" s="37"/>
      <c r="EF395" s="37"/>
      <c r="EG395" s="37"/>
      <c r="EH395" s="37"/>
      <c r="EI395" s="37"/>
      <c r="EJ395" s="37"/>
      <c r="EK395" s="37"/>
      <c r="EL395" s="37"/>
      <c r="EM395" s="37"/>
      <c r="EN395" s="37"/>
      <c r="EO395" s="37"/>
      <c r="EP395" s="37"/>
      <c r="EQ395" s="37"/>
      <c r="ER395" s="37"/>
      <c r="ES395" s="37"/>
      <c r="ET395" s="37"/>
      <c r="EU395" s="37"/>
      <c r="EV395" s="37"/>
      <c r="EW395" s="37"/>
      <c r="EX395" s="37"/>
      <c r="EY395" s="37"/>
      <c r="EZ395" s="37"/>
      <c r="FA395" s="37"/>
      <c r="FB395" s="37"/>
      <c r="FC395" s="37"/>
      <c r="FD395" s="37"/>
      <c r="FE395" s="37"/>
      <c r="FF395" s="37"/>
      <c r="FG395" s="37"/>
      <c r="FH395" s="37"/>
      <c r="FI395" s="37"/>
      <c r="FJ395" s="37"/>
      <c r="FK395" s="37"/>
      <c r="FL395" s="37"/>
      <c r="FM395" s="37"/>
      <c r="FN395" s="37"/>
      <c r="FO395" s="37"/>
      <c r="FP395" s="37"/>
      <c r="FQ395" s="37"/>
      <c r="FR395" s="37"/>
      <c r="FS395" s="37"/>
      <c r="FT395" s="37"/>
      <c r="FU395" s="37"/>
      <c r="FV395" s="37"/>
      <c r="FW395" s="37"/>
      <c r="FX395" s="37"/>
      <c r="FY395" s="37"/>
      <c r="FZ395" s="37"/>
      <c r="GA395" s="37"/>
      <c r="GB395" s="37"/>
      <c r="GC395" s="37"/>
      <c r="GD395" s="37"/>
      <c r="GE395" s="37"/>
      <c r="GF395" s="37"/>
      <c r="GG395" s="37"/>
      <c r="GH395" s="37"/>
      <c r="GI395" s="37"/>
      <c r="GJ395" s="37"/>
      <c r="GK395" s="37"/>
      <c r="GL395" s="37"/>
      <c r="GM395" s="37"/>
      <c r="GN395" s="37"/>
      <c r="GO395" s="37"/>
      <c r="GP395" s="37"/>
      <c r="GQ395" s="37"/>
      <c r="GR395" s="37"/>
      <c r="GS395" s="37"/>
      <c r="GT395" s="37"/>
      <c r="GU395" s="37"/>
      <c r="GV395" s="37"/>
      <c r="GW395" s="37"/>
      <c r="GX395" s="37"/>
      <c r="GY395" s="37"/>
      <c r="GZ395" s="37"/>
      <c r="HA395" s="37"/>
      <c r="HB395" s="37"/>
      <c r="HC395" s="37"/>
      <c r="HD395" s="37"/>
      <c r="HE395" s="37"/>
      <c r="HF395" s="37"/>
      <c r="HG395" s="37"/>
      <c r="HH395" s="37"/>
      <c r="HI395" s="37"/>
      <c r="HJ395" s="37"/>
      <c r="HK395" s="37"/>
      <c r="HL395" s="37"/>
      <c r="HM395" s="37"/>
      <c r="HN395" s="37"/>
      <c r="HO395" s="37"/>
      <c r="HP395" s="37"/>
      <c r="HQ395" s="37"/>
      <c r="HR395" s="37"/>
      <c r="HS395" s="37"/>
      <c r="HT395" s="37"/>
      <c r="HU395" s="37"/>
      <c r="HV395" s="37"/>
      <c r="HW395" s="37"/>
      <c r="HX395" s="37"/>
    </row>
    <row r="396" spans="1:232" s="55" customFormat="1" ht="81.75" customHeight="1">
      <c r="A396" s="18">
        <v>402</v>
      </c>
      <c r="B396" s="19">
        <v>345</v>
      </c>
      <c r="C396" s="42" t="s">
        <v>679</v>
      </c>
      <c r="D396" s="43" t="s">
        <v>54</v>
      </c>
      <c r="E396" s="43" t="s">
        <v>679</v>
      </c>
      <c r="F396" s="26" t="s">
        <v>521</v>
      </c>
      <c r="G396" s="101">
        <v>1</v>
      </c>
      <c r="H396" s="24">
        <v>516964</v>
      </c>
      <c r="I396" s="26" t="s">
        <v>382</v>
      </c>
      <c r="J396" s="26" t="s">
        <v>26</v>
      </c>
      <c r="K396" s="35">
        <f t="shared" si="10"/>
        <v>516964</v>
      </c>
      <c r="L396" s="22">
        <f>K396*1.12</f>
        <v>578999.68000000005</v>
      </c>
      <c r="M396" s="23"/>
      <c r="N396" s="23"/>
      <c r="O396" s="37"/>
      <c r="P396" s="4"/>
      <c r="Q396" s="4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  <c r="CQ396" s="37"/>
      <c r="CR396" s="37"/>
      <c r="CS396" s="37"/>
      <c r="CT396" s="37"/>
      <c r="CU396" s="37"/>
      <c r="CV396" s="37"/>
      <c r="CW396" s="37"/>
      <c r="CX396" s="37"/>
      <c r="CY396" s="37"/>
      <c r="CZ396" s="37"/>
      <c r="DA396" s="37"/>
      <c r="DB396" s="37"/>
      <c r="DC396" s="37"/>
      <c r="DD396" s="37"/>
      <c r="DE396" s="37"/>
      <c r="DF396" s="37"/>
      <c r="DG396" s="37"/>
      <c r="DH396" s="37"/>
      <c r="DI396" s="37"/>
      <c r="DJ396" s="37"/>
      <c r="DK396" s="37"/>
      <c r="DL396" s="37"/>
      <c r="DM396" s="37"/>
      <c r="DN396" s="37"/>
      <c r="DO396" s="37"/>
      <c r="DP396" s="37"/>
      <c r="DQ396" s="37"/>
      <c r="DR396" s="37"/>
      <c r="DS396" s="37"/>
      <c r="DT396" s="37"/>
      <c r="DU396" s="37"/>
      <c r="DV396" s="37"/>
      <c r="DW396" s="37"/>
      <c r="DX396" s="37"/>
      <c r="DY396" s="37"/>
      <c r="DZ396" s="37"/>
      <c r="EA396" s="37"/>
      <c r="EB396" s="37"/>
      <c r="EC396" s="37"/>
      <c r="ED396" s="37"/>
      <c r="EE396" s="37"/>
      <c r="EF396" s="37"/>
      <c r="EG396" s="37"/>
      <c r="EH396" s="37"/>
      <c r="EI396" s="37"/>
      <c r="EJ396" s="37"/>
      <c r="EK396" s="37"/>
      <c r="EL396" s="37"/>
      <c r="EM396" s="37"/>
      <c r="EN396" s="37"/>
      <c r="EO396" s="37"/>
      <c r="EP396" s="37"/>
      <c r="EQ396" s="37"/>
      <c r="ER396" s="37"/>
      <c r="ES396" s="37"/>
      <c r="ET396" s="37"/>
      <c r="EU396" s="37"/>
      <c r="EV396" s="37"/>
      <c r="EW396" s="37"/>
      <c r="EX396" s="37"/>
      <c r="EY396" s="37"/>
      <c r="EZ396" s="37"/>
      <c r="FA396" s="37"/>
      <c r="FB396" s="37"/>
      <c r="FC396" s="37"/>
      <c r="FD396" s="37"/>
      <c r="FE396" s="37"/>
      <c r="FF396" s="37"/>
      <c r="FG396" s="37"/>
      <c r="FH396" s="37"/>
      <c r="FI396" s="37"/>
      <c r="FJ396" s="37"/>
      <c r="FK396" s="37"/>
      <c r="FL396" s="37"/>
      <c r="FM396" s="37"/>
      <c r="FN396" s="37"/>
      <c r="FO396" s="37"/>
      <c r="FP396" s="37"/>
      <c r="FQ396" s="37"/>
      <c r="FR396" s="37"/>
      <c r="FS396" s="37"/>
      <c r="FT396" s="37"/>
      <c r="FU396" s="37"/>
      <c r="FV396" s="37"/>
      <c r="FW396" s="37"/>
      <c r="FX396" s="37"/>
      <c r="FY396" s="37"/>
      <c r="FZ396" s="37"/>
      <c r="GA396" s="37"/>
      <c r="GB396" s="37"/>
      <c r="GC396" s="37"/>
      <c r="GD396" s="37"/>
      <c r="GE396" s="37"/>
      <c r="GF396" s="37"/>
      <c r="GG396" s="37"/>
      <c r="GH396" s="37"/>
      <c r="GI396" s="37"/>
      <c r="GJ396" s="37"/>
      <c r="GK396" s="37"/>
      <c r="GL396" s="37"/>
      <c r="GM396" s="37"/>
      <c r="GN396" s="37"/>
      <c r="GO396" s="37"/>
      <c r="GP396" s="37"/>
      <c r="GQ396" s="37"/>
      <c r="GR396" s="37"/>
      <c r="GS396" s="37"/>
      <c r="GT396" s="37"/>
      <c r="GU396" s="37"/>
      <c r="GV396" s="37"/>
      <c r="GW396" s="37"/>
      <c r="GX396" s="37"/>
      <c r="GY396" s="37"/>
      <c r="GZ396" s="37"/>
      <c r="HA396" s="37"/>
      <c r="HB396" s="37"/>
      <c r="HC396" s="37"/>
      <c r="HD396" s="37"/>
      <c r="HE396" s="37"/>
      <c r="HF396" s="37"/>
      <c r="HG396" s="37"/>
      <c r="HH396" s="37"/>
      <c r="HI396" s="37"/>
      <c r="HJ396" s="37"/>
      <c r="HK396" s="37"/>
      <c r="HL396" s="37"/>
      <c r="HM396" s="37"/>
      <c r="HN396" s="37"/>
      <c r="HO396" s="37"/>
      <c r="HP396" s="37"/>
      <c r="HQ396" s="37"/>
      <c r="HR396" s="37"/>
      <c r="HS396" s="37"/>
      <c r="HT396" s="37"/>
      <c r="HU396" s="37"/>
      <c r="HV396" s="37"/>
      <c r="HW396" s="37"/>
      <c r="HX396" s="37"/>
    </row>
    <row r="397" spans="1:232" s="55" customFormat="1" ht="81.75" customHeight="1">
      <c r="A397" s="18">
        <v>402</v>
      </c>
      <c r="B397" s="19">
        <v>346</v>
      </c>
      <c r="C397" s="42" t="s">
        <v>680</v>
      </c>
      <c r="D397" s="43" t="s">
        <v>559</v>
      </c>
      <c r="E397" s="43" t="s">
        <v>679</v>
      </c>
      <c r="F397" s="26" t="s">
        <v>521</v>
      </c>
      <c r="G397" s="101">
        <v>1</v>
      </c>
      <c r="H397" s="24">
        <v>516964</v>
      </c>
      <c r="I397" s="26" t="s">
        <v>382</v>
      </c>
      <c r="J397" s="26" t="s">
        <v>26</v>
      </c>
      <c r="K397" s="35">
        <f t="shared" si="10"/>
        <v>516964</v>
      </c>
      <c r="L397" s="22">
        <f>K397*1.12</f>
        <v>578999.68000000005</v>
      </c>
      <c r="M397" s="23"/>
      <c r="N397" s="23"/>
      <c r="O397" s="37"/>
      <c r="P397" s="4"/>
      <c r="Q397" s="4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  <c r="CQ397" s="37"/>
      <c r="CR397" s="37"/>
      <c r="CS397" s="37"/>
      <c r="CT397" s="37"/>
      <c r="CU397" s="37"/>
      <c r="CV397" s="37"/>
      <c r="CW397" s="37"/>
      <c r="CX397" s="37"/>
      <c r="CY397" s="37"/>
      <c r="CZ397" s="37"/>
      <c r="DA397" s="37"/>
      <c r="DB397" s="37"/>
      <c r="DC397" s="37"/>
      <c r="DD397" s="37"/>
      <c r="DE397" s="37"/>
      <c r="DF397" s="37"/>
      <c r="DG397" s="37"/>
      <c r="DH397" s="37"/>
      <c r="DI397" s="37"/>
      <c r="DJ397" s="37"/>
      <c r="DK397" s="37"/>
      <c r="DL397" s="37"/>
      <c r="DM397" s="37"/>
      <c r="DN397" s="37"/>
      <c r="DO397" s="37"/>
      <c r="DP397" s="37"/>
      <c r="DQ397" s="37"/>
      <c r="DR397" s="37"/>
      <c r="DS397" s="37"/>
      <c r="DT397" s="37"/>
      <c r="DU397" s="37"/>
      <c r="DV397" s="37"/>
      <c r="DW397" s="37"/>
      <c r="DX397" s="37"/>
      <c r="DY397" s="37"/>
      <c r="DZ397" s="37"/>
      <c r="EA397" s="37"/>
      <c r="EB397" s="37"/>
      <c r="EC397" s="37"/>
      <c r="ED397" s="37"/>
      <c r="EE397" s="37"/>
      <c r="EF397" s="37"/>
      <c r="EG397" s="37"/>
      <c r="EH397" s="37"/>
      <c r="EI397" s="37"/>
      <c r="EJ397" s="37"/>
      <c r="EK397" s="37"/>
      <c r="EL397" s="37"/>
      <c r="EM397" s="37"/>
      <c r="EN397" s="37"/>
      <c r="EO397" s="37"/>
      <c r="EP397" s="37"/>
      <c r="EQ397" s="37"/>
      <c r="ER397" s="37"/>
      <c r="ES397" s="37"/>
      <c r="ET397" s="37"/>
      <c r="EU397" s="37"/>
      <c r="EV397" s="37"/>
      <c r="EW397" s="37"/>
      <c r="EX397" s="37"/>
      <c r="EY397" s="37"/>
      <c r="EZ397" s="37"/>
      <c r="FA397" s="37"/>
      <c r="FB397" s="37"/>
      <c r="FC397" s="37"/>
      <c r="FD397" s="37"/>
      <c r="FE397" s="37"/>
      <c r="FF397" s="37"/>
      <c r="FG397" s="37"/>
      <c r="FH397" s="37"/>
      <c r="FI397" s="37"/>
      <c r="FJ397" s="37"/>
      <c r="FK397" s="37"/>
      <c r="FL397" s="37"/>
      <c r="FM397" s="37"/>
      <c r="FN397" s="37"/>
      <c r="FO397" s="37"/>
      <c r="FP397" s="37"/>
      <c r="FQ397" s="37"/>
      <c r="FR397" s="37"/>
      <c r="FS397" s="37"/>
      <c r="FT397" s="37"/>
      <c r="FU397" s="37"/>
      <c r="FV397" s="37"/>
      <c r="FW397" s="37"/>
      <c r="FX397" s="37"/>
      <c r="FY397" s="37"/>
      <c r="FZ397" s="37"/>
      <c r="GA397" s="37"/>
      <c r="GB397" s="37"/>
      <c r="GC397" s="37"/>
      <c r="GD397" s="37"/>
      <c r="GE397" s="37"/>
      <c r="GF397" s="37"/>
      <c r="GG397" s="37"/>
      <c r="GH397" s="37"/>
      <c r="GI397" s="37"/>
      <c r="GJ397" s="37"/>
      <c r="GK397" s="37"/>
      <c r="GL397" s="37"/>
      <c r="GM397" s="37"/>
      <c r="GN397" s="37"/>
      <c r="GO397" s="37"/>
      <c r="GP397" s="37"/>
      <c r="GQ397" s="37"/>
      <c r="GR397" s="37"/>
      <c r="GS397" s="37"/>
      <c r="GT397" s="37"/>
      <c r="GU397" s="37"/>
      <c r="GV397" s="37"/>
      <c r="GW397" s="37"/>
      <c r="GX397" s="37"/>
      <c r="GY397" s="37"/>
      <c r="GZ397" s="37"/>
      <c r="HA397" s="37"/>
      <c r="HB397" s="37"/>
      <c r="HC397" s="37"/>
      <c r="HD397" s="37"/>
      <c r="HE397" s="37"/>
      <c r="HF397" s="37"/>
      <c r="HG397" s="37"/>
      <c r="HH397" s="37"/>
      <c r="HI397" s="37"/>
      <c r="HJ397" s="37"/>
      <c r="HK397" s="37"/>
      <c r="HL397" s="37"/>
      <c r="HM397" s="37"/>
      <c r="HN397" s="37"/>
      <c r="HO397" s="37"/>
      <c r="HP397" s="37"/>
      <c r="HQ397" s="37"/>
      <c r="HR397" s="37"/>
      <c r="HS397" s="37"/>
      <c r="HT397" s="37"/>
      <c r="HU397" s="37"/>
      <c r="HV397" s="37"/>
      <c r="HW397" s="37"/>
      <c r="HX397" s="37"/>
    </row>
    <row r="398" spans="1:232" s="55" customFormat="1" ht="103.5" customHeight="1">
      <c r="A398" s="18">
        <v>403</v>
      </c>
      <c r="B398" s="19">
        <v>347</v>
      </c>
      <c r="C398" s="42" t="s">
        <v>681</v>
      </c>
      <c r="D398" s="43" t="s">
        <v>54</v>
      </c>
      <c r="E398" s="43" t="s">
        <v>681</v>
      </c>
      <c r="F398" s="26" t="s">
        <v>521</v>
      </c>
      <c r="G398" s="101">
        <v>1</v>
      </c>
      <c r="H398" s="24">
        <v>222000</v>
      </c>
      <c r="I398" s="26" t="s">
        <v>382</v>
      </c>
      <c r="J398" s="21" t="s">
        <v>26</v>
      </c>
      <c r="K398" s="35">
        <f t="shared" ref="K398:K453" si="12">G398*H398</f>
        <v>222000</v>
      </c>
      <c r="L398" s="22">
        <f>K398*1.12</f>
        <v>248640.00000000003</v>
      </c>
      <c r="M398" s="23"/>
      <c r="N398" s="23"/>
      <c r="O398" s="37"/>
      <c r="P398" s="4"/>
      <c r="Q398" s="4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  <c r="CQ398" s="37"/>
      <c r="CR398" s="37"/>
      <c r="CS398" s="37"/>
      <c r="CT398" s="37"/>
      <c r="CU398" s="37"/>
      <c r="CV398" s="37"/>
      <c r="CW398" s="37"/>
      <c r="CX398" s="37"/>
      <c r="CY398" s="37"/>
      <c r="CZ398" s="37"/>
      <c r="DA398" s="37"/>
      <c r="DB398" s="37"/>
      <c r="DC398" s="37"/>
      <c r="DD398" s="37"/>
      <c r="DE398" s="37"/>
      <c r="DF398" s="37"/>
      <c r="DG398" s="37"/>
      <c r="DH398" s="37"/>
      <c r="DI398" s="37"/>
      <c r="DJ398" s="37"/>
      <c r="DK398" s="37"/>
      <c r="DL398" s="37"/>
      <c r="DM398" s="37"/>
      <c r="DN398" s="37"/>
      <c r="DO398" s="37"/>
      <c r="DP398" s="37"/>
      <c r="DQ398" s="37"/>
      <c r="DR398" s="37"/>
      <c r="DS398" s="37"/>
      <c r="DT398" s="37"/>
      <c r="DU398" s="37"/>
      <c r="DV398" s="37"/>
      <c r="DW398" s="37"/>
      <c r="DX398" s="37"/>
      <c r="DY398" s="37"/>
      <c r="DZ398" s="37"/>
      <c r="EA398" s="37"/>
      <c r="EB398" s="37"/>
      <c r="EC398" s="37"/>
      <c r="ED398" s="37"/>
      <c r="EE398" s="37"/>
      <c r="EF398" s="37"/>
      <c r="EG398" s="37"/>
      <c r="EH398" s="37"/>
      <c r="EI398" s="37"/>
      <c r="EJ398" s="37"/>
      <c r="EK398" s="37"/>
      <c r="EL398" s="37"/>
      <c r="EM398" s="37"/>
      <c r="EN398" s="37"/>
      <c r="EO398" s="37"/>
      <c r="EP398" s="37"/>
      <c r="EQ398" s="37"/>
      <c r="ER398" s="37"/>
      <c r="ES398" s="37"/>
      <c r="ET398" s="37"/>
      <c r="EU398" s="37"/>
      <c r="EV398" s="37"/>
      <c r="EW398" s="37"/>
      <c r="EX398" s="37"/>
      <c r="EY398" s="37"/>
      <c r="EZ398" s="37"/>
      <c r="FA398" s="37"/>
      <c r="FB398" s="37"/>
      <c r="FC398" s="37"/>
      <c r="FD398" s="37"/>
      <c r="FE398" s="37"/>
      <c r="FF398" s="37"/>
      <c r="FG398" s="37"/>
      <c r="FH398" s="37"/>
      <c r="FI398" s="37"/>
      <c r="FJ398" s="37"/>
      <c r="FK398" s="37"/>
      <c r="FL398" s="37"/>
      <c r="FM398" s="37"/>
      <c r="FN398" s="37"/>
      <c r="FO398" s="37"/>
      <c r="FP398" s="37"/>
      <c r="FQ398" s="37"/>
      <c r="FR398" s="37"/>
      <c r="FS398" s="37"/>
      <c r="FT398" s="37"/>
      <c r="FU398" s="37"/>
      <c r="FV398" s="37"/>
      <c r="FW398" s="37"/>
      <c r="FX398" s="37"/>
      <c r="FY398" s="37"/>
      <c r="FZ398" s="37"/>
      <c r="GA398" s="37"/>
      <c r="GB398" s="37"/>
      <c r="GC398" s="37"/>
      <c r="GD398" s="37"/>
      <c r="GE398" s="37"/>
      <c r="GF398" s="37"/>
      <c r="GG398" s="37"/>
      <c r="GH398" s="37"/>
      <c r="GI398" s="37"/>
      <c r="GJ398" s="37"/>
      <c r="GK398" s="37"/>
      <c r="GL398" s="37"/>
      <c r="GM398" s="37"/>
      <c r="GN398" s="37"/>
      <c r="GO398" s="37"/>
      <c r="GP398" s="37"/>
      <c r="GQ398" s="37"/>
      <c r="GR398" s="37"/>
      <c r="GS398" s="37"/>
      <c r="GT398" s="37"/>
      <c r="GU398" s="37"/>
      <c r="GV398" s="37"/>
      <c r="GW398" s="37"/>
      <c r="GX398" s="37"/>
      <c r="GY398" s="37"/>
      <c r="GZ398" s="37"/>
      <c r="HA398" s="37"/>
      <c r="HB398" s="37"/>
      <c r="HC398" s="37"/>
      <c r="HD398" s="37"/>
      <c r="HE398" s="37"/>
      <c r="HF398" s="37"/>
      <c r="HG398" s="37"/>
      <c r="HH398" s="37"/>
      <c r="HI398" s="37"/>
      <c r="HJ398" s="37"/>
      <c r="HK398" s="37"/>
      <c r="HL398" s="37"/>
      <c r="HM398" s="37"/>
      <c r="HN398" s="37"/>
      <c r="HO398" s="37"/>
      <c r="HP398" s="37"/>
      <c r="HQ398" s="37"/>
      <c r="HR398" s="37"/>
      <c r="HS398" s="37"/>
      <c r="HT398" s="37"/>
      <c r="HU398" s="37"/>
      <c r="HV398" s="37"/>
      <c r="HW398" s="37"/>
      <c r="HX398" s="37"/>
    </row>
    <row r="399" spans="1:232" s="55" customFormat="1" ht="90" customHeight="1">
      <c r="A399" s="18">
        <v>403</v>
      </c>
      <c r="B399" s="19">
        <v>348</v>
      </c>
      <c r="C399" s="42" t="s">
        <v>681</v>
      </c>
      <c r="D399" s="43" t="s">
        <v>54</v>
      </c>
      <c r="E399" s="43" t="s">
        <v>681</v>
      </c>
      <c r="F399" s="26" t="s">
        <v>521</v>
      </c>
      <c r="G399" s="101">
        <v>1</v>
      </c>
      <c r="H399" s="24">
        <v>1003008</v>
      </c>
      <c r="I399" s="26" t="s">
        <v>382</v>
      </c>
      <c r="J399" s="21" t="s">
        <v>26</v>
      </c>
      <c r="K399" s="35">
        <f t="shared" si="12"/>
        <v>1003008</v>
      </c>
      <c r="L399" s="22">
        <f>K399*1.12</f>
        <v>1123368.9600000002</v>
      </c>
      <c r="M399" s="23"/>
      <c r="N399" s="23"/>
      <c r="O399" s="37"/>
      <c r="P399" s="4"/>
      <c r="Q399" s="4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  <c r="CQ399" s="37"/>
      <c r="CR399" s="37"/>
      <c r="CS399" s="37"/>
      <c r="CT399" s="37"/>
      <c r="CU399" s="37"/>
      <c r="CV399" s="37"/>
      <c r="CW399" s="37"/>
      <c r="CX399" s="37"/>
      <c r="CY399" s="37"/>
      <c r="CZ399" s="37"/>
      <c r="DA399" s="37"/>
      <c r="DB399" s="37"/>
      <c r="DC399" s="37"/>
      <c r="DD399" s="37"/>
      <c r="DE399" s="37"/>
      <c r="DF399" s="37"/>
      <c r="DG399" s="37"/>
      <c r="DH399" s="37"/>
      <c r="DI399" s="37"/>
      <c r="DJ399" s="37"/>
      <c r="DK399" s="37"/>
      <c r="DL399" s="37"/>
      <c r="DM399" s="37"/>
      <c r="DN399" s="37"/>
      <c r="DO399" s="37"/>
      <c r="DP399" s="37"/>
      <c r="DQ399" s="37"/>
      <c r="DR399" s="37"/>
      <c r="DS399" s="37"/>
      <c r="DT399" s="37"/>
      <c r="DU399" s="37"/>
      <c r="DV399" s="37"/>
      <c r="DW399" s="37"/>
      <c r="DX399" s="37"/>
      <c r="DY399" s="37"/>
      <c r="DZ399" s="37"/>
      <c r="EA399" s="37"/>
      <c r="EB399" s="37"/>
      <c r="EC399" s="37"/>
      <c r="ED399" s="37"/>
      <c r="EE399" s="37"/>
      <c r="EF399" s="37"/>
      <c r="EG399" s="37"/>
      <c r="EH399" s="37"/>
      <c r="EI399" s="37"/>
      <c r="EJ399" s="37"/>
      <c r="EK399" s="37"/>
      <c r="EL399" s="37"/>
      <c r="EM399" s="37"/>
      <c r="EN399" s="37"/>
      <c r="EO399" s="37"/>
      <c r="EP399" s="37"/>
      <c r="EQ399" s="37"/>
      <c r="ER399" s="37"/>
      <c r="ES399" s="37"/>
      <c r="ET399" s="37"/>
      <c r="EU399" s="37"/>
      <c r="EV399" s="37"/>
      <c r="EW399" s="37"/>
      <c r="EX399" s="37"/>
      <c r="EY399" s="37"/>
      <c r="EZ399" s="37"/>
      <c r="FA399" s="37"/>
      <c r="FB399" s="37"/>
      <c r="FC399" s="37"/>
      <c r="FD399" s="37"/>
      <c r="FE399" s="37"/>
      <c r="FF399" s="37"/>
      <c r="FG399" s="37"/>
      <c r="FH399" s="37"/>
      <c r="FI399" s="37"/>
      <c r="FJ399" s="37"/>
      <c r="FK399" s="37"/>
      <c r="FL399" s="37"/>
      <c r="FM399" s="37"/>
      <c r="FN399" s="37"/>
      <c r="FO399" s="37"/>
      <c r="FP399" s="37"/>
      <c r="FQ399" s="37"/>
      <c r="FR399" s="37"/>
      <c r="FS399" s="37"/>
      <c r="FT399" s="37"/>
      <c r="FU399" s="37"/>
      <c r="FV399" s="37"/>
      <c r="FW399" s="37"/>
      <c r="FX399" s="37"/>
      <c r="FY399" s="37"/>
      <c r="FZ399" s="37"/>
      <c r="GA399" s="37"/>
      <c r="GB399" s="37"/>
      <c r="GC399" s="37"/>
      <c r="GD399" s="37"/>
      <c r="GE399" s="37"/>
      <c r="GF399" s="37"/>
      <c r="GG399" s="37"/>
      <c r="GH399" s="37"/>
      <c r="GI399" s="37"/>
      <c r="GJ399" s="37"/>
      <c r="GK399" s="37"/>
      <c r="GL399" s="37"/>
      <c r="GM399" s="37"/>
      <c r="GN399" s="37"/>
      <c r="GO399" s="37"/>
      <c r="GP399" s="37"/>
      <c r="GQ399" s="37"/>
      <c r="GR399" s="37"/>
      <c r="GS399" s="37"/>
      <c r="GT399" s="37"/>
      <c r="GU399" s="37"/>
      <c r="GV399" s="37"/>
      <c r="GW399" s="37"/>
      <c r="GX399" s="37"/>
      <c r="GY399" s="37"/>
      <c r="GZ399" s="37"/>
      <c r="HA399" s="37"/>
      <c r="HB399" s="37"/>
      <c r="HC399" s="37"/>
      <c r="HD399" s="37"/>
      <c r="HE399" s="37"/>
      <c r="HF399" s="37"/>
      <c r="HG399" s="37"/>
      <c r="HH399" s="37"/>
      <c r="HI399" s="37"/>
      <c r="HJ399" s="37"/>
      <c r="HK399" s="37"/>
      <c r="HL399" s="37"/>
      <c r="HM399" s="37"/>
      <c r="HN399" s="37"/>
      <c r="HO399" s="37"/>
      <c r="HP399" s="37"/>
      <c r="HQ399" s="37"/>
      <c r="HR399" s="37"/>
      <c r="HS399" s="37"/>
      <c r="HT399" s="37"/>
      <c r="HU399" s="37"/>
      <c r="HV399" s="37"/>
      <c r="HW399" s="37"/>
      <c r="HX399" s="37"/>
    </row>
    <row r="400" spans="1:232" ht="94.5" customHeight="1">
      <c r="A400" s="18">
        <v>405</v>
      </c>
      <c r="B400" s="19">
        <v>349</v>
      </c>
      <c r="C400" s="42" t="s">
        <v>682</v>
      </c>
      <c r="D400" s="26" t="s">
        <v>22</v>
      </c>
      <c r="E400" s="43" t="s">
        <v>682</v>
      </c>
      <c r="F400" s="26" t="s">
        <v>521</v>
      </c>
      <c r="G400" s="101">
        <v>1</v>
      </c>
      <c r="H400" s="24">
        <v>700000</v>
      </c>
      <c r="I400" s="26" t="s">
        <v>382</v>
      </c>
      <c r="J400" s="21" t="s">
        <v>26</v>
      </c>
      <c r="K400" s="35">
        <f t="shared" si="12"/>
        <v>700000</v>
      </c>
      <c r="L400" s="22">
        <f t="shared" si="11"/>
        <v>784000.00000000012</v>
      </c>
      <c r="M400" s="23"/>
      <c r="N400" s="23" t="s">
        <v>644</v>
      </c>
    </row>
    <row r="401" spans="1:232" ht="85.5" customHeight="1">
      <c r="A401" s="18"/>
      <c r="B401" s="19">
        <v>350</v>
      </c>
      <c r="C401" s="42" t="s">
        <v>683</v>
      </c>
      <c r="D401" s="26" t="s">
        <v>22</v>
      </c>
      <c r="E401" s="42" t="s">
        <v>683</v>
      </c>
      <c r="F401" s="26" t="s">
        <v>521</v>
      </c>
      <c r="G401" s="101">
        <v>2</v>
      </c>
      <c r="H401" s="24">
        <v>250000</v>
      </c>
      <c r="I401" s="26" t="s">
        <v>382</v>
      </c>
      <c r="J401" s="21" t="s">
        <v>26</v>
      </c>
      <c r="K401" s="35">
        <f t="shared" si="12"/>
        <v>500000</v>
      </c>
      <c r="L401" s="22">
        <f t="shared" si="11"/>
        <v>560000</v>
      </c>
      <c r="M401" s="23"/>
      <c r="N401" s="23"/>
    </row>
    <row r="402" spans="1:232" s="55" customFormat="1" ht="81" customHeight="1">
      <c r="A402" s="18">
        <v>406</v>
      </c>
      <c r="B402" s="19">
        <v>351</v>
      </c>
      <c r="C402" s="26" t="s">
        <v>684</v>
      </c>
      <c r="D402" s="26" t="s">
        <v>40</v>
      </c>
      <c r="E402" s="26" t="s">
        <v>684</v>
      </c>
      <c r="F402" s="26" t="s">
        <v>685</v>
      </c>
      <c r="G402" s="36">
        <v>1</v>
      </c>
      <c r="H402" s="35">
        <v>132480000</v>
      </c>
      <c r="I402" s="26" t="s">
        <v>73</v>
      </c>
      <c r="J402" s="21" t="s">
        <v>26</v>
      </c>
      <c r="K402" s="35">
        <f t="shared" si="12"/>
        <v>132480000</v>
      </c>
      <c r="L402" s="22">
        <f t="shared" si="11"/>
        <v>148377600</v>
      </c>
      <c r="M402" s="23"/>
      <c r="N402" s="23"/>
      <c r="O402" s="37"/>
      <c r="P402" s="4"/>
      <c r="Q402" s="4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  <c r="CQ402" s="37"/>
      <c r="CR402" s="37"/>
      <c r="CS402" s="37"/>
      <c r="CT402" s="37"/>
      <c r="CU402" s="37"/>
      <c r="CV402" s="37"/>
      <c r="CW402" s="37"/>
      <c r="CX402" s="37"/>
      <c r="CY402" s="37"/>
      <c r="CZ402" s="37"/>
      <c r="DA402" s="37"/>
      <c r="DB402" s="37"/>
      <c r="DC402" s="37"/>
      <c r="DD402" s="37"/>
      <c r="DE402" s="37"/>
      <c r="DF402" s="37"/>
      <c r="DG402" s="37"/>
      <c r="DH402" s="37"/>
      <c r="DI402" s="37"/>
      <c r="DJ402" s="37"/>
      <c r="DK402" s="37"/>
      <c r="DL402" s="37"/>
      <c r="DM402" s="37"/>
      <c r="DN402" s="37"/>
      <c r="DO402" s="37"/>
      <c r="DP402" s="37"/>
      <c r="DQ402" s="37"/>
      <c r="DR402" s="37"/>
      <c r="DS402" s="37"/>
      <c r="DT402" s="37"/>
      <c r="DU402" s="37"/>
      <c r="DV402" s="37"/>
      <c r="DW402" s="37"/>
      <c r="DX402" s="37"/>
      <c r="DY402" s="37"/>
      <c r="DZ402" s="37"/>
      <c r="EA402" s="37"/>
      <c r="EB402" s="37"/>
      <c r="EC402" s="37"/>
      <c r="ED402" s="37"/>
      <c r="EE402" s="37"/>
      <c r="EF402" s="37"/>
      <c r="EG402" s="37"/>
      <c r="EH402" s="37"/>
      <c r="EI402" s="37"/>
      <c r="EJ402" s="37"/>
      <c r="EK402" s="37"/>
      <c r="EL402" s="37"/>
      <c r="EM402" s="37"/>
      <c r="EN402" s="37"/>
      <c r="EO402" s="37"/>
      <c r="EP402" s="37"/>
      <c r="EQ402" s="37"/>
      <c r="ER402" s="37"/>
      <c r="ES402" s="37"/>
      <c r="ET402" s="37"/>
      <c r="EU402" s="37"/>
      <c r="EV402" s="37"/>
      <c r="EW402" s="37"/>
      <c r="EX402" s="37"/>
      <c r="EY402" s="37"/>
      <c r="EZ402" s="37"/>
      <c r="FA402" s="37"/>
      <c r="FB402" s="37"/>
      <c r="FC402" s="37"/>
      <c r="FD402" s="37"/>
      <c r="FE402" s="37"/>
      <c r="FF402" s="37"/>
      <c r="FG402" s="37"/>
      <c r="FH402" s="37"/>
      <c r="FI402" s="37"/>
      <c r="FJ402" s="37"/>
      <c r="FK402" s="37"/>
      <c r="FL402" s="37"/>
      <c r="FM402" s="37"/>
      <c r="FN402" s="37"/>
      <c r="FO402" s="37"/>
      <c r="FP402" s="37"/>
      <c r="FQ402" s="37"/>
      <c r="FR402" s="37"/>
      <c r="FS402" s="37"/>
      <c r="FT402" s="37"/>
      <c r="FU402" s="37"/>
      <c r="FV402" s="37"/>
      <c r="FW402" s="37"/>
      <c r="FX402" s="37"/>
      <c r="FY402" s="37"/>
      <c r="FZ402" s="37"/>
      <c r="GA402" s="37"/>
      <c r="GB402" s="37"/>
      <c r="GC402" s="37"/>
      <c r="GD402" s="37"/>
      <c r="GE402" s="37"/>
      <c r="GF402" s="37"/>
      <c r="GG402" s="37"/>
      <c r="GH402" s="37"/>
      <c r="GI402" s="37"/>
      <c r="GJ402" s="37"/>
      <c r="GK402" s="37"/>
      <c r="GL402" s="37"/>
      <c r="GM402" s="37"/>
      <c r="GN402" s="37"/>
      <c r="GO402" s="37"/>
      <c r="GP402" s="37"/>
      <c r="GQ402" s="37"/>
      <c r="GR402" s="37"/>
      <c r="GS402" s="37"/>
      <c r="GT402" s="37"/>
      <c r="GU402" s="37"/>
      <c r="GV402" s="37"/>
      <c r="GW402" s="37"/>
      <c r="GX402" s="37"/>
      <c r="GY402" s="37"/>
      <c r="GZ402" s="37"/>
      <c r="HA402" s="37"/>
      <c r="HB402" s="37"/>
      <c r="HC402" s="37"/>
      <c r="HD402" s="37"/>
      <c r="HE402" s="37"/>
      <c r="HF402" s="37"/>
      <c r="HG402" s="37"/>
      <c r="HH402" s="37"/>
      <c r="HI402" s="37"/>
      <c r="HJ402" s="37"/>
      <c r="HK402" s="37"/>
      <c r="HL402" s="37"/>
      <c r="HM402" s="37"/>
      <c r="HN402" s="37"/>
      <c r="HO402" s="37"/>
      <c r="HP402" s="37"/>
      <c r="HQ402" s="37"/>
      <c r="HR402" s="37"/>
      <c r="HS402" s="37"/>
      <c r="HT402" s="37"/>
      <c r="HU402" s="37"/>
      <c r="HV402" s="37"/>
      <c r="HW402" s="37"/>
      <c r="HX402" s="37"/>
    </row>
    <row r="403" spans="1:232" s="55" customFormat="1" ht="181.5" customHeight="1">
      <c r="A403" s="18"/>
      <c r="B403" s="19">
        <v>352</v>
      </c>
      <c r="C403" s="104" t="s">
        <v>686</v>
      </c>
      <c r="D403" s="80" t="s">
        <v>40</v>
      </c>
      <c r="E403" s="104" t="s">
        <v>686</v>
      </c>
      <c r="F403" s="80" t="s">
        <v>685</v>
      </c>
      <c r="G403" s="105">
        <v>1</v>
      </c>
      <c r="H403" s="106">
        <v>20000000</v>
      </c>
      <c r="I403" s="80" t="s">
        <v>90</v>
      </c>
      <c r="J403" s="107" t="s">
        <v>26</v>
      </c>
      <c r="K403" s="106">
        <f t="shared" si="12"/>
        <v>20000000</v>
      </c>
      <c r="L403" s="85">
        <f t="shared" si="11"/>
        <v>22400000.000000004</v>
      </c>
      <c r="M403" s="23"/>
      <c r="N403" s="23"/>
      <c r="O403" s="37"/>
      <c r="P403" s="4"/>
      <c r="Q403" s="4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  <c r="CO403" s="37"/>
      <c r="CP403" s="37"/>
      <c r="CQ403" s="37"/>
      <c r="CR403" s="37"/>
      <c r="CS403" s="37"/>
      <c r="CT403" s="37"/>
      <c r="CU403" s="37"/>
      <c r="CV403" s="37"/>
      <c r="CW403" s="37"/>
      <c r="CX403" s="37"/>
      <c r="CY403" s="37"/>
      <c r="CZ403" s="37"/>
      <c r="DA403" s="37"/>
      <c r="DB403" s="37"/>
      <c r="DC403" s="37"/>
      <c r="DD403" s="37"/>
      <c r="DE403" s="37"/>
      <c r="DF403" s="37"/>
      <c r="DG403" s="37"/>
      <c r="DH403" s="37"/>
      <c r="DI403" s="37"/>
      <c r="DJ403" s="37"/>
      <c r="DK403" s="37"/>
      <c r="DL403" s="37"/>
      <c r="DM403" s="37"/>
      <c r="DN403" s="37"/>
      <c r="DO403" s="37"/>
      <c r="DP403" s="37"/>
      <c r="DQ403" s="37"/>
      <c r="DR403" s="37"/>
      <c r="DS403" s="37"/>
      <c r="DT403" s="37"/>
      <c r="DU403" s="37"/>
      <c r="DV403" s="37"/>
      <c r="DW403" s="37"/>
      <c r="DX403" s="37"/>
      <c r="DY403" s="37"/>
      <c r="DZ403" s="37"/>
      <c r="EA403" s="37"/>
      <c r="EB403" s="37"/>
      <c r="EC403" s="37"/>
      <c r="ED403" s="37"/>
      <c r="EE403" s="37"/>
      <c r="EF403" s="37"/>
      <c r="EG403" s="37"/>
      <c r="EH403" s="37"/>
      <c r="EI403" s="37"/>
      <c r="EJ403" s="37"/>
      <c r="EK403" s="37"/>
      <c r="EL403" s="37"/>
      <c r="EM403" s="37"/>
      <c r="EN403" s="37"/>
      <c r="EO403" s="37"/>
      <c r="EP403" s="37"/>
      <c r="EQ403" s="37"/>
      <c r="ER403" s="37"/>
      <c r="ES403" s="37"/>
      <c r="ET403" s="37"/>
      <c r="EU403" s="37"/>
      <c r="EV403" s="37"/>
      <c r="EW403" s="37"/>
      <c r="EX403" s="37"/>
      <c r="EY403" s="37"/>
      <c r="EZ403" s="37"/>
      <c r="FA403" s="37"/>
      <c r="FB403" s="37"/>
      <c r="FC403" s="37"/>
      <c r="FD403" s="37"/>
      <c r="FE403" s="37"/>
      <c r="FF403" s="37"/>
      <c r="FG403" s="37"/>
      <c r="FH403" s="37"/>
      <c r="FI403" s="37"/>
      <c r="FJ403" s="37"/>
      <c r="FK403" s="37"/>
      <c r="FL403" s="37"/>
      <c r="FM403" s="37"/>
      <c r="FN403" s="37"/>
      <c r="FO403" s="37"/>
      <c r="FP403" s="37"/>
      <c r="FQ403" s="37"/>
      <c r="FR403" s="37"/>
      <c r="FS403" s="37"/>
      <c r="FT403" s="37"/>
      <c r="FU403" s="37"/>
      <c r="FV403" s="37"/>
      <c r="FW403" s="37"/>
      <c r="FX403" s="37"/>
      <c r="FY403" s="37"/>
      <c r="FZ403" s="37"/>
      <c r="GA403" s="37"/>
      <c r="GB403" s="37"/>
      <c r="GC403" s="37"/>
      <c r="GD403" s="37"/>
      <c r="GE403" s="37"/>
      <c r="GF403" s="37"/>
      <c r="GG403" s="37"/>
      <c r="GH403" s="37"/>
      <c r="GI403" s="37"/>
      <c r="GJ403" s="37"/>
      <c r="GK403" s="37"/>
      <c r="GL403" s="37"/>
      <c r="GM403" s="37"/>
      <c r="GN403" s="37"/>
      <c r="GO403" s="37"/>
      <c r="GP403" s="37"/>
      <c r="GQ403" s="37"/>
      <c r="GR403" s="37"/>
      <c r="GS403" s="37"/>
      <c r="GT403" s="37"/>
      <c r="GU403" s="37"/>
      <c r="GV403" s="37"/>
      <c r="GW403" s="37"/>
      <c r="GX403" s="37"/>
      <c r="GY403" s="37"/>
      <c r="GZ403" s="37"/>
      <c r="HA403" s="37"/>
      <c r="HB403" s="37"/>
      <c r="HC403" s="37"/>
      <c r="HD403" s="37"/>
      <c r="HE403" s="37"/>
      <c r="HF403" s="37"/>
      <c r="HG403" s="37"/>
      <c r="HH403" s="37"/>
      <c r="HI403" s="37"/>
      <c r="HJ403" s="37"/>
      <c r="HK403" s="37"/>
      <c r="HL403" s="37"/>
      <c r="HM403" s="37"/>
      <c r="HN403" s="37"/>
      <c r="HO403" s="37"/>
      <c r="HP403" s="37"/>
      <c r="HQ403" s="37"/>
      <c r="HR403" s="37"/>
      <c r="HS403" s="37"/>
      <c r="HT403" s="37"/>
      <c r="HU403" s="37"/>
      <c r="HV403" s="37"/>
      <c r="HW403" s="37"/>
      <c r="HX403" s="37"/>
    </row>
    <row r="404" spans="1:232" s="55" customFormat="1" ht="129" customHeight="1">
      <c r="A404" s="18"/>
      <c r="B404" s="19">
        <v>353</v>
      </c>
      <c r="C404" s="33" t="s">
        <v>687</v>
      </c>
      <c r="D404" s="80" t="s">
        <v>40</v>
      </c>
      <c r="E404" s="34" t="s">
        <v>687</v>
      </c>
      <c r="F404" s="80" t="s">
        <v>685</v>
      </c>
      <c r="G404" s="105">
        <v>1</v>
      </c>
      <c r="H404" s="98">
        <v>50905030</v>
      </c>
      <c r="I404" s="65" t="s">
        <v>688</v>
      </c>
      <c r="J404" s="61" t="s">
        <v>26</v>
      </c>
      <c r="K404" s="106">
        <f t="shared" si="12"/>
        <v>50905030</v>
      </c>
      <c r="L404" s="85">
        <f t="shared" si="11"/>
        <v>57013633.600000009</v>
      </c>
      <c r="M404" s="23"/>
      <c r="N404" s="23"/>
      <c r="O404" s="37"/>
      <c r="P404" s="4"/>
      <c r="Q404" s="4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  <c r="CQ404" s="37"/>
      <c r="CR404" s="37"/>
      <c r="CS404" s="37"/>
      <c r="CT404" s="37"/>
      <c r="CU404" s="37"/>
      <c r="CV404" s="37"/>
      <c r="CW404" s="37"/>
      <c r="CX404" s="37"/>
      <c r="CY404" s="37"/>
      <c r="CZ404" s="37"/>
      <c r="DA404" s="37"/>
      <c r="DB404" s="37"/>
      <c r="DC404" s="37"/>
      <c r="DD404" s="37"/>
      <c r="DE404" s="37"/>
      <c r="DF404" s="37"/>
      <c r="DG404" s="37"/>
      <c r="DH404" s="37"/>
      <c r="DI404" s="37"/>
      <c r="DJ404" s="37"/>
      <c r="DK404" s="37"/>
      <c r="DL404" s="37"/>
      <c r="DM404" s="37"/>
      <c r="DN404" s="37"/>
      <c r="DO404" s="37"/>
      <c r="DP404" s="37"/>
      <c r="DQ404" s="37"/>
      <c r="DR404" s="37"/>
      <c r="DS404" s="37"/>
      <c r="DT404" s="37"/>
      <c r="DU404" s="37"/>
      <c r="DV404" s="37"/>
      <c r="DW404" s="37"/>
      <c r="DX404" s="37"/>
      <c r="DY404" s="37"/>
      <c r="DZ404" s="37"/>
      <c r="EA404" s="37"/>
      <c r="EB404" s="37"/>
      <c r="EC404" s="37"/>
      <c r="ED404" s="37"/>
      <c r="EE404" s="37"/>
      <c r="EF404" s="37"/>
      <c r="EG404" s="37"/>
      <c r="EH404" s="37"/>
      <c r="EI404" s="37"/>
      <c r="EJ404" s="37"/>
      <c r="EK404" s="37"/>
      <c r="EL404" s="37"/>
      <c r="EM404" s="37"/>
      <c r="EN404" s="37"/>
      <c r="EO404" s="37"/>
      <c r="EP404" s="37"/>
      <c r="EQ404" s="37"/>
      <c r="ER404" s="37"/>
      <c r="ES404" s="37"/>
      <c r="ET404" s="37"/>
      <c r="EU404" s="37"/>
      <c r="EV404" s="37"/>
      <c r="EW404" s="37"/>
      <c r="EX404" s="37"/>
      <c r="EY404" s="37"/>
      <c r="EZ404" s="37"/>
      <c r="FA404" s="37"/>
      <c r="FB404" s="37"/>
      <c r="FC404" s="37"/>
      <c r="FD404" s="37"/>
      <c r="FE404" s="37"/>
      <c r="FF404" s="37"/>
      <c r="FG404" s="37"/>
      <c r="FH404" s="37"/>
      <c r="FI404" s="37"/>
      <c r="FJ404" s="37"/>
      <c r="FK404" s="37"/>
      <c r="FL404" s="37"/>
      <c r="FM404" s="37"/>
      <c r="FN404" s="37"/>
      <c r="FO404" s="37"/>
      <c r="FP404" s="37"/>
      <c r="FQ404" s="37"/>
      <c r="FR404" s="37"/>
      <c r="FS404" s="37"/>
      <c r="FT404" s="37"/>
      <c r="FU404" s="37"/>
      <c r="FV404" s="37"/>
      <c r="FW404" s="37"/>
      <c r="FX404" s="37"/>
      <c r="FY404" s="37"/>
      <c r="FZ404" s="37"/>
      <c r="GA404" s="37"/>
      <c r="GB404" s="37"/>
      <c r="GC404" s="37"/>
      <c r="GD404" s="37"/>
      <c r="GE404" s="37"/>
      <c r="GF404" s="37"/>
      <c r="GG404" s="37"/>
      <c r="GH404" s="37"/>
      <c r="GI404" s="37"/>
      <c r="GJ404" s="37"/>
      <c r="GK404" s="37"/>
      <c r="GL404" s="37"/>
      <c r="GM404" s="37"/>
      <c r="GN404" s="37"/>
      <c r="GO404" s="37"/>
      <c r="GP404" s="37"/>
      <c r="GQ404" s="37"/>
      <c r="GR404" s="37"/>
      <c r="GS404" s="37"/>
      <c r="GT404" s="37"/>
      <c r="GU404" s="37"/>
      <c r="GV404" s="37"/>
      <c r="GW404" s="37"/>
      <c r="GX404" s="37"/>
      <c r="GY404" s="37"/>
      <c r="GZ404" s="37"/>
      <c r="HA404" s="37"/>
      <c r="HB404" s="37"/>
      <c r="HC404" s="37"/>
      <c r="HD404" s="37"/>
      <c r="HE404" s="37"/>
      <c r="HF404" s="37"/>
      <c r="HG404" s="37"/>
      <c r="HH404" s="37"/>
      <c r="HI404" s="37"/>
      <c r="HJ404" s="37"/>
      <c r="HK404" s="37"/>
      <c r="HL404" s="37"/>
      <c r="HM404" s="37"/>
      <c r="HN404" s="37"/>
      <c r="HO404" s="37"/>
      <c r="HP404" s="37"/>
      <c r="HQ404" s="37"/>
      <c r="HR404" s="37"/>
      <c r="HS404" s="37"/>
      <c r="HT404" s="37"/>
      <c r="HU404" s="37"/>
      <c r="HV404" s="37"/>
      <c r="HW404" s="37"/>
      <c r="HX404" s="37"/>
    </row>
    <row r="405" spans="1:232" s="55" customFormat="1" ht="90" customHeight="1">
      <c r="A405" s="18">
        <v>408</v>
      </c>
      <c r="B405" s="19">
        <v>354</v>
      </c>
      <c r="C405" s="54" t="s">
        <v>689</v>
      </c>
      <c r="D405" s="26" t="s">
        <v>559</v>
      </c>
      <c r="E405" s="26" t="s">
        <v>689</v>
      </c>
      <c r="F405" s="26" t="s">
        <v>24</v>
      </c>
      <c r="G405" s="36">
        <v>1</v>
      </c>
      <c r="H405" s="35">
        <v>62059200</v>
      </c>
      <c r="I405" s="26" t="s">
        <v>76</v>
      </c>
      <c r="J405" s="61" t="s">
        <v>26</v>
      </c>
      <c r="K405" s="35">
        <f>G405*H405</f>
        <v>62059200</v>
      </c>
      <c r="L405" s="22">
        <f>K405*1.12</f>
        <v>69506304</v>
      </c>
      <c r="M405" s="23"/>
      <c r="N405" s="23"/>
      <c r="O405" s="37"/>
      <c r="P405" s="4"/>
      <c r="Q405" s="4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  <c r="CO405" s="37"/>
      <c r="CP405" s="37"/>
      <c r="CQ405" s="37"/>
      <c r="CR405" s="37"/>
      <c r="CS405" s="37"/>
      <c r="CT405" s="37"/>
      <c r="CU405" s="37"/>
      <c r="CV405" s="37"/>
      <c r="CW405" s="37"/>
      <c r="CX405" s="37"/>
      <c r="CY405" s="37"/>
      <c r="CZ405" s="37"/>
      <c r="DA405" s="37"/>
      <c r="DB405" s="37"/>
      <c r="DC405" s="37"/>
      <c r="DD405" s="37"/>
      <c r="DE405" s="37"/>
      <c r="DF405" s="37"/>
      <c r="DG405" s="37"/>
      <c r="DH405" s="37"/>
      <c r="DI405" s="37"/>
      <c r="DJ405" s="37"/>
      <c r="DK405" s="37"/>
      <c r="DL405" s="37"/>
      <c r="DM405" s="37"/>
      <c r="DN405" s="37"/>
      <c r="DO405" s="37"/>
      <c r="DP405" s="37"/>
      <c r="DQ405" s="37"/>
      <c r="DR405" s="37"/>
      <c r="DS405" s="37"/>
      <c r="DT405" s="37"/>
      <c r="DU405" s="37"/>
      <c r="DV405" s="37"/>
      <c r="DW405" s="37"/>
      <c r="DX405" s="37"/>
      <c r="DY405" s="37"/>
      <c r="DZ405" s="37"/>
      <c r="EA405" s="37"/>
      <c r="EB405" s="37"/>
      <c r="EC405" s="37"/>
      <c r="ED405" s="37"/>
      <c r="EE405" s="37"/>
      <c r="EF405" s="37"/>
      <c r="EG405" s="37"/>
      <c r="EH405" s="37"/>
      <c r="EI405" s="37"/>
      <c r="EJ405" s="37"/>
      <c r="EK405" s="37"/>
      <c r="EL405" s="37"/>
      <c r="EM405" s="37"/>
      <c r="EN405" s="37"/>
      <c r="EO405" s="37"/>
      <c r="EP405" s="37"/>
      <c r="EQ405" s="37"/>
      <c r="ER405" s="37"/>
      <c r="ES405" s="37"/>
      <c r="ET405" s="37"/>
      <c r="EU405" s="37"/>
      <c r="EV405" s="37"/>
      <c r="EW405" s="37"/>
      <c r="EX405" s="37"/>
      <c r="EY405" s="37"/>
      <c r="EZ405" s="37"/>
      <c r="FA405" s="37"/>
      <c r="FB405" s="37"/>
      <c r="FC405" s="37"/>
      <c r="FD405" s="37"/>
      <c r="FE405" s="37"/>
      <c r="FF405" s="37"/>
      <c r="FG405" s="37"/>
      <c r="FH405" s="37"/>
      <c r="FI405" s="37"/>
      <c r="FJ405" s="37"/>
      <c r="FK405" s="37"/>
      <c r="FL405" s="37"/>
      <c r="FM405" s="37"/>
      <c r="FN405" s="37"/>
      <c r="FO405" s="37"/>
      <c r="FP405" s="37"/>
      <c r="FQ405" s="37"/>
      <c r="FR405" s="37"/>
      <c r="FS405" s="37"/>
      <c r="FT405" s="37"/>
      <c r="FU405" s="37"/>
      <c r="FV405" s="37"/>
      <c r="FW405" s="37"/>
      <c r="FX405" s="37"/>
      <c r="FY405" s="37"/>
      <c r="FZ405" s="37"/>
      <c r="GA405" s="37"/>
      <c r="GB405" s="37"/>
      <c r="GC405" s="37"/>
      <c r="GD405" s="37"/>
      <c r="GE405" s="37"/>
      <c r="GF405" s="37"/>
      <c r="GG405" s="37"/>
      <c r="GH405" s="37"/>
      <c r="GI405" s="37"/>
      <c r="GJ405" s="37"/>
      <c r="GK405" s="37"/>
      <c r="GL405" s="37"/>
      <c r="GM405" s="37"/>
      <c r="GN405" s="37"/>
      <c r="GO405" s="37"/>
      <c r="GP405" s="37"/>
      <c r="GQ405" s="37"/>
      <c r="GR405" s="37"/>
      <c r="GS405" s="37"/>
      <c r="GT405" s="37"/>
      <c r="GU405" s="37"/>
      <c r="GV405" s="37"/>
      <c r="GW405" s="37"/>
      <c r="GX405" s="37"/>
      <c r="GY405" s="37"/>
      <c r="GZ405" s="37"/>
      <c r="HA405" s="37"/>
      <c r="HB405" s="37"/>
      <c r="HC405" s="37"/>
      <c r="HD405" s="37"/>
      <c r="HE405" s="37"/>
      <c r="HF405" s="37"/>
      <c r="HG405" s="37"/>
      <c r="HH405" s="37"/>
      <c r="HI405" s="37"/>
      <c r="HJ405" s="37"/>
      <c r="HK405" s="37"/>
      <c r="HL405" s="37"/>
      <c r="HM405" s="37"/>
      <c r="HN405" s="37"/>
      <c r="HO405" s="37"/>
      <c r="HP405" s="37"/>
      <c r="HQ405" s="37"/>
      <c r="HR405" s="37"/>
      <c r="HS405" s="37"/>
      <c r="HT405" s="37"/>
      <c r="HU405" s="37"/>
      <c r="HV405" s="37"/>
      <c r="HW405" s="37"/>
      <c r="HX405" s="37"/>
    </row>
    <row r="406" spans="1:232" s="55" customFormat="1" ht="140.25" customHeight="1">
      <c r="A406" s="18">
        <v>409</v>
      </c>
      <c r="B406" s="19">
        <v>355</v>
      </c>
      <c r="C406" s="54" t="s">
        <v>690</v>
      </c>
      <c r="D406" s="26" t="s">
        <v>559</v>
      </c>
      <c r="E406" s="26" t="s">
        <v>690</v>
      </c>
      <c r="F406" s="26" t="s">
        <v>521</v>
      </c>
      <c r="G406" s="36">
        <v>1</v>
      </c>
      <c r="H406" s="35">
        <v>20392260</v>
      </c>
      <c r="I406" s="26" t="s">
        <v>76</v>
      </c>
      <c r="J406" s="21" t="s">
        <v>26</v>
      </c>
      <c r="K406" s="35">
        <f>G406*H406</f>
        <v>20392260</v>
      </c>
      <c r="L406" s="22">
        <f>K406*1.12</f>
        <v>22839331.200000003</v>
      </c>
      <c r="M406" s="23"/>
      <c r="N406" s="23"/>
      <c r="O406" s="37"/>
      <c r="P406" s="4"/>
      <c r="Q406" s="4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  <c r="CO406" s="37"/>
      <c r="CP406" s="37"/>
      <c r="CQ406" s="37"/>
      <c r="CR406" s="37"/>
      <c r="CS406" s="37"/>
      <c r="CT406" s="37"/>
      <c r="CU406" s="37"/>
      <c r="CV406" s="37"/>
      <c r="CW406" s="37"/>
      <c r="CX406" s="37"/>
      <c r="CY406" s="37"/>
      <c r="CZ406" s="37"/>
      <c r="DA406" s="37"/>
      <c r="DB406" s="37"/>
      <c r="DC406" s="37"/>
      <c r="DD406" s="37"/>
      <c r="DE406" s="37"/>
      <c r="DF406" s="37"/>
      <c r="DG406" s="37"/>
      <c r="DH406" s="37"/>
      <c r="DI406" s="37"/>
      <c r="DJ406" s="37"/>
      <c r="DK406" s="37"/>
      <c r="DL406" s="37"/>
      <c r="DM406" s="37"/>
      <c r="DN406" s="37"/>
      <c r="DO406" s="37"/>
      <c r="DP406" s="37"/>
      <c r="DQ406" s="37"/>
      <c r="DR406" s="37"/>
      <c r="DS406" s="37"/>
      <c r="DT406" s="37"/>
      <c r="DU406" s="37"/>
      <c r="DV406" s="37"/>
      <c r="DW406" s="37"/>
      <c r="DX406" s="37"/>
      <c r="DY406" s="37"/>
      <c r="DZ406" s="37"/>
      <c r="EA406" s="37"/>
      <c r="EB406" s="37"/>
      <c r="EC406" s="37"/>
      <c r="ED406" s="37"/>
      <c r="EE406" s="37"/>
      <c r="EF406" s="37"/>
      <c r="EG406" s="37"/>
      <c r="EH406" s="37"/>
      <c r="EI406" s="37"/>
      <c r="EJ406" s="37"/>
      <c r="EK406" s="37"/>
      <c r="EL406" s="37"/>
      <c r="EM406" s="37"/>
      <c r="EN406" s="37"/>
      <c r="EO406" s="37"/>
      <c r="EP406" s="37"/>
      <c r="EQ406" s="37"/>
      <c r="ER406" s="37"/>
      <c r="ES406" s="37"/>
      <c r="ET406" s="37"/>
      <c r="EU406" s="37"/>
      <c r="EV406" s="37"/>
      <c r="EW406" s="37"/>
      <c r="EX406" s="37"/>
      <c r="EY406" s="37"/>
      <c r="EZ406" s="37"/>
      <c r="FA406" s="37"/>
      <c r="FB406" s="37"/>
      <c r="FC406" s="37"/>
      <c r="FD406" s="37"/>
      <c r="FE406" s="37"/>
      <c r="FF406" s="37"/>
      <c r="FG406" s="37"/>
      <c r="FH406" s="37"/>
      <c r="FI406" s="37"/>
      <c r="FJ406" s="37"/>
      <c r="FK406" s="37"/>
      <c r="FL406" s="37"/>
      <c r="FM406" s="37"/>
      <c r="FN406" s="37"/>
      <c r="FO406" s="37"/>
      <c r="FP406" s="37"/>
      <c r="FQ406" s="37"/>
      <c r="FR406" s="37"/>
      <c r="FS406" s="37"/>
      <c r="FT406" s="37"/>
      <c r="FU406" s="37"/>
      <c r="FV406" s="37"/>
      <c r="FW406" s="37"/>
      <c r="FX406" s="37"/>
      <c r="FY406" s="37"/>
      <c r="FZ406" s="37"/>
      <c r="GA406" s="37"/>
      <c r="GB406" s="37"/>
      <c r="GC406" s="37"/>
      <c r="GD406" s="37"/>
      <c r="GE406" s="37"/>
      <c r="GF406" s="37"/>
      <c r="GG406" s="37"/>
      <c r="GH406" s="37"/>
      <c r="GI406" s="37"/>
      <c r="GJ406" s="37"/>
      <c r="GK406" s="37"/>
      <c r="GL406" s="37"/>
      <c r="GM406" s="37"/>
      <c r="GN406" s="37"/>
      <c r="GO406" s="37"/>
      <c r="GP406" s="37"/>
      <c r="GQ406" s="37"/>
      <c r="GR406" s="37"/>
      <c r="GS406" s="37"/>
      <c r="GT406" s="37"/>
      <c r="GU406" s="37"/>
      <c r="GV406" s="37"/>
      <c r="GW406" s="37"/>
      <c r="GX406" s="37"/>
      <c r="GY406" s="37"/>
      <c r="GZ406" s="37"/>
      <c r="HA406" s="37"/>
      <c r="HB406" s="37"/>
      <c r="HC406" s="37"/>
      <c r="HD406" s="37"/>
      <c r="HE406" s="37"/>
      <c r="HF406" s="37"/>
      <c r="HG406" s="37"/>
      <c r="HH406" s="37"/>
      <c r="HI406" s="37"/>
      <c r="HJ406" s="37"/>
      <c r="HK406" s="37"/>
      <c r="HL406" s="37"/>
      <c r="HM406" s="37"/>
      <c r="HN406" s="37"/>
      <c r="HO406" s="37"/>
      <c r="HP406" s="37"/>
      <c r="HQ406" s="37"/>
      <c r="HR406" s="37"/>
      <c r="HS406" s="37"/>
      <c r="HT406" s="37"/>
      <c r="HU406" s="37"/>
      <c r="HV406" s="37"/>
      <c r="HW406" s="37"/>
      <c r="HX406" s="37"/>
    </row>
    <row r="407" spans="1:232" s="1" customFormat="1" ht="140.25" customHeight="1">
      <c r="A407" s="18">
        <v>410</v>
      </c>
      <c r="B407" s="19">
        <v>356</v>
      </c>
      <c r="C407" s="104" t="s">
        <v>691</v>
      </c>
      <c r="D407" s="80" t="s">
        <v>54</v>
      </c>
      <c r="E407" s="80" t="s">
        <v>691</v>
      </c>
      <c r="F407" s="80" t="s">
        <v>685</v>
      </c>
      <c r="G407" s="105">
        <v>1</v>
      </c>
      <c r="H407" s="106">
        <v>194805100</v>
      </c>
      <c r="I407" s="80" t="s">
        <v>90</v>
      </c>
      <c r="J407" s="108" t="s">
        <v>26</v>
      </c>
      <c r="K407" s="106">
        <f t="shared" si="12"/>
        <v>194805100</v>
      </c>
      <c r="L407" s="85">
        <f t="shared" si="11"/>
        <v>218181712.00000003</v>
      </c>
      <c r="M407" s="23"/>
      <c r="N407" s="23" t="s">
        <v>692</v>
      </c>
      <c r="O407" s="4"/>
      <c r="P407" s="4"/>
      <c r="Q407" s="4"/>
      <c r="R407" s="21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</row>
    <row r="408" spans="1:232" s="1" customFormat="1" ht="187.5" customHeight="1">
      <c r="A408" s="18">
        <v>411</v>
      </c>
      <c r="B408" s="19">
        <v>357</v>
      </c>
      <c r="C408" s="54" t="s">
        <v>693</v>
      </c>
      <c r="D408" s="26" t="s">
        <v>40</v>
      </c>
      <c r="E408" s="54" t="s">
        <v>693</v>
      </c>
      <c r="F408" s="26" t="s">
        <v>521</v>
      </c>
      <c r="G408" s="36">
        <v>1</v>
      </c>
      <c r="H408" s="35">
        <v>31494767</v>
      </c>
      <c r="I408" s="26" t="s">
        <v>694</v>
      </c>
      <c r="J408" s="21" t="s">
        <v>26</v>
      </c>
      <c r="K408" s="35">
        <f t="shared" si="12"/>
        <v>31494767</v>
      </c>
      <c r="L408" s="22">
        <f t="shared" si="11"/>
        <v>35274139.040000007</v>
      </c>
      <c r="M408" s="23"/>
      <c r="N408" s="23" t="s">
        <v>695</v>
      </c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</row>
    <row r="409" spans="1:232" s="1" customFormat="1" ht="282" customHeight="1">
      <c r="A409" s="18"/>
      <c r="B409" s="19">
        <v>358</v>
      </c>
      <c r="C409" s="109" t="s">
        <v>696</v>
      </c>
      <c r="D409" s="26" t="s">
        <v>40</v>
      </c>
      <c r="E409" s="109" t="s">
        <v>696</v>
      </c>
      <c r="F409" s="26" t="s">
        <v>685</v>
      </c>
      <c r="G409" s="36">
        <v>1</v>
      </c>
      <c r="H409" s="110">
        <v>416184000</v>
      </c>
      <c r="I409" s="26" t="s">
        <v>382</v>
      </c>
      <c r="J409" s="21" t="s">
        <v>26</v>
      </c>
      <c r="K409" s="35">
        <f t="shared" si="12"/>
        <v>416184000</v>
      </c>
      <c r="L409" s="22">
        <f t="shared" si="11"/>
        <v>466126080.00000006</v>
      </c>
      <c r="M409" s="23"/>
      <c r="N409" s="23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</row>
    <row r="410" spans="1:232" s="1" customFormat="1" ht="175.5" customHeight="1">
      <c r="A410" s="18"/>
      <c r="B410" s="19">
        <v>359</v>
      </c>
      <c r="C410" s="111" t="s">
        <v>697</v>
      </c>
      <c r="D410" s="26" t="s">
        <v>40</v>
      </c>
      <c r="E410" s="112" t="s">
        <v>697</v>
      </c>
      <c r="F410" s="26" t="s">
        <v>685</v>
      </c>
      <c r="G410" s="36">
        <v>1</v>
      </c>
      <c r="H410" s="110">
        <v>616896690</v>
      </c>
      <c r="I410" s="26" t="s">
        <v>73</v>
      </c>
      <c r="J410" s="21" t="s">
        <v>26</v>
      </c>
      <c r="K410" s="35">
        <f t="shared" si="12"/>
        <v>616896690</v>
      </c>
      <c r="L410" s="22">
        <f t="shared" si="11"/>
        <v>690924292.80000007</v>
      </c>
      <c r="M410" s="23"/>
      <c r="N410" s="23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P410" s="4"/>
      <c r="HQ410" s="4"/>
      <c r="HR410" s="4"/>
      <c r="HS410" s="4"/>
      <c r="HT410" s="4"/>
      <c r="HU410" s="4"/>
      <c r="HV410" s="4"/>
      <c r="HW410" s="4"/>
      <c r="HX410" s="4"/>
    </row>
    <row r="411" spans="1:232" s="1" customFormat="1" ht="210.75" customHeight="1">
      <c r="A411" s="18"/>
      <c r="B411" s="19">
        <v>360</v>
      </c>
      <c r="C411" s="111" t="s">
        <v>698</v>
      </c>
      <c r="D411" s="26" t="s">
        <v>40</v>
      </c>
      <c r="E411" s="112" t="s">
        <v>698</v>
      </c>
      <c r="F411" s="26" t="s">
        <v>685</v>
      </c>
      <c r="G411" s="36">
        <v>1</v>
      </c>
      <c r="H411" s="110">
        <v>192737413</v>
      </c>
      <c r="I411" s="21" t="s">
        <v>699</v>
      </c>
      <c r="J411" s="21" t="s">
        <v>26</v>
      </c>
      <c r="K411" s="35">
        <f t="shared" si="12"/>
        <v>192737413</v>
      </c>
      <c r="L411" s="22">
        <f t="shared" si="11"/>
        <v>215865902.56000003</v>
      </c>
      <c r="M411" s="23"/>
      <c r="N411" s="23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/>
      <c r="GY411" s="4"/>
      <c r="GZ411" s="4"/>
      <c r="HA411" s="4"/>
      <c r="HB411" s="4"/>
      <c r="HC411" s="4"/>
      <c r="HD411" s="4"/>
      <c r="HE411" s="4"/>
      <c r="HF411" s="4"/>
      <c r="HG411" s="4"/>
      <c r="HH411" s="4"/>
      <c r="HI411" s="4"/>
      <c r="HJ411" s="4"/>
      <c r="HK411" s="4"/>
      <c r="HL411" s="4"/>
      <c r="HM411" s="4"/>
      <c r="HN411" s="4"/>
      <c r="HO411" s="4"/>
      <c r="HP411" s="4"/>
      <c r="HQ411" s="4"/>
      <c r="HR411" s="4"/>
      <c r="HS411" s="4"/>
      <c r="HT411" s="4"/>
      <c r="HU411" s="4"/>
      <c r="HV411" s="4"/>
      <c r="HW411" s="4"/>
      <c r="HX411" s="4"/>
    </row>
    <row r="412" spans="1:232" s="1" customFormat="1" ht="106.5" customHeight="1">
      <c r="A412" s="18"/>
      <c r="B412" s="19">
        <v>361</v>
      </c>
      <c r="C412" s="111" t="s">
        <v>700</v>
      </c>
      <c r="D412" s="26" t="s">
        <v>40</v>
      </c>
      <c r="E412" s="112" t="s">
        <v>700</v>
      </c>
      <c r="F412" s="26" t="s">
        <v>521</v>
      </c>
      <c r="G412" s="36">
        <v>1</v>
      </c>
      <c r="H412" s="110">
        <v>44400000</v>
      </c>
      <c r="I412" s="26" t="s">
        <v>90</v>
      </c>
      <c r="J412" s="21" t="s">
        <v>26</v>
      </c>
      <c r="K412" s="35">
        <f>G412*H412</f>
        <v>44400000</v>
      </c>
      <c r="L412" s="22">
        <f>K412*1.12</f>
        <v>49728000.000000007</v>
      </c>
      <c r="M412" s="23"/>
      <c r="N412" s="23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  <c r="HQ412" s="4"/>
      <c r="HR412" s="4"/>
      <c r="HS412" s="4"/>
      <c r="HT412" s="4"/>
      <c r="HU412" s="4"/>
      <c r="HV412" s="4"/>
      <c r="HW412" s="4"/>
      <c r="HX412" s="4"/>
    </row>
    <row r="413" spans="1:232" s="55" customFormat="1" ht="119.25" customHeight="1">
      <c r="A413" s="18">
        <v>412</v>
      </c>
      <c r="B413" s="19">
        <v>362</v>
      </c>
      <c r="C413" s="54" t="s">
        <v>701</v>
      </c>
      <c r="D413" s="26" t="s">
        <v>559</v>
      </c>
      <c r="E413" s="26" t="s">
        <v>701</v>
      </c>
      <c r="F413" s="26" t="s">
        <v>521</v>
      </c>
      <c r="G413" s="36">
        <v>1</v>
      </c>
      <c r="H413" s="35">
        <v>1050916000</v>
      </c>
      <c r="I413" s="26" t="s">
        <v>702</v>
      </c>
      <c r="J413" s="26" t="s">
        <v>26</v>
      </c>
      <c r="K413" s="35">
        <f>G413*H413</f>
        <v>1050916000</v>
      </c>
      <c r="L413" s="22">
        <f>K413*1.12</f>
        <v>1177025920</v>
      </c>
      <c r="M413" s="23" t="s">
        <v>703</v>
      </c>
      <c r="N413" s="23" t="s">
        <v>704</v>
      </c>
      <c r="O413" s="37"/>
      <c r="P413" s="4"/>
      <c r="Q413" s="4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  <c r="CM413" s="37"/>
      <c r="CN413" s="37"/>
      <c r="CO413" s="37"/>
      <c r="CP413" s="37"/>
      <c r="CQ413" s="37"/>
      <c r="CR413" s="37"/>
      <c r="CS413" s="37"/>
      <c r="CT413" s="37"/>
      <c r="CU413" s="37"/>
      <c r="CV413" s="37"/>
      <c r="CW413" s="37"/>
      <c r="CX413" s="37"/>
      <c r="CY413" s="37"/>
      <c r="CZ413" s="37"/>
      <c r="DA413" s="37"/>
      <c r="DB413" s="37"/>
      <c r="DC413" s="37"/>
      <c r="DD413" s="37"/>
      <c r="DE413" s="37"/>
      <c r="DF413" s="37"/>
      <c r="DG413" s="37"/>
      <c r="DH413" s="37"/>
      <c r="DI413" s="37"/>
      <c r="DJ413" s="37"/>
      <c r="DK413" s="37"/>
      <c r="DL413" s="37"/>
      <c r="DM413" s="37"/>
      <c r="DN413" s="37"/>
      <c r="DO413" s="37"/>
      <c r="DP413" s="37"/>
      <c r="DQ413" s="37"/>
      <c r="DR413" s="37"/>
      <c r="DS413" s="37"/>
      <c r="DT413" s="37"/>
      <c r="DU413" s="37"/>
      <c r="DV413" s="37"/>
      <c r="DW413" s="37"/>
      <c r="DX413" s="37"/>
      <c r="DY413" s="37"/>
      <c r="DZ413" s="37"/>
      <c r="EA413" s="37"/>
      <c r="EB413" s="37"/>
      <c r="EC413" s="37"/>
      <c r="ED413" s="37"/>
      <c r="EE413" s="37"/>
      <c r="EF413" s="37"/>
      <c r="EG413" s="37"/>
      <c r="EH413" s="37"/>
      <c r="EI413" s="37"/>
      <c r="EJ413" s="37"/>
      <c r="EK413" s="37"/>
      <c r="EL413" s="37"/>
      <c r="EM413" s="37"/>
      <c r="EN413" s="37"/>
      <c r="EO413" s="37"/>
      <c r="EP413" s="37"/>
      <c r="EQ413" s="37"/>
      <c r="ER413" s="37"/>
      <c r="ES413" s="37"/>
      <c r="ET413" s="37"/>
      <c r="EU413" s="37"/>
      <c r="EV413" s="37"/>
      <c r="EW413" s="37"/>
      <c r="EX413" s="37"/>
      <c r="EY413" s="37"/>
      <c r="EZ413" s="37"/>
      <c r="FA413" s="37"/>
      <c r="FB413" s="37"/>
      <c r="FC413" s="37"/>
      <c r="FD413" s="37"/>
      <c r="FE413" s="37"/>
      <c r="FF413" s="37"/>
      <c r="FG413" s="37"/>
      <c r="FH413" s="37"/>
      <c r="FI413" s="37"/>
      <c r="FJ413" s="37"/>
      <c r="FK413" s="37"/>
      <c r="FL413" s="37"/>
      <c r="FM413" s="37"/>
      <c r="FN413" s="37"/>
      <c r="FO413" s="37"/>
      <c r="FP413" s="37"/>
      <c r="FQ413" s="37"/>
      <c r="FR413" s="37"/>
      <c r="FS413" s="37"/>
      <c r="FT413" s="37"/>
      <c r="FU413" s="37"/>
      <c r="FV413" s="37"/>
      <c r="FW413" s="37"/>
      <c r="FX413" s="37"/>
      <c r="FY413" s="37"/>
      <c r="FZ413" s="37"/>
      <c r="GA413" s="37"/>
      <c r="GB413" s="37"/>
      <c r="GC413" s="37"/>
      <c r="GD413" s="37"/>
      <c r="GE413" s="37"/>
      <c r="GF413" s="37"/>
      <c r="GG413" s="37"/>
      <c r="GH413" s="37"/>
      <c r="GI413" s="37"/>
      <c r="GJ413" s="37"/>
      <c r="GK413" s="37"/>
      <c r="GL413" s="37"/>
      <c r="GM413" s="37"/>
      <c r="GN413" s="37"/>
      <c r="GO413" s="37"/>
      <c r="GP413" s="37"/>
      <c r="GQ413" s="37"/>
      <c r="GR413" s="37"/>
      <c r="GS413" s="37"/>
      <c r="GT413" s="37"/>
      <c r="GU413" s="37"/>
      <c r="GV413" s="37"/>
      <c r="GW413" s="37"/>
      <c r="GX413" s="37"/>
      <c r="GY413" s="37"/>
      <c r="GZ413" s="37"/>
      <c r="HA413" s="37"/>
      <c r="HB413" s="37"/>
      <c r="HC413" s="37"/>
      <c r="HD413" s="37"/>
      <c r="HE413" s="37"/>
      <c r="HF413" s="37"/>
      <c r="HG413" s="37"/>
      <c r="HH413" s="37"/>
      <c r="HI413" s="37"/>
      <c r="HJ413" s="37"/>
      <c r="HK413" s="37"/>
      <c r="HL413" s="37"/>
      <c r="HM413" s="37"/>
      <c r="HN413" s="37"/>
      <c r="HO413" s="37"/>
      <c r="HP413" s="37"/>
      <c r="HQ413" s="37"/>
      <c r="HR413" s="37"/>
      <c r="HS413" s="37"/>
      <c r="HT413" s="37"/>
      <c r="HU413" s="37"/>
      <c r="HV413" s="37"/>
      <c r="HW413" s="37"/>
      <c r="HX413" s="37"/>
    </row>
    <row r="414" spans="1:232" s="55" customFormat="1" ht="78.75" customHeight="1">
      <c r="A414" s="18">
        <v>413</v>
      </c>
      <c r="B414" s="19">
        <v>363</v>
      </c>
      <c r="C414" s="54" t="s">
        <v>705</v>
      </c>
      <c r="D414" s="26" t="s">
        <v>22</v>
      </c>
      <c r="E414" s="26" t="s">
        <v>706</v>
      </c>
      <c r="F414" s="26" t="s">
        <v>521</v>
      </c>
      <c r="G414" s="36">
        <v>1</v>
      </c>
      <c r="H414" s="35">
        <v>3839744</v>
      </c>
      <c r="I414" s="26" t="s">
        <v>76</v>
      </c>
      <c r="J414" s="26" t="s">
        <v>26</v>
      </c>
      <c r="K414" s="35">
        <f>G414*H414</f>
        <v>3839744</v>
      </c>
      <c r="L414" s="22">
        <f>K414*1.12</f>
        <v>4300513.2800000003</v>
      </c>
      <c r="M414" s="23"/>
      <c r="N414" s="23"/>
      <c r="O414" s="37"/>
      <c r="P414" s="4"/>
      <c r="Q414" s="4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  <c r="CM414" s="37"/>
      <c r="CN414" s="37"/>
      <c r="CO414" s="37"/>
      <c r="CP414" s="37"/>
      <c r="CQ414" s="37"/>
      <c r="CR414" s="37"/>
      <c r="CS414" s="37"/>
      <c r="CT414" s="37"/>
      <c r="CU414" s="37"/>
      <c r="CV414" s="37"/>
      <c r="CW414" s="37"/>
      <c r="CX414" s="37"/>
      <c r="CY414" s="37"/>
      <c r="CZ414" s="37"/>
      <c r="DA414" s="37"/>
      <c r="DB414" s="37"/>
      <c r="DC414" s="37"/>
      <c r="DD414" s="37"/>
      <c r="DE414" s="37"/>
      <c r="DF414" s="37"/>
      <c r="DG414" s="37"/>
      <c r="DH414" s="37"/>
      <c r="DI414" s="37"/>
      <c r="DJ414" s="37"/>
      <c r="DK414" s="37"/>
      <c r="DL414" s="37"/>
      <c r="DM414" s="37"/>
      <c r="DN414" s="37"/>
      <c r="DO414" s="37"/>
      <c r="DP414" s="37"/>
      <c r="DQ414" s="37"/>
      <c r="DR414" s="37"/>
      <c r="DS414" s="37"/>
      <c r="DT414" s="37"/>
      <c r="DU414" s="37"/>
      <c r="DV414" s="37"/>
      <c r="DW414" s="37"/>
      <c r="DX414" s="37"/>
      <c r="DY414" s="37"/>
      <c r="DZ414" s="37"/>
      <c r="EA414" s="37"/>
      <c r="EB414" s="37"/>
      <c r="EC414" s="37"/>
      <c r="ED414" s="37"/>
      <c r="EE414" s="37"/>
      <c r="EF414" s="37"/>
      <c r="EG414" s="37"/>
      <c r="EH414" s="37"/>
      <c r="EI414" s="37"/>
      <c r="EJ414" s="37"/>
      <c r="EK414" s="37"/>
      <c r="EL414" s="37"/>
      <c r="EM414" s="37"/>
      <c r="EN414" s="37"/>
      <c r="EO414" s="37"/>
      <c r="EP414" s="37"/>
      <c r="EQ414" s="37"/>
      <c r="ER414" s="37"/>
      <c r="ES414" s="37"/>
      <c r="ET414" s="37"/>
      <c r="EU414" s="37"/>
      <c r="EV414" s="37"/>
      <c r="EW414" s="37"/>
      <c r="EX414" s="37"/>
      <c r="EY414" s="37"/>
      <c r="EZ414" s="37"/>
      <c r="FA414" s="37"/>
      <c r="FB414" s="37"/>
      <c r="FC414" s="37"/>
      <c r="FD414" s="37"/>
      <c r="FE414" s="37"/>
      <c r="FF414" s="37"/>
      <c r="FG414" s="37"/>
      <c r="FH414" s="37"/>
      <c r="FI414" s="37"/>
      <c r="FJ414" s="37"/>
      <c r="FK414" s="37"/>
      <c r="FL414" s="37"/>
      <c r="FM414" s="37"/>
      <c r="FN414" s="37"/>
      <c r="FO414" s="37"/>
      <c r="FP414" s="37"/>
      <c r="FQ414" s="37"/>
      <c r="FR414" s="37"/>
      <c r="FS414" s="37"/>
      <c r="FT414" s="37"/>
      <c r="FU414" s="37"/>
      <c r="FV414" s="37"/>
      <c r="FW414" s="37"/>
      <c r="FX414" s="37"/>
      <c r="FY414" s="37"/>
      <c r="FZ414" s="37"/>
      <c r="GA414" s="37"/>
      <c r="GB414" s="37"/>
      <c r="GC414" s="37"/>
      <c r="GD414" s="37"/>
      <c r="GE414" s="37"/>
      <c r="GF414" s="37"/>
      <c r="GG414" s="37"/>
      <c r="GH414" s="37"/>
      <c r="GI414" s="37"/>
      <c r="GJ414" s="37"/>
      <c r="GK414" s="37"/>
      <c r="GL414" s="37"/>
      <c r="GM414" s="37"/>
      <c r="GN414" s="37"/>
      <c r="GO414" s="37"/>
      <c r="GP414" s="37"/>
      <c r="GQ414" s="37"/>
      <c r="GR414" s="37"/>
      <c r="GS414" s="37"/>
      <c r="GT414" s="37"/>
      <c r="GU414" s="37"/>
      <c r="GV414" s="37"/>
      <c r="GW414" s="37"/>
      <c r="GX414" s="37"/>
      <c r="GY414" s="37"/>
      <c r="GZ414" s="37"/>
      <c r="HA414" s="37"/>
      <c r="HB414" s="37"/>
      <c r="HC414" s="37"/>
      <c r="HD414" s="37"/>
      <c r="HE414" s="37"/>
      <c r="HF414" s="37"/>
      <c r="HG414" s="37"/>
      <c r="HH414" s="37"/>
      <c r="HI414" s="37"/>
      <c r="HJ414" s="37"/>
      <c r="HK414" s="37"/>
      <c r="HL414" s="37"/>
      <c r="HM414" s="37"/>
      <c r="HN414" s="37"/>
      <c r="HO414" s="37"/>
      <c r="HP414" s="37"/>
      <c r="HQ414" s="37"/>
      <c r="HR414" s="37"/>
      <c r="HS414" s="37"/>
      <c r="HT414" s="37"/>
      <c r="HU414" s="37"/>
      <c r="HV414" s="37"/>
      <c r="HW414" s="37"/>
      <c r="HX414" s="37"/>
    </row>
    <row r="415" spans="1:232" s="1" customFormat="1" ht="98.25" customHeight="1">
      <c r="A415" s="18">
        <v>415</v>
      </c>
      <c r="B415" s="19">
        <v>364</v>
      </c>
      <c r="C415" s="25" t="s">
        <v>707</v>
      </c>
      <c r="D415" s="21" t="s">
        <v>559</v>
      </c>
      <c r="E415" s="113" t="s">
        <v>708</v>
      </c>
      <c r="F415" s="17" t="s">
        <v>521</v>
      </c>
      <c r="G415" s="16">
        <v>1</v>
      </c>
      <c r="H415" s="22">
        <v>35606500</v>
      </c>
      <c r="I415" s="21" t="s">
        <v>699</v>
      </c>
      <c r="J415" s="21" t="s">
        <v>26</v>
      </c>
      <c r="K415" s="35">
        <f t="shared" si="12"/>
        <v>35606500</v>
      </c>
      <c r="L415" s="22">
        <f t="shared" si="11"/>
        <v>39879280.000000007</v>
      </c>
      <c r="M415" s="23"/>
      <c r="N415" s="23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/>
      <c r="GQ415" s="4"/>
      <c r="GR415" s="4"/>
      <c r="GS415" s="4"/>
      <c r="GT415" s="4"/>
      <c r="GU415" s="4"/>
      <c r="GV415" s="4"/>
      <c r="GW415" s="4"/>
      <c r="GX415" s="4"/>
      <c r="GY415" s="4"/>
      <c r="GZ415" s="4"/>
      <c r="HA415" s="4"/>
      <c r="HB415" s="4"/>
      <c r="HC415" s="4"/>
      <c r="HD415" s="4"/>
      <c r="HE415" s="4"/>
      <c r="HF415" s="4"/>
      <c r="HG415" s="4"/>
      <c r="HH415" s="4"/>
      <c r="HI415" s="4"/>
      <c r="HJ415" s="4"/>
      <c r="HK415" s="4"/>
      <c r="HL415" s="4"/>
      <c r="HM415" s="4"/>
      <c r="HN415" s="4"/>
      <c r="HO415" s="4"/>
      <c r="HP415" s="4"/>
      <c r="HQ415" s="4"/>
      <c r="HR415" s="4"/>
      <c r="HS415" s="4"/>
      <c r="HT415" s="4"/>
      <c r="HU415" s="4"/>
      <c r="HV415" s="4"/>
      <c r="HW415" s="4"/>
      <c r="HX415" s="4"/>
    </row>
    <row r="416" spans="1:232" s="55" customFormat="1" ht="221.25" customHeight="1">
      <c r="A416" s="18">
        <v>418</v>
      </c>
      <c r="B416" s="19">
        <v>365</v>
      </c>
      <c r="C416" s="27" t="s">
        <v>709</v>
      </c>
      <c r="D416" s="26" t="s">
        <v>40</v>
      </c>
      <c r="E416" s="27" t="s">
        <v>709</v>
      </c>
      <c r="F416" s="26" t="s">
        <v>685</v>
      </c>
      <c r="G416" s="36">
        <v>1</v>
      </c>
      <c r="H416" s="35">
        <v>74000000</v>
      </c>
      <c r="I416" s="26" t="s">
        <v>710</v>
      </c>
      <c r="J416" s="21" t="s">
        <v>26</v>
      </c>
      <c r="K416" s="35">
        <f t="shared" si="12"/>
        <v>74000000</v>
      </c>
      <c r="L416" s="22">
        <f t="shared" si="11"/>
        <v>82880000.000000015</v>
      </c>
      <c r="M416" s="23"/>
      <c r="N416" s="23"/>
      <c r="O416" s="37"/>
      <c r="P416" s="4"/>
      <c r="Q416" s="4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  <c r="CM416" s="37"/>
      <c r="CN416" s="37"/>
      <c r="CO416" s="37"/>
      <c r="CP416" s="37"/>
      <c r="CQ416" s="37"/>
      <c r="CR416" s="37"/>
      <c r="CS416" s="37"/>
      <c r="CT416" s="37"/>
      <c r="CU416" s="37"/>
      <c r="CV416" s="37"/>
      <c r="CW416" s="37"/>
      <c r="CX416" s="37"/>
      <c r="CY416" s="37"/>
      <c r="CZ416" s="37"/>
      <c r="DA416" s="37"/>
      <c r="DB416" s="37"/>
      <c r="DC416" s="37"/>
      <c r="DD416" s="37"/>
      <c r="DE416" s="37"/>
      <c r="DF416" s="37"/>
      <c r="DG416" s="37"/>
      <c r="DH416" s="37"/>
      <c r="DI416" s="37"/>
      <c r="DJ416" s="37"/>
      <c r="DK416" s="37"/>
      <c r="DL416" s="37"/>
      <c r="DM416" s="37"/>
      <c r="DN416" s="37"/>
      <c r="DO416" s="37"/>
      <c r="DP416" s="37"/>
      <c r="DQ416" s="37"/>
      <c r="DR416" s="37"/>
      <c r="DS416" s="37"/>
      <c r="DT416" s="37"/>
      <c r="DU416" s="37"/>
      <c r="DV416" s="37"/>
      <c r="DW416" s="37"/>
      <c r="DX416" s="37"/>
      <c r="DY416" s="37"/>
      <c r="DZ416" s="37"/>
      <c r="EA416" s="37"/>
      <c r="EB416" s="37"/>
      <c r="EC416" s="37"/>
      <c r="ED416" s="37"/>
      <c r="EE416" s="37"/>
      <c r="EF416" s="37"/>
      <c r="EG416" s="37"/>
      <c r="EH416" s="37"/>
      <c r="EI416" s="37"/>
      <c r="EJ416" s="37"/>
      <c r="EK416" s="37"/>
      <c r="EL416" s="37"/>
      <c r="EM416" s="37"/>
      <c r="EN416" s="37"/>
      <c r="EO416" s="37"/>
      <c r="EP416" s="37"/>
      <c r="EQ416" s="37"/>
      <c r="ER416" s="37"/>
      <c r="ES416" s="37"/>
      <c r="ET416" s="37"/>
      <c r="EU416" s="37"/>
      <c r="EV416" s="37"/>
      <c r="EW416" s="37"/>
      <c r="EX416" s="37"/>
      <c r="EY416" s="37"/>
      <c r="EZ416" s="37"/>
      <c r="FA416" s="37"/>
      <c r="FB416" s="37"/>
      <c r="FC416" s="37"/>
      <c r="FD416" s="37"/>
      <c r="FE416" s="37"/>
      <c r="FF416" s="37"/>
      <c r="FG416" s="37"/>
      <c r="FH416" s="37"/>
      <c r="FI416" s="37"/>
      <c r="FJ416" s="37"/>
      <c r="FK416" s="37"/>
      <c r="FL416" s="37"/>
      <c r="FM416" s="37"/>
      <c r="FN416" s="37"/>
      <c r="FO416" s="37"/>
      <c r="FP416" s="37"/>
      <c r="FQ416" s="37"/>
      <c r="FR416" s="37"/>
      <c r="FS416" s="37"/>
      <c r="FT416" s="37"/>
      <c r="FU416" s="37"/>
      <c r="FV416" s="37"/>
      <c r="FW416" s="37"/>
      <c r="FX416" s="37"/>
      <c r="FY416" s="37"/>
      <c r="FZ416" s="37"/>
      <c r="GA416" s="37"/>
      <c r="GB416" s="37"/>
      <c r="GC416" s="37"/>
      <c r="GD416" s="37"/>
      <c r="GE416" s="37"/>
      <c r="GF416" s="37"/>
      <c r="GG416" s="37"/>
      <c r="GH416" s="37"/>
      <c r="GI416" s="37"/>
      <c r="GJ416" s="37"/>
      <c r="GK416" s="37"/>
      <c r="GL416" s="37"/>
      <c r="GM416" s="37"/>
      <c r="GN416" s="37"/>
      <c r="GO416" s="37"/>
      <c r="GP416" s="37"/>
      <c r="GQ416" s="37"/>
      <c r="GR416" s="37"/>
      <c r="GS416" s="37"/>
      <c r="GT416" s="37"/>
      <c r="GU416" s="37"/>
      <c r="GV416" s="37"/>
      <c r="GW416" s="37"/>
      <c r="GX416" s="37"/>
      <c r="GY416" s="37"/>
      <c r="GZ416" s="37"/>
      <c r="HA416" s="37"/>
      <c r="HB416" s="37"/>
      <c r="HC416" s="37"/>
      <c r="HD416" s="37"/>
      <c r="HE416" s="37"/>
      <c r="HF416" s="37"/>
      <c r="HG416" s="37"/>
      <c r="HH416" s="37"/>
      <c r="HI416" s="37"/>
      <c r="HJ416" s="37"/>
      <c r="HK416" s="37"/>
      <c r="HL416" s="37"/>
      <c r="HM416" s="37"/>
      <c r="HN416" s="37"/>
      <c r="HO416" s="37"/>
      <c r="HP416" s="37"/>
      <c r="HQ416" s="37"/>
      <c r="HR416" s="37"/>
      <c r="HS416" s="37"/>
      <c r="HT416" s="37"/>
      <c r="HU416" s="37"/>
      <c r="HV416" s="37"/>
      <c r="HW416" s="37"/>
      <c r="HX416" s="37"/>
    </row>
    <row r="417" spans="1:232" s="55" customFormat="1" ht="122.25" customHeight="1">
      <c r="A417" s="18"/>
      <c r="B417" s="19">
        <v>366</v>
      </c>
      <c r="C417" s="114" t="s">
        <v>711</v>
      </c>
      <c r="D417" s="26" t="s">
        <v>22</v>
      </c>
      <c r="E417" s="114" t="s">
        <v>711</v>
      </c>
      <c r="F417" s="26" t="s">
        <v>521</v>
      </c>
      <c r="G417" s="26">
        <v>1</v>
      </c>
      <c r="H417" s="35">
        <v>1500000</v>
      </c>
      <c r="I417" s="26" t="s">
        <v>712</v>
      </c>
      <c r="J417" s="21" t="s">
        <v>26</v>
      </c>
      <c r="K417" s="35">
        <f>G417*H417</f>
        <v>1500000</v>
      </c>
      <c r="L417" s="22">
        <f t="shared" si="11"/>
        <v>1680000.0000000002</v>
      </c>
      <c r="M417" s="23"/>
      <c r="N417" s="23"/>
      <c r="O417" s="37"/>
      <c r="P417" s="4"/>
      <c r="Q417" s="4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  <c r="CM417" s="37"/>
      <c r="CN417" s="37"/>
      <c r="CO417" s="37"/>
      <c r="CP417" s="37"/>
      <c r="CQ417" s="37"/>
      <c r="CR417" s="37"/>
      <c r="CS417" s="37"/>
      <c r="CT417" s="37"/>
      <c r="CU417" s="37"/>
      <c r="CV417" s="37"/>
      <c r="CW417" s="37"/>
      <c r="CX417" s="37"/>
      <c r="CY417" s="37"/>
      <c r="CZ417" s="37"/>
      <c r="DA417" s="37"/>
      <c r="DB417" s="37"/>
      <c r="DC417" s="37"/>
      <c r="DD417" s="37"/>
      <c r="DE417" s="37"/>
      <c r="DF417" s="37"/>
      <c r="DG417" s="37"/>
      <c r="DH417" s="37"/>
      <c r="DI417" s="37"/>
      <c r="DJ417" s="37"/>
      <c r="DK417" s="37"/>
      <c r="DL417" s="37"/>
      <c r="DM417" s="37"/>
      <c r="DN417" s="37"/>
      <c r="DO417" s="37"/>
      <c r="DP417" s="37"/>
      <c r="DQ417" s="37"/>
      <c r="DR417" s="37"/>
      <c r="DS417" s="37"/>
      <c r="DT417" s="37"/>
      <c r="DU417" s="37"/>
      <c r="DV417" s="37"/>
      <c r="DW417" s="37"/>
      <c r="DX417" s="37"/>
      <c r="DY417" s="37"/>
      <c r="DZ417" s="37"/>
      <c r="EA417" s="37"/>
      <c r="EB417" s="37"/>
      <c r="EC417" s="37"/>
      <c r="ED417" s="37"/>
      <c r="EE417" s="37"/>
      <c r="EF417" s="37"/>
      <c r="EG417" s="37"/>
      <c r="EH417" s="37"/>
      <c r="EI417" s="37"/>
      <c r="EJ417" s="37"/>
      <c r="EK417" s="37"/>
      <c r="EL417" s="37"/>
      <c r="EM417" s="37"/>
      <c r="EN417" s="37"/>
      <c r="EO417" s="37"/>
      <c r="EP417" s="37"/>
      <c r="EQ417" s="37"/>
      <c r="ER417" s="37"/>
      <c r="ES417" s="37"/>
      <c r="ET417" s="37"/>
      <c r="EU417" s="37"/>
      <c r="EV417" s="37"/>
      <c r="EW417" s="37"/>
      <c r="EX417" s="37"/>
      <c r="EY417" s="37"/>
      <c r="EZ417" s="37"/>
      <c r="FA417" s="37"/>
      <c r="FB417" s="37"/>
      <c r="FC417" s="37"/>
      <c r="FD417" s="37"/>
      <c r="FE417" s="37"/>
      <c r="FF417" s="37"/>
      <c r="FG417" s="37"/>
      <c r="FH417" s="37"/>
      <c r="FI417" s="37"/>
      <c r="FJ417" s="37"/>
      <c r="FK417" s="37"/>
      <c r="FL417" s="37"/>
      <c r="FM417" s="37"/>
      <c r="FN417" s="37"/>
      <c r="FO417" s="37"/>
      <c r="FP417" s="37"/>
      <c r="FQ417" s="37"/>
      <c r="FR417" s="37"/>
      <c r="FS417" s="37"/>
      <c r="FT417" s="37"/>
      <c r="FU417" s="37"/>
      <c r="FV417" s="37"/>
      <c r="FW417" s="37"/>
      <c r="FX417" s="37"/>
      <c r="FY417" s="37"/>
      <c r="FZ417" s="37"/>
      <c r="GA417" s="37"/>
      <c r="GB417" s="37"/>
      <c r="GC417" s="37"/>
      <c r="GD417" s="37"/>
      <c r="GE417" s="37"/>
      <c r="GF417" s="37"/>
      <c r="GG417" s="37"/>
      <c r="GH417" s="37"/>
      <c r="GI417" s="37"/>
      <c r="GJ417" s="37"/>
      <c r="GK417" s="37"/>
      <c r="GL417" s="37"/>
      <c r="GM417" s="37"/>
      <c r="GN417" s="37"/>
      <c r="GO417" s="37"/>
      <c r="GP417" s="37"/>
      <c r="GQ417" s="37"/>
      <c r="GR417" s="37"/>
      <c r="GS417" s="37"/>
      <c r="GT417" s="37"/>
      <c r="GU417" s="37"/>
      <c r="GV417" s="37"/>
      <c r="GW417" s="37"/>
      <c r="GX417" s="37"/>
      <c r="GY417" s="37"/>
      <c r="GZ417" s="37"/>
      <c r="HA417" s="37"/>
      <c r="HB417" s="37"/>
      <c r="HC417" s="37"/>
      <c r="HD417" s="37"/>
      <c r="HE417" s="37"/>
      <c r="HF417" s="37"/>
      <c r="HG417" s="37"/>
      <c r="HH417" s="37"/>
      <c r="HI417" s="37"/>
      <c r="HJ417" s="37"/>
      <c r="HK417" s="37"/>
      <c r="HL417" s="37"/>
      <c r="HM417" s="37"/>
      <c r="HN417" s="37"/>
      <c r="HO417" s="37"/>
      <c r="HP417" s="37"/>
      <c r="HQ417" s="37"/>
      <c r="HR417" s="37"/>
      <c r="HS417" s="37"/>
      <c r="HT417" s="37"/>
      <c r="HU417" s="37"/>
      <c r="HV417" s="37"/>
      <c r="HW417" s="37"/>
      <c r="HX417" s="37"/>
    </row>
    <row r="418" spans="1:232" s="55" customFormat="1" ht="143.4" customHeight="1">
      <c r="A418" s="18">
        <v>421</v>
      </c>
      <c r="B418" s="19">
        <v>367</v>
      </c>
      <c r="C418" s="33" t="s">
        <v>713</v>
      </c>
      <c r="D418" s="26" t="s">
        <v>22</v>
      </c>
      <c r="E418" s="33" t="s">
        <v>713</v>
      </c>
      <c r="F418" s="26" t="s">
        <v>521</v>
      </c>
      <c r="G418" s="23">
        <v>1</v>
      </c>
      <c r="H418" s="22">
        <v>5040000</v>
      </c>
      <c r="I418" s="26" t="s">
        <v>64</v>
      </c>
      <c r="J418" s="21" t="s">
        <v>26</v>
      </c>
      <c r="K418" s="35">
        <f t="shared" si="12"/>
        <v>5040000</v>
      </c>
      <c r="L418" s="22">
        <f t="shared" si="11"/>
        <v>5644800.0000000009</v>
      </c>
      <c r="M418" s="23"/>
      <c r="N418" s="23"/>
      <c r="O418" s="37"/>
      <c r="P418" s="4"/>
      <c r="Q418" s="4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  <c r="CO418" s="37"/>
      <c r="CP418" s="37"/>
      <c r="CQ418" s="37"/>
      <c r="CR418" s="37"/>
      <c r="CS418" s="37"/>
      <c r="CT418" s="37"/>
      <c r="CU418" s="37"/>
      <c r="CV418" s="37"/>
      <c r="CW418" s="37"/>
      <c r="CX418" s="37"/>
      <c r="CY418" s="37"/>
      <c r="CZ418" s="37"/>
      <c r="DA418" s="37"/>
      <c r="DB418" s="37"/>
      <c r="DC418" s="37"/>
      <c r="DD418" s="37"/>
      <c r="DE418" s="37"/>
      <c r="DF418" s="37"/>
      <c r="DG418" s="37"/>
      <c r="DH418" s="37"/>
      <c r="DI418" s="37"/>
      <c r="DJ418" s="37"/>
      <c r="DK418" s="37"/>
      <c r="DL418" s="37"/>
      <c r="DM418" s="37"/>
      <c r="DN418" s="37"/>
      <c r="DO418" s="37"/>
      <c r="DP418" s="37"/>
      <c r="DQ418" s="37"/>
      <c r="DR418" s="37"/>
      <c r="DS418" s="37"/>
      <c r="DT418" s="37"/>
      <c r="DU418" s="37"/>
      <c r="DV418" s="37"/>
      <c r="DW418" s="37"/>
      <c r="DX418" s="37"/>
      <c r="DY418" s="37"/>
      <c r="DZ418" s="37"/>
      <c r="EA418" s="37"/>
      <c r="EB418" s="37"/>
      <c r="EC418" s="37"/>
      <c r="ED418" s="37"/>
      <c r="EE418" s="37"/>
      <c r="EF418" s="37"/>
      <c r="EG418" s="37"/>
      <c r="EH418" s="37"/>
      <c r="EI418" s="37"/>
      <c r="EJ418" s="37"/>
      <c r="EK418" s="37"/>
      <c r="EL418" s="37"/>
      <c r="EM418" s="37"/>
      <c r="EN418" s="37"/>
      <c r="EO418" s="37"/>
      <c r="EP418" s="37"/>
      <c r="EQ418" s="37"/>
      <c r="ER418" s="37"/>
      <c r="ES418" s="37"/>
      <c r="ET418" s="37"/>
      <c r="EU418" s="37"/>
      <c r="EV418" s="37"/>
      <c r="EW418" s="37"/>
      <c r="EX418" s="37"/>
      <c r="EY418" s="37"/>
      <c r="EZ418" s="37"/>
      <c r="FA418" s="37"/>
      <c r="FB418" s="37"/>
      <c r="FC418" s="37"/>
      <c r="FD418" s="37"/>
      <c r="FE418" s="37"/>
      <c r="FF418" s="37"/>
      <c r="FG418" s="37"/>
      <c r="FH418" s="37"/>
      <c r="FI418" s="37"/>
      <c r="FJ418" s="37"/>
      <c r="FK418" s="37"/>
      <c r="FL418" s="37"/>
      <c r="FM418" s="37"/>
      <c r="FN418" s="37"/>
      <c r="FO418" s="37"/>
      <c r="FP418" s="37"/>
      <c r="FQ418" s="37"/>
      <c r="FR418" s="37"/>
      <c r="FS418" s="37"/>
      <c r="FT418" s="37"/>
      <c r="FU418" s="37"/>
      <c r="FV418" s="37"/>
      <c r="FW418" s="37"/>
      <c r="FX418" s="37"/>
      <c r="FY418" s="37"/>
      <c r="FZ418" s="37"/>
      <c r="GA418" s="37"/>
      <c r="GB418" s="37"/>
      <c r="GC418" s="37"/>
      <c r="GD418" s="37"/>
      <c r="GE418" s="37"/>
      <c r="GF418" s="37"/>
      <c r="GG418" s="37"/>
      <c r="GH418" s="37"/>
      <c r="GI418" s="37"/>
      <c r="GJ418" s="37"/>
      <c r="GK418" s="37"/>
      <c r="GL418" s="37"/>
      <c r="GM418" s="37"/>
      <c r="GN418" s="37"/>
      <c r="GO418" s="37"/>
      <c r="GP418" s="37"/>
      <c r="GQ418" s="37"/>
      <c r="GR418" s="37"/>
      <c r="GS418" s="37"/>
      <c r="GT418" s="37"/>
      <c r="GU418" s="37"/>
      <c r="GV418" s="37"/>
      <c r="GW418" s="37"/>
      <c r="GX418" s="37"/>
      <c r="GY418" s="37"/>
      <c r="GZ418" s="37"/>
      <c r="HA418" s="37"/>
      <c r="HB418" s="37"/>
      <c r="HC418" s="37"/>
      <c r="HD418" s="37"/>
      <c r="HE418" s="37"/>
      <c r="HF418" s="37"/>
      <c r="HG418" s="37"/>
      <c r="HH418" s="37"/>
      <c r="HI418" s="37"/>
      <c r="HJ418" s="37"/>
      <c r="HK418" s="37"/>
      <c r="HL418" s="37"/>
      <c r="HM418" s="37"/>
      <c r="HN418" s="37"/>
      <c r="HO418" s="37"/>
      <c r="HP418" s="37"/>
      <c r="HQ418" s="37"/>
      <c r="HR418" s="37"/>
      <c r="HS418" s="37"/>
      <c r="HT418" s="37"/>
      <c r="HU418" s="37"/>
      <c r="HV418" s="37"/>
      <c r="HW418" s="37"/>
      <c r="HX418" s="37"/>
    </row>
    <row r="419" spans="1:232" s="55" customFormat="1" ht="168" customHeight="1">
      <c r="A419" s="18"/>
      <c r="B419" s="19">
        <v>368</v>
      </c>
      <c r="C419" s="33" t="s">
        <v>714</v>
      </c>
      <c r="D419" s="26" t="s">
        <v>40</v>
      </c>
      <c r="E419" s="33" t="s">
        <v>714</v>
      </c>
      <c r="F419" s="26" t="s">
        <v>521</v>
      </c>
      <c r="G419" s="23">
        <v>1</v>
      </c>
      <c r="H419" s="35">
        <v>32000000</v>
      </c>
      <c r="I419" s="26" t="s">
        <v>90</v>
      </c>
      <c r="J419" s="21" t="s">
        <v>128</v>
      </c>
      <c r="K419" s="35">
        <f>G419*H419</f>
        <v>32000000</v>
      </c>
      <c r="L419" s="22">
        <f t="shared" si="11"/>
        <v>35840000</v>
      </c>
      <c r="M419" s="23"/>
      <c r="N419" s="23"/>
      <c r="O419" s="37"/>
      <c r="P419" s="4"/>
      <c r="Q419" s="4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  <c r="CO419" s="37"/>
      <c r="CP419" s="37"/>
      <c r="CQ419" s="37"/>
      <c r="CR419" s="37"/>
      <c r="CS419" s="37"/>
      <c r="CT419" s="37"/>
      <c r="CU419" s="37"/>
      <c r="CV419" s="37"/>
      <c r="CW419" s="37"/>
      <c r="CX419" s="37"/>
      <c r="CY419" s="37"/>
      <c r="CZ419" s="37"/>
      <c r="DA419" s="37"/>
      <c r="DB419" s="37"/>
      <c r="DC419" s="37"/>
      <c r="DD419" s="37"/>
      <c r="DE419" s="37"/>
      <c r="DF419" s="37"/>
      <c r="DG419" s="37"/>
      <c r="DH419" s="37"/>
      <c r="DI419" s="37"/>
      <c r="DJ419" s="37"/>
      <c r="DK419" s="37"/>
      <c r="DL419" s="37"/>
      <c r="DM419" s="37"/>
      <c r="DN419" s="37"/>
      <c r="DO419" s="37"/>
      <c r="DP419" s="37"/>
      <c r="DQ419" s="37"/>
      <c r="DR419" s="37"/>
      <c r="DS419" s="37"/>
      <c r="DT419" s="37"/>
      <c r="DU419" s="37"/>
      <c r="DV419" s="37"/>
      <c r="DW419" s="37"/>
      <c r="DX419" s="37"/>
      <c r="DY419" s="37"/>
      <c r="DZ419" s="37"/>
      <c r="EA419" s="37"/>
      <c r="EB419" s="37"/>
      <c r="EC419" s="37"/>
      <c r="ED419" s="37"/>
      <c r="EE419" s="37"/>
      <c r="EF419" s="37"/>
      <c r="EG419" s="37"/>
      <c r="EH419" s="37"/>
      <c r="EI419" s="37"/>
      <c r="EJ419" s="37"/>
      <c r="EK419" s="37"/>
      <c r="EL419" s="37"/>
      <c r="EM419" s="37"/>
      <c r="EN419" s="37"/>
      <c r="EO419" s="37"/>
      <c r="EP419" s="37"/>
      <c r="EQ419" s="37"/>
      <c r="ER419" s="37"/>
      <c r="ES419" s="37"/>
      <c r="ET419" s="37"/>
      <c r="EU419" s="37"/>
      <c r="EV419" s="37"/>
      <c r="EW419" s="37"/>
      <c r="EX419" s="37"/>
      <c r="EY419" s="37"/>
      <c r="EZ419" s="37"/>
      <c r="FA419" s="37"/>
      <c r="FB419" s="37"/>
      <c r="FC419" s="37"/>
      <c r="FD419" s="37"/>
      <c r="FE419" s="37"/>
      <c r="FF419" s="37"/>
      <c r="FG419" s="37"/>
      <c r="FH419" s="37"/>
      <c r="FI419" s="37"/>
      <c r="FJ419" s="37"/>
      <c r="FK419" s="37"/>
      <c r="FL419" s="37"/>
      <c r="FM419" s="37"/>
      <c r="FN419" s="37"/>
      <c r="FO419" s="37"/>
      <c r="FP419" s="37"/>
      <c r="FQ419" s="37"/>
      <c r="FR419" s="37"/>
      <c r="FS419" s="37"/>
      <c r="FT419" s="37"/>
      <c r="FU419" s="37"/>
      <c r="FV419" s="37"/>
      <c r="FW419" s="37"/>
      <c r="FX419" s="37"/>
      <c r="FY419" s="37"/>
      <c r="FZ419" s="37"/>
      <c r="GA419" s="37"/>
      <c r="GB419" s="37"/>
      <c r="GC419" s="37"/>
      <c r="GD419" s="37"/>
      <c r="GE419" s="37"/>
      <c r="GF419" s="37"/>
      <c r="GG419" s="37"/>
      <c r="GH419" s="37"/>
      <c r="GI419" s="37"/>
      <c r="GJ419" s="37"/>
      <c r="GK419" s="37"/>
      <c r="GL419" s="37"/>
      <c r="GM419" s="37"/>
      <c r="GN419" s="37"/>
      <c r="GO419" s="37"/>
      <c r="GP419" s="37"/>
      <c r="GQ419" s="37"/>
      <c r="GR419" s="37"/>
      <c r="GS419" s="37"/>
      <c r="GT419" s="37"/>
      <c r="GU419" s="37"/>
      <c r="GV419" s="37"/>
      <c r="GW419" s="37"/>
      <c r="GX419" s="37"/>
      <c r="GY419" s="37"/>
      <c r="GZ419" s="37"/>
      <c r="HA419" s="37"/>
      <c r="HB419" s="37"/>
      <c r="HC419" s="37"/>
      <c r="HD419" s="37"/>
      <c r="HE419" s="37"/>
      <c r="HF419" s="37"/>
      <c r="HG419" s="37"/>
      <c r="HH419" s="37"/>
      <c r="HI419" s="37"/>
      <c r="HJ419" s="37"/>
      <c r="HK419" s="37"/>
      <c r="HL419" s="37"/>
      <c r="HM419" s="37"/>
      <c r="HN419" s="37"/>
      <c r="HO419" s="37"/>
      <c r="HP419" s="37"/>
      <c r="HQ419" s="37"/>
      <c r="HR419" s="37"/>
      <c r="HS419" s="37"/>
      <c r="HT419" s="37"/>
      <c r="HU419" s="37"/>
      <c r="HV419" s="37"/>
      <c r="HW419" s="37"/>
      <c r="HX419" s="37"/>
    </row>
    <row r="420" spans="1:232" s="55" customFormat="1" ht="106.5" customHeight="1">
      <c r="A420" s="18">
        <v>422</v>
      </c>
      <c r="B420" s="19">
        <v>369</v>
      </c>
      <c r="C420" s="54" t="s">
        <v>715</v>
      </c>
      <c r="D420" s="26" t="s">
        <v>40</v>
      </c>
      <c r="E420" s="26" t="s">
        <v>716</v>
      </c>
      <c r="F420" s="26" t="s">
        <v>521</v>
      </c>
      <c r="G420" s="23">
        <v>1</v>
      </c>
      <c r="H420" s="22">
        <v>35040000</v>
      </c>
      <c r="I420" s="27" t="s">
        <v>717</v>
      </c>
      <c r="J420" s="31" t="s">
        <v>718</v>
      </c>
      <c r="K420" s="35">
        <f t="shared" si="12"/>
        <v>35040000</v>
      </c>
      <c r="L420" s="22">
        <f t="shared" si="11"/>
        <v>39244800.000000007</v>
      </c>
      <c r="M420" s="23"/>
      <c r="N420" s="23"/>
      <c r="O420" s="37"/>
      <c r="P420" s="4"/>
      <c r="Q420" s="4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  <c r="CO420" s="37"/>
      <c r="CP420" s="37"/>
      <c r="CQ420" s="37"/>
      <c r="CR420" s="37"/>
      <c r="CS420" s="37"/>
      <c r="CT420" s="37"/>
      <c r="CU420" s="37"/>
      <c r="CV420" s="37"/>
      <c r="CW420" s="37"/>
      <c r="CX420" s="37"/>
      <c r="CY420" s="37"/>
      <c r="CZ420" s="37"/>
      <c r="DA420" s="37"/>
      <c r="DB420" s="37"/>
      <c r="DC420" s="37"/>
      <c r="DD420" s="37"/>
      <c r="DE420" s="37"/>
      <c r="DF420" s="37"/>
      <c r="DG420" s="37"/>
      <c r="DH420" s="37"/>
      <c r="DI420" s="37"/>
      <c r="DJ420" s="37"/>
      <c r="DK420" s="37"/>
      <c r="DL420" s="37"/>
      <c r="DM420" s="37"/>
      <c r="DN420" s="37"/>
      <c r="DO420" s="37"/>
      <c r="DP420" s="37"/>
      <c r="DQ420" s="37"/>
      <c r="DR420" s="37"/>
      <c r="DS420" s="37"/>
      <c r="DT420" s="37"/>
      <c r="DU420" s="37"/>
      <c r="DV420" s="37"/>
      <c r="DW420" s="37"/>
      <c r="DX420" s="37"/>
      <c r="DY420" s="37"/>
      <c r="DZ420" s="37"/>
      <c r="EA420" s="37"/>
      <c r="EB420" s="37"/>
      <c r="EC420" s="37"/>
      <c r="ED420" s="37"/>
      <c r="EE420" s="37"/>
      <c r="EF420" s="37"/>
      <c r="EG420" s="37"/>
      <c r="EH420" s="37"/>
      <c r="EI420" s="37"/>
      <c r="EJ420" s="37"/>
      <c r="EK420" s="37"/>
      <c r="EL420" s="37"/>
      <c r="EM420" s="37"/>
      <c r="EN420" s="37"/>
      <c r="EO420" s="37"/>
      <c r="EP420" s="37"/>
      <c r="EQ420" s="37"/>
      <c r="ER420" s="37"/>
      <c r="ES420" s="37"/>
      <c r="ET420" s="37"/>
      <c r="EU420" s="37"/>
      <c r="EV420" s="37"/>
      <c r="EW420" s="37"/>
      <c r="EX420" s="37"/>
      <c r="EY420" s="37"/>
      <c r="EZ420" s="37"/>
      <c r="FA420" s="37"/>
      <c r="FB420" s="37"/>
      <c r="FC420" s="37"/>
      <c r="FD420" s="37"/>
      <c r="FE420" s="37"/>
      <c r="FF420" s="37"/>
      <c r="FG420" s="37"/>
      <c r="FH420" s="37"/>
      <c r="FI420" s="37"/>
      <c r="FJ420" s="37"/>
      <c r="FK420" s="37"/>
      <c r="FL420" s="37"/>
      <c r="FM420" s="37"/>
      <c r="FN420" s="37"/>
      <c r="FO420" s="37"/>
      <c r="FP420" s="37"/>
      <c r="FQ420" s="37"/>
      <c r="FR420" s="37"/>
      <c r="FS420" s="37"/>
      <c r="FT420" s="37"/>
      <c r="FU420" s="37"/>
      <c r="FV420" s="37"/>
      <c r="FW420" s="37"/>
      <c r="FX420" s="37"/>
      <c r="FY420" s="37"/>
      <c r="FZ420" s="37"/>
      <c r="GA420" s="37"/>
      <c r="GB420" s="37"/>
      <c r="GC420" s="37"/>
      <c r="GD420" s="37"/>
      <c r="GE420" s="37"/>
      <c r="GF420" s="37"/>
      <c r="GG420" s="37"/>
      <c r="GH420" s="37"/>
      <c r="GI420" s="37"/>
      <c r="GJ420" s="37"/>
      <c r="GK420" s="37"/>
      <c r="GL420" s="37"/>
      <c r="GM420" s="37"/>
      <c r="GN420" s="37"/>
      <c r="GO420" s="37"/>
      <c r="GP420" s="37"/>
      <c r="GQ420" s="37"/>
      <c r="GR420" s="37"/>
      <c r="GS420" s="37"/>
      <c r="GT420" s="37"/>
      <c r="GU420" s="37"/>
      <c r="GV420" s="37"/>
      <c r="GW420" s="37"/>
      <c r="GX420" s="37"/>
      <c r="GY420" s="37"/>
      <c r="GZ420" s="37"/>
      <c r="HA420" s="37"/>
      <c r="HB420" s="37"/>
      <c r="HC420" s="37"/>
      <c r="HD420" s="37"/>
      <c r="HE420" s="37"/>
      <c r="HF420" s="37"/>
      <c r="HG420" s="37"/>
      <c r="HH420" s="37"/>
      <c r="HI420" s="37"/>
      <c r="HJ420" s="37"/>
      <c r="HK420" s="37"/>
      <c r="HL420" s="37"/>
      <c r="HM420" s="37"/>
      <c r="HN420" s="37"/>
      <c r="HO420" s="37"/>
      <c r="HP420" s="37"/>
      <c r="HQ420" s="37"/>
      <c r="HR420" s="37"/>
      <c r="HS420" s="37"/>
      <c r="HT420" s="37"/>
      <c r="HU420" s="37"/>
      <c r="HV420" s="37"/>
      <c r="HW420" s="37"/>
      <c r="HX420" s="37"/>
    </row>
    <row r="421" spans="1:232" s="55" customFormat="1" ht="220.5" customHeight="1">
      <c r="A421" s="18">
        <v>424</v>
      </c>
      <c r="B421" s="19">
        <v>370</v>
      </c>
      <c r="C421" s="1" t="s">
        <v>719</v>
      </c>
      <c r="D421" s="80" t="s">
        <v>559</v>
      </c>
      <c r="E421" s="21" t="s">
        <v>719</v>
      </c>
      <c r="F421" s="26" t="s">
        <v>521</v>
      </c>
      <c r="G421" s="23">
        <v>1</v>
      </c>
      <c r="H421" s="22">
        <v>21390400</v>
      </c>
      <c r="I421" s="26" t="s">
        <v>720</v>
      </c>
      <c r="J421" s="21" t="s">
        <v>26</v>
      </c>
      <c r="K421" s="35">
        <f t="shared" si="12"/>
        <v>21390400</v>
      </c>
      <c r="L421" s="22">
        <f t="shared" si="11"/>
        <v>23957248.000000004</v>
      </c>
      <c r="M421" s="23"/>
      <c r="N421" s="23"/>
      <c r="O421" s="37"/>
      <c r="P421" s="4"/>
      <c r="Q421" s="4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  <c r="CO421" s="37"/>
      <c r="CP421" s="37"/>
      <c r="CQ421" s="37"/>
      <c r="CR421" s="37"/>
      <c r="CS421" s="37"/>
      <c r="CT421" s="37"/>
      <c r="CU421" s="37"/>
      <c r="CV421" s="37"/>
      <c r="CW421" s="37"/>
      <c r="CX421" s="37"/>
      <c r="CY421" s="37"/>
      <c r="CZ421" s="37"/>
      <c r="DA421" s="37"/>
      <c r="DB421" s="37"/>
      <c r="DC421" s="37"/>
      <c r="DD421" s="37"/>
      <c r="DE421" s="37"/>
      <c r="DF421" s="37"/>
      <c r="DG421" s="37"/>
      <c r="DH421" s="37"/>
      <c r="DI421" s="37"/>
      <c r="DJ421" s="37"/>
      <c r="DK421" s="37"/>
      <c r="DL421" s="37"/>
      <c r="DM421" s="37"/>
      <c r="DN421" s="37"/>
      <c r="DO421" s="37"/>
      <c r="DP421" s="37"/>
      <c r="DQ421" s="37"/>
      <c r="DR421" s="37"/>
      <c r="DS421" s="37"/>
      <c r="DT421" s="37"/>
      <c r="DU421" s="37"/>
      <c r="DV421" s="37"/>
      <c r="DW421" s="37"/>
      <c r="DX421" s="37"/>
      <c r="DY421" s="37"/>
      <c r="DZ421" s="37"/>
      <c r="EA421" s="37"/>
      <c r="EB421" s="37"/>
      <c r="EC421" s="37"/>
      <c r="ED421" s="37"/>
      <c r="EE421" s="37"/>
      <c r="EF421" s="37"/>
      <c r="EG421" s="37"/>
      <c r="EH421" s="37"/>
      <c r="EI421" s="37"/>
      <c r="EJ421" s="37"/>
      <c r="EK421" s="37"/>
      <c r="EL421" s="37"/>
      <c r="EM421" s="37"/>
      <c r="EN421" s="37"/>
      <c r="EO421" s="37"/>
      <c r="EP421" s="37"/>
      <c r="EQ421" s="37"/>
      <c r="ER421" s="37"/>
      <c r="ES421" s="37"/>
      <c r="ET421" s="37"/>
      <c r="EU421" s="37"/>
      <c r="EV421" s="37"/>
      <c r="EW421" s="37"/>
      <c r="EX421" s="37"/>
      <c r="EY421" s="37"/>
      <c r="EZ421" s="37"/>
      <c r="FA421" s="37"/>
      <c r="FB421" s="37"/>
      <c r="FC421" s="37"/>
      <c r="FD421" s="37"/>
      <c r="FE421" s="37"/>
      <c r="FF421" s="37"/>
      <c r="FG421" s="37"/>
      <c r="FH421" s="37"/>
      <c r="FI421" s="37"/>
      <c r="FJ421" s="37"/>
      <c r="FK421" s="37"/>
      <c r="FL421" s="37"/>
      <c r="FM421" s="37"/>
      <c r="FN421" s="37"/>
      <c r="FO421" s="37"/>
      <c r="FP421" s="37"/>
      <c r="FQ421" s="37"/>
      <c r="FR421" s="37"/>
      <c r="FS421" s="37"/>
      <c r="FT421" s="37"/>
      <c r="FU421" s="37"/>
      <c r="FV421" s="37"/>
      <c r="FW421" s="37"/>
      <c r="FX421" s="37"/>
      <c r="FY421" s="37"/>
      <c r="FZ421" s="37"/>
      <c r="GA421" s="37"/>
      <c r="GB421" s="37"/>
      <c r="GC421" s="37"/>
      <c r="GD421" s="37"/>
      <c r="GE421" s="37"/>
      <c r="GF421" s="37"/>
      <c r="GG421" s="37"/>
      <c r="GH421" s="37"/>
      <c r="GI421" s="37"/>
      <c r="GJ421" s="37"/>
      <c r="GK421" s="37"/>
      <c r="GL421" s="37"/>
      <c r="GM421" s="37"/>
      <c r="GN421" s="37"/>
      <c r="GO421" s="37"/>
      <c r="GP421" s="37"/>
      <c r="GQ421" s="37"/>
      <c r="GR421" s="37"/>
      <c r="GS421" s="37"/>
      <c r="GT421" s="37"/>
      <c r="GU421" s="37"/>
      <c r="GV421" s="37"/>
      <c r="GW421" s="37"/>
      <c r="GX421" s="37"/>
      <c r="GY421" s="37"/>
      <c r="GZ421" s="37"/>
      <c r="HA421" s="37"/>
      <c r="HB421" s="37"/>
      <c r="HC421" s="37"/>
      <c r="HD421" s="37"/>
      <c r="HE421" s="37"/>
      <c r="HF421" s="37"/>
      <c r="HG421" s="37"/>
      <c r="HH421" s="37"/>
      <c r="HI421" s="37"/>
      <c r="HJ421" s="37"/>
      <c r="HK421" s="37"/>
      <c r="HL421" s="37"/>
      <c r="HM421" s="37"/>
      <c r="HN421" s="37"/>
      <c r="HO421" s="37"/>
      <c r="HP421" s="37"/>
      <c r="HQ421" s="37"/>
      <c r="HR421" s="37"/>
      <c r="HS421" s="37"/>
      <c r="HT421" s="37"/>
      <c r="HU421" s="37"/>
      <c r="HV421" s="37"/>
      <c r="HW421" s="37"/>
      <c r="HX421" s="37"/>
    </row>
    <row r="422" spans="1:232" s="55" customFormat="1" ht="138.75" customHeight="1">
      <c r="A422" s="18">
        <v>425</v>
      </c>
      <c r="B422" s="19">
        <v>371</v>
      </c>
      <c r="C422" s="54" t="s">
        <v>721</v>
      </c>
      <c r="D422" s="26" t="s">
        <v>40</v>
      </c>
      <c r="E422" s="54" t="s">
        <v>721</v>
      </c>
      <c r="F422" s="26" t="s">
        <v>521</v>
      </c>
      <c r="G422" s="23">
        <v>1</v>
      </c>
      <c r="H422" s="22">
        <v>50000000</v>
      </c>
      <c r="I422" s="26" t="s">
        <v>722</v>
      </c>
      <c r="J422" s="21" t="s">
        <v>723</v>
      </c>
      <c r="K422" s="35">
        <f t="shared" si="12"/>
        <v>50000000</v>
      </c>
      <c r="L422" s="22">
        <f t="shared" si="11"/>
        <v>56000000.000000007</v>
      </c>
      <c r="M422" s="23"/>
      <c r="N422" s="23"/>
      <c r="O422" s="37"/>
      <c r="P422" s="4"/>
      <c r="Q422" s="4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  <c r="CO422" s="37"/>
      <c r="CP422" s="37"/>
      <c r="CQ422" s="37"/>
      <c r="CR422" s="37"/>
      <c r="CS422" s="37"/>
      <c r="CT422" s="37"/>
      <c r="CU422" s="37"/>
      <c r="CV422" s="37"/>
      <c r="CW422" s="37"/>
      <c r="CX422" s="37"/>
      <c r="CY422" s="37"/>
      <c r="CZ422" s="37"/>
      <c r="DA422" s="37"/>
      <c r="DB422" s="37"/>
      <c r="DC422" s="37"/>
      <c r="DD422" s="37"/>
      <c r="DE422" s="37"/>
      <c r="DF422" s="37"/>
      <c r="DG422" s="37"/>
      <c r="DH422" s="37"/>
      <c r="DI422" s="37"/>
      <c r="DJ422" s="37"/>
      <c r="DK422" s="37"/>
      <c r="DL422" s="37"/>
      <c r="DM422" s="37"/>
      <c r="DN422" s="37"/>
      <c r="DO422" s="37"/>
      <c r="DP422" s="37"/>
      <c r="DQ422" s="37"/>
      <c r="DR422" s="37"/>
      <c r="DS422" s="37"/>
      <c r="DT422" s="37"/>
      <c r="DU422" s="37"/>
      <c r="DV422" s="37"/>
      <c r="DW422" s="37"/>
      <c r="DX422" s="37"/>
      <c r="DY422" s="37"/>
      <c r="DZ422" s="37"/>
      <c r="EA422" s="37"/>
      <c r="EB422" s="37"/>
      <c r="EC422" s="37"/>
      <c r="ED422" s="37"/>
      <c r="EE422" s="37"/>
      <c r="EF422" s="37"/>
      <c r="EG422" s="37"/>
      <c r="EH422" s="37"/>
      <c r="EI422" s="37"/>
      <c r="EJ422" s="37"/>
      <c r="EK422" s="37"/>
      <c r="EL422" s="37"/>
      <c r="EM422" s="37"/>
      <c r="EN422" s="37"/>
      <c r="EO422" s="37"/>
      <c r="EP422" s="37"/>
      <c r="EQ422" s="37"/>
      <c r="ER422" s="37"/>
      <c r="ES422" s="37"/>
      <c r="ET422" s="37"/>
      <c r="EU422" s="37"/>
      <c r="EV422" s="37"/>
      <c r="EW422" s="37"/>
      <c r="EX422" s="37"/>
      <c r="EY422" s="37"/>
      <c r="EZ422" s="37"/>
      <c r="FA422" s="37"/>
      <c r="FB422" s="37"/>
      <c r="FC422" s="37"/>
      <c r="FD422" s="37"/>
      <c r="FE422" s="37"/>
      <c r="FF422" s="37"/>
      <c r="FG422" s="37"/>
      <c r="FH422" s="37"/>
      <c r="FI422" s="37"/>
      <c r="FJ422" s="37"/>
      <c r="FK422" s="37"/>
      <c r="FL422" s="37"/>
      <c r="FM422" s="37"/>
      <c r="FN422" s="37"/>
      <c r="FO422" s="37"/>
      <c r="FP422" s="37"/>
      <c r="FQ422" s="37"/>
      <c r="FR422" s="37"/>
      <c r="FS422" s="37"/>
      <c r="FT422" s="37"/>
      <c r="FU422" s="37"/>
      <c r="FV422" s="37"/>
      <c r="FW422" s="37"/>
      <c r="FX422" s="37"/>
      <c r="FY422" s="37"/>
      <c r="FZ422" s="37"/>
      <c r="GA422" s="37"/>
      <c r="GB422" s="37"/>
      <c r="GC422" s="37"/>
      <c r="GD422" s="37"/>
      <c r="GE422" s="37"/>
      <c r="GF422" s="37"/>
      <c r="GG422" s="37"/>
      <c r="GH422" s="37"/>
      <c r="GI422" s="37"/>
      <c r="GJ422" s="37"/>
      <c r="GK422" s="37"/>
      <c r="GL422" s="37"/>
      <c r="GM422" s="37"/>
      <c r="GN422" s="37"/>
      <c r="GO422" s="37"/>
      <c r="GP422" s="37"/>
      <c r="GQ422" s="37"/>
      <c r="GR422" s="37"/>
      <c r="GS422" s="37"/>
      <c r="GT422" s="37"/>
      <c r="GU422" s="37"/>
      <c r="GV422" s="37"/>
      <c r="GW422" s="37"/>
      <c r="GX422" s="37"/>
      <c r="GY422" s="37"/>
      <c r="GZ422" s="37"/>
      <c r="HA422" s="37"/>
      <c r="HB422" s="37"/>
      <c r="HC422" s="37"/>
      <c r="HD422" s="37"/>
      <c r="HE422" s="37"/>
      <c r="HF422" s="37"/>
      <c r="HG422" s="37"/>
      <c r="HH422" s="37"/>
      <c r="HI422" s="37"/>
      <c r="HJ422" s="37"/>
      <c r="HK422" s="37"/>
      <c r="HL422" s="37"/>
      <c r="HM422" s="37"/>
      <c r="HN422" s="37"/>
      <c r="HO422" s="37"/>
      <c r="HP422" s="37"/>
      <c r="HQ422" s="37"/>
      <c r="HR422" s="37"/>
      <c r="HS422" s="37"/>
      <c r="HT422" s="37"/>
      <c r="HU422" s="37"/>
      <c r="HV422" s="37"/>
      <c r="HW422" s="37"/>
      <c r="HX422" s="37"/>
    </row>
    <row r="423" spans="1:232" s="55" customFormat="1" ht="225.75" customHeight="1">
      <c r="A423" s="18">
        <v>426</v>
      </c>
      <c r="B423" s="19">
        <v>372</v>
      </c>
      <c r="C423" s="54" t="s">
        <v>724</v>
      </c>
      <c r="D423" s="26" t="s">
        <v>559</v>
      </c>
      <c r="E423" s="26" t="s">
        <v>724</v>
      </c>
      <c r="F423" s="26" t="s">
        <v>521</v>
      </c>
      <c r="G423" s="23">
        <v>1</v>
      </c>
      <c r="H423" s="22">
        <v>14723000</v>
      </c>
      <c r="I423" s="26" t="s">
        <v>73</v>
      </c>
      <c r="J423" s="21" t="s">
        <v>26</v>
      </c>
      <c r="K423" s="35">
        <f>G423*H423</f>
        <v>14723000</v>
      </c>
      <c r="L423" s="22">
        <f t="shared" si="11"/>
        <v>16489760.000000002</v>
      </c>
      <c r="M423" s="23"/>
      <c r="N423" s="23" t="s">
        <v>725</v>
      </c>
      <c r="O423" s="37"/>
      <c r="P423" s="4"/>
      <c r="Q423" s="4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  <c r="CO423" s="37"/>
      <c r="CP423" s="37"/>
      <c r="CQ423" s="37"/>
      <c r="CR423" s="37"/>
      <c r="CS423" s="37"/>
      <c r="CT423" s="37"/>
      <c r="CU423" s="37"/>
      <c r="CV423" s="37"/>
      <c r="CW423" s="37"/>
      <c r="CX423" s="37"/>
      <c r="CY423" s="37"/>
      <c r="CZ423" s="37"/>
      <c r="DA423" s="37"/>
      <c r="DB423" s="37"/>
      <c r="DC423" s="37"/>
      <c r="DD423" s="37"/>
      <c r="DE423" s="37"/>
      <c r="DF423" s="37"/>
      <c r="DG423" s="37"/>
      <c r="DH423" s="37"/>
      <c r="DI423" s="37"/>
      <c r="DJ423" s="37"/>
      <c r="DK423" s="37"/>
      <c r="DL423" s="37"/>
      <c r="DM423" s="37"/>
      <c r="DN423" s="37"/>
      <c r="DO423" s="37"/>
      <c r="DP423" s="37"/>
      <c r="DQ423" s="37"/>
      <c r="DR423" s="37"/>
      <c r="DS423" s="37"/>
      <c r="DT423" s="37"/>
      <c r="DU423" s="37"/>
      <c r="DV423" s="37"/>
      <c r="DW423" s="37"/>
      <c r="DX423" s="37"/>
      <c r="DY423" s="37"/>
      <c r="DZ423" s="37"/>
      <c r="EA423" s="37"/>
      <c r="EB423" s="37"/>
      <c r="EC423" s="37"/>
      <c r="ED423" s="37"/>
      <c r="EE423" s="37"/>
      <c r="EF423" s="37"/>
      <c r="EG423" s="37"/>
      <c r="EH423" s="37"/>
      <c r="EI423" s="37"/>
      <c r="EJ423" s="37"/>
      <c r="EK423" s="37"/>
      <c r="EL423" s="37"/>
      <c r="EM423" s="37"/>
      <c r="EN423" s="37"/>
      <c r="EO423" s="37"/>
      <c r="EP423" s="37"/>
      <c r="EQ423" s="37"/>
      <c r="ER423" s="37"/>
      <c r="ES423" s="37"/>
      <c r="ET423" s="37"/>
      <c r="EU423" s="37"/>
      <c r="EV423" s="37"/>
      <c r="EW423" s="37"/>
      <c r="EX423" s="37"/>
      <c r="EY423" s="37"/>
      <c r="EZ423" s="37"/>
      <c r="FA423" s="37"/>
      <c r="FB423" s="37"/>
      <c r="FC423" s="37"/>
      <c r="FD423" s="37"/>
      <c r="FE423" s="37"/>
      <c r="FF423" s="37"/>
      <c r="FG423" s="37"/>
      <c r="FH423" s="37"/>
      <c r="FI423" s="37"/>
      <c r="FJ423" s="37"/>
      <c r="FK423" s="37"/>
      <c r="FL423" s="37"/>
      <c r="FM423" s="37"/>
      <c r="FN423" s="37"/>
      <c r="FO423" s="37"/>
      <c r="FP423" s="37"/>
      <c r="FQ423" s="37"/>
      <c r="FR423" s="37"/>
      <c r="FS423" s="37"/>
      <c r="FT423" s="37"/>
      <c r="FU423" s="37"/>
      <c r="FV423" s="37"/>
      <c r="FW423" s="37"/>
      <c r="FX423" s="37"/>
      <c r="FY423" s="37"/>
      <c r="FZ423" s="37"/>
      <c r="GA423" s="37"/>
      <c r="GB423" s="37"/>
      <c r="GC423" s="37"/>
      <c r="GD423" s="37"/>
      <c r="GE423" s="37"/>
      <c r="GF423" s="37"/>
      <c r="GG423" s="37"/>
      <c r="GH423" s="37"/>
      <c r="GI423" s="37"/>
      <c r="GJ423" s="37"/>
      <c r="GK423" s="37"/>
      <c r="GL423" s="37"/>
      <c r="GM423" s="37"/>
      <c r="GN423" s="37"/>
      <c r="GO423" s="37"/>
      <c r="GP423" s="37"/>
      <c r="GQ423" s="37"/>
      <c r="GR423" s="37"/>
      <c r="GS423" s="37"/>
      <c r="GT423" s="37"/>
      <c r="GU423" s="37"/>
      <c r="GV423" s="37"/>
      <c r="GW423" s="37"/>
      <c r="GX423" s="37"/>
      <c r="GY423" s="37"/>
      <c r="GZ423" s="37"/>
      <c r="HA423" s="37"/>
      <c r="HB423" s="37"/>
      <c r="HC423" s="37"/>
      <c r="HD423" s="37"/>
      <c r="HE423" s="37"/>
      <c r="HF423" s="37"/>
      <c r="HG423" s="37"/>
      <c r="HH423" s="37"/>
      <c r="HI423" s="37"/>
      <c r="HJ423" s="37"/>
      <c r="HK423" s="37"/>
      <c r="HL423" s="37"/>
      <c r="HM423" s="37"/>
      <c r="HN423" s="37"/>
      <c r="HO423" s="37"/>
      <c r="HP423" s="37"/>
      <c r="HQ423" s="37"/>
      <c r="HR423" s="37"/>
      <c r="HS423" s="37"/>
      <c r="HT423" s="37"/>
      <c r="HU423" s="37"/>
      <c r="HV423" s="37"/>
      <c r="HW423" s="37"/>
      <c r="HX423" s="37"/>
    </row>
    <row r="424" spans="1:232" s="55" customFormat="1" ht="100.5" customHeight="1">
      <c r="A424" s="18">
        <v>427</v>
      </c>
      <c r="B424" s="19">
        <v>373</v>
      </c>
      <c r="C424" s="54" t="s">
        <v>726</v>
      </c>
      <c r="D424" s="26" t="s">
        <v>40</v>
      </c>
      <c r="E424" s="26" t="s">
        <v>726</v>
      </c>
      <c r="F424" s="26" t="s">
        <v>521</v>
      </c>
      <c r="G424" s="23">
        <v>1</v>
      </c>
      <c r="H424" s="22">
        <v>9060000</v>
      </c>
      <c r="I424" s="26" t="s">
        <v>90</v>
      </c>
      <c r="J424" s="21" t="s">
        <v>26</v>
      </c>
      <c r="K424" s="35">
        <f t="shared" si="12"/>
        <v>9060000</v>
      </c>
      <c r="L424" s="22">
        <f t="shared" si="11"/>
        <v>10147200.000000002</v>
      </c>
      <c r="M424" s="23"/>
      <c r="N424" s="23"/>
      <c r="O424" s="37"/>
      <c r="P424" s="4"/>
      <c r="Q424" s="4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  <c r="CO424" s="37"/>
      <c r="CP424" s="37"/>
      <c r="CQ424" s="37"/>
      <c r="CR424" s="37"/>
      <c r="CS424" s="37"/>
      <c r="CT424" s="37"/>
      <c r="CU424" s="37"/>
      <c r="CV424" s="37"/>
      <c r="CW424" s="37"/>
      <c r="CX424" s="37"/>
      <c r="CY424" s="37"/>
      <c r="CZ424" s="37"/>
      <c r="DA424" s="37"/>
      <c r="DB424" s="37"/>
      <c r="DC424" s="37"/>
      <c r="DD424" s="37"/>
      <c r="DE424" s="37"/>
      <c r="DF424" s="37"/>
      <c r="DG424" s="37"/>
      <c r="DH424" s="37"/>
      <c r="DI424" s="37"/>
      <c r="DJ424" s="37"/>
      <c r="DK424" s="37"/>
      <c r="DL424" s="37"/>
      <c r="DM424" s="37"/>
      <c r="DN424" s="37"/>
      <c r="DO424" s="37"/>
      <c r="DP424" s="37"/>
      <c r="DQ424" s="37"/>
      <c r="DR424" s="37"/>
      <c r="DS424" s="37"/>
      <c r="DT424" s="37"/>
      <c r="DU424" s="37"/>
      <c r="DV424" s="37"/>
      <c r="DW424" s="37"/>
      <c r="DX424" s="37"/>
      <c r="DY424" s="37"/>
      <c r="DZ424" s="37"/>
      <c r="EA424" s="37"/>
      <c r="EB424" s="37"/>
      <c r="EC424" s="37"/>
      <c r="ED424" s="37"/>
      <c r="EE424" s="37"/>
      <c r="EF424" s="37"/>
      <c r="EG424" s="37"/>
      <c r="EH424" s="37"/>
      <c r="EI424" s="37"/>
      <c r="EJ424" s="37"/>
      <c r="EK424" s="37"/>
      <c r="EL424" s="37"/>
      <c r="EM424" s="37"/>
      <c r="EN424" s="37"/>
      <c r="EO424" s="37"/>
      <c r="EP424" s="37"/>
      <c r="EQ424" s="37"/>
      <c r="ER424" s="37"/>
      <c r="ES424" s="37"/>
      <c r="ET424" s="37"/>
      <c r="EU424" s="37"/>
      <c r="EV424" s="37"/>
      <c r="EW424" s="37"/>
      <c r="EX424" s="37"/>
      <c r="EY424" s="37"/>
      <c r="EZ424" s="37"/>
      <c r="FA424" s="37"/>
      <c r="FB424" s="37"/>
      <c r="FC424" s="37"/>
      <c r="FD424" s="37"/>
      <c r="FE424" s="37"/>
      <c r="FF424" s="37"/>
      <c r="FG424" s="37"/>
      <c r="FH424" s="37"/>
      <c r="FI424" s="37"/>
      <c r="FJ424" s="37"/>
      <c r="FK424" s="37"/>
      <c r="FL424" s="37"/>
      <c r="FM424" s="37"/>
      <c r="FN424" s="37"/>
      <c r="FO424" s="37"/>
      <c r="FP424" s="37"/>
      <c r="FQ424" s="37"/>
      <c r="FR424" s="37"/>
      <c r="FS424" s="37"/>
      <c r="FT424" s="37"/>
      <c r="FU424" s="37"/>
      <c r="FV424" s="37"/>
      <c r="FW424" s="37"/>
      <c r="FX424" s="37"/>
      <c r="FY424" s="37"/>
      <c r="FZ424" s="37"/>
      <c r="GA424" s="37"/>
      <c r="GB424" s="37"/>
      <c r="GC424" s="37"/>
      <c r="GD424" s="37"/>
      <c r="GE424" s="37"/>
      <c r="GF424" s="37"/>
      <c r="GG424" s="37"/>
      <c r="GH424" s="37"/>
      <c r="GI424" s="37"/>
      <c r="GJ424" s="37"/>
      <c r="GK424" s="37"/>
      <c r="GL424" s="37"/>
      <c r="GM424" s="37"/>
      <c r="GN424" s="37"/>
      <c r="GO424" s="37"/>
      <c r="GP424" s="37"/>
      <c r="GQ424" s="37"/>
      <c r="GR424" s="37"/>
      <c r="GS424" s="37"/>
      <c r="GT424" s="37"/>
      <c r="GU424" s="37"/>
      <c r="GV424" s="37"/>
      <c r="GW424" s="37"/>
      <c r="GX424" s="37"/>
      <c r="GY424" s="37"/>
      <c r="GZ424" s="37"/>
      <c r="HA424" s="37"/>
      <c r="HB424" s="37"/>
      <c r="HC424" s="37"/>
      <c r="HD424" s="37"/>
      <c r="HE424" s="37"/>
      <c r="HF424" s="37"/>
      <c r="HG424" s="37"/>
      <c r="HH424" s="37"/>
      <c r="HI424" s="37"/>
      <c r="HJ424" s="37"/>
      <c r="HK424" s="37"/>
      <c r="HL424" s="37"/>
      <c r="HM424" s="37"/>
      <c r="HN424" s="37"/>
      <c r="HO424" s="37"/>
      <c r="HP424" s="37"/>
      <c r="HQ424" s="37"/>
      <c r="HR424" s="37"/>
      <c r="HS424" s="37"/>
      <c r="HT424" s="37"/>
      <c r="HU424" s="37"/>
      <c r="HV424" s="37"/>
      <c r="HW424" s="37"/>
      <c r="HX424" s="37"/>
    </row>
    <row r="425" spans="1:232" s="55" customFormat="1" ht="214.5" customHeight="1">
      <c r="A425" s="18">
        <v>428</v>
      </c>
      <c r="B425" s="19">
        <v>374</v>
      </c>
      <c r="C425" s="44" t="s">
        <v>727</v>
      </c>
      <c r="D425" s="26" t="s">
        <v>559</v>
      </c>
      <c r="E425" s="44" t="s">
        <v>727</v>
      </c>
      <c r="F425" s="26" t="s">
        <v>521</v>
      </c>
      <c r="G425" s="23">
        <v>1</v>
      </c>
      <c r="H425" s="22">
        <v>31677809</v>
      </c>
      <c r="I425" s="26" t="s">
        <v>728</v>
      </c>
      <c r="J425" s="21" t="s">
        <v>26</v>
      </c>
      <c r="K425" s="35">
        <f t="shared" si="12"/>
        <v>31677809</v>
      </c>
      <c r="L425" s="22">
        <f t="shared" si="11"/>
        <v>35479146.080000006</v>
      </c>
      <c r="M425" s="23"/>
      <c r="N425" s="23" t="s">
        <v>729</v>
      </c>
      <c r="O425" s="37"/>
      <c r="P425" s="4"/>
      <c r="Q425" s="4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  <c r="CO425" s="37"/>
      <c r="CP425" s="37"/>
      <c r="CQ425" s="37"/>
      <c r="CR425" s="37"/>
      <c r="CS425" s="37"/>
      <c r="CT425" s="37"/>
      <c r="CU425" s="37"/>
      <c r="CV425" s="37"/>
      <c r="CW425" s="37"/>
      <c r="CX425" s="37"/>
      <c r="CY425" s="37"/>
      <c r="CZ425" s="37"/>
      <c r="DA425" s="37"/>
      <c r="DB425" s="37"/>
      <c r="DC425" s="37"/>
      <c r="DD425" s="37"/>
      <c r="DE425" s="37"/>
      <c r="DF425" s="37"/>
      <c r="DG425" s="37"/>
      <c r="DH425" s="37"/>
      <c r="DI425" s="37"/>
      <c r="DJ425" s="37"/>
      <c r="DK425" s="37"/>
      <c r="DL425" s="37"/>
      <c r="DM425" s="37"/>
      <c r="DN425" s="37"/>
      <c r="DO425" s="37"/>
      <c r="DP425" s="37"/>
      <c r="DQ425" s="37"/>
      <c r="DR425" s="37"/>
      <c r="DS425" s="37"/>
      <c r="DT425" s="37"/>
      <c r="DU425" s="37"/>
      <c r="DV425" s="37"/>
      <c r="DW425" s="37"/>
      <c r="DX425" s="37"/>
      <c r="DY425" s="37"/>
      <c r="DZ425" s="37"/>
      <c r="EA425" s="37"/>
      <c r="EB425" s="37"/>
      <c r="EC425" s="37"/>
      <c r="ED425" s="37"/>
      <c r="EE425" s="37"/>
      <c r="EF425" s="37"/>
      <c r="EG425" s="37"/>
      <c r="EH425" s="37"/>
      <c r="EI425" s="37"/>
      <c r="EJ425" s="37"/>
      <c r="EK425" s="37"/>
      <c r="EL425" s="37"/>
      <c r="EM425" s="37"/>
      <c r="EN425" s="37"/>
      <c r="EO425" s="37"/>
      <c r="EP425" s="37"/>
      <c r="EQ425" s="37"/>
      <c r="ER425" s="37"/>
      <c r="ES425" s="37"/>
      <c r="ET425" s="37"/>
      <c r="EU425" s="37"/>
      <c r="EV425" s="37"/>
      <c r="EW425" s="37"/>
      <c r="EX425" s="37"/>
      <c r="EY425" s="37"/>
      <c r="EZ425" s="37"/>
      <c r="FA425" s="37"/>
      <c r="FB425" s="37"/>
      <c r="FC425" s="37"/>
      <c r="FD425" s="37"/>
      <c r="FE425" s="37"/>
      <c r="FF425" s="37"/>
      <c r="FG425" s="37"/>
      <c r="FH425" s="37"/>
      <c r="FI425" s="37"/>
      <c r="FJ425" s="37"/>
      <c r="FK425" s="37"/>
      <c r="FL425" s="37"/>
      <c r="FM425" s="37"/>
      <c r="FN425" s="37"/>
      <c r="FO425" s="37"/>
      <c r="FP425" s="37"/>
      <c r="FQ425" s="37"/>
      <c r="FR425" s="37"/>
      <c r="FS425" s="37"/>
      <c r="FT425" s="37"/>
      <c r="FU425" s="37"/>
      <c r="FV425" s="37"/>
      <c r="FW425" s="37"/>
      <c r="FX425" s="37"/>
      <c r="FY425" s="37"/>
      <c r="FZ425" s="37"/>
      <c r="GA425" s="37"/>
      <c r="GB425" s="37"/>
      <c r="GC425" s="37"/>
      <c r="GD425" s="37"/>
      <c r="GE425" s="37"/>
      <c r="GF425" s="37"/>
      <c r="GG425" s="37"/>
      <c r="GH425" s="37"/>
      <c r="GI425" s="37"/>
      <c r="GJ425" s="37"/>
      <c r="GK425" s="37"/>
      <c r="GL425" s="37"/>
      <c r="GM425" s="37"/>
      <c r="GN425" s="37"/>
      <c r="GO425" s="37"/>
      <c r="GP425" s="37"/>
      <c r="GQ425" s="37"/>
      <c r="GR425" s="37"/>
      <c r="GS425" s="37"/>
      <c r="GT425" s="37"/>
      <c r="GU425" s="37"/>
      <c r="GV425" s="37"/>
      <c r="GW425" s="37"/>
      <c r="GX425" s="37"/>
      <c r="GY425" s="37"/>
      <c r="GZ425" s="37"/>
      <c r="HA425" s="37"/>
      <c r="HB425" s="37"/>
      <c r="HC425" s="37"/>
      <c r="HD425" s="37"/>
      <c r="HE425" s="37"/>
      <c r="HF425" s="37"/>
      <c r="HG425" s="37"/>
      <c r="HH425" s="37"/>
      <c r="HI425" s="37"/>
      <c r="HJ425" s="37"/>
      <c r="HK425" s="37"/>
      <c r="HL425" s="37"/>
      <c r="HM425" s="37"/>
      <c r="HN425" s="37"/>
      <c r="HO425" s="37"/>
      <c r="HP425" s="37"/>
      <c r="HQ425" s="37"/>
      <c r="HR425" s="37"/>
      <c r="HS425" s="37"/>
      <c r="HT425" s="37"/>
      <c r="HU425" s="37"/>
      <c r="HV425" s="37"/>
      <c r="HW425" s="37"/>
      <c r="HX425" s="37"/>
    </row>
    <row r="426" spans="1:232" s="55" customFormat="1" ht="210.75" customHeight="1">
      <c r="A426" s="18">
        <v>429</v>
      </c>
      <c r="B426" s="19">
        <v>375</v>
      </c>
      <c r="C426" s="44" t="s">
        <v>730</v>
      </c>
      <c r="D426" s="115" t="s">
        <v>559</v>
      </c>
      <c r="E426" s="1" t="s">
        <v>730</v>
      </c>
      <c r="F426" s="65" t="s">
        <v>521</v>
      </c>
      <c r="G426" s="116">
        <v>1</v>
      </c>
      <c r="H426" s="73">
        <v>26553600</v>
      </c>
      <c r="I426" s="26" t="s">
        <v>720</v>
      </c>
      <c r="J426" s="61" t="s">
        <v>26</v>
      </c>
      <c r="K426" s="73">
        <f t="shared" si="12"/>
        <v>26553600</v>
      </c>
      <c r="L426" s="22">
        <f t="shared" si="11"/>
        <v>29740032.000000004</v>
      </c>
      <c r="M426" s="23"/>
      <c r="N426" s="23"/>
      <c r="O426" s="37"/>
      <c r="P426" s="4"/>
      <c r="Q426" s="4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  <c r="CO426" s="37"/>
      <c r="CP426" s="37"/>
      <c r="CQ426" s="37"/>
      <c r="CR426" s="37"/>
      <c r="CS426" s="37"/>
      <c r="CT426" s="37"/>
      <c r="CU426" s="37"/>
      <c r="CV426" s="37"/>
      <c r="CW426" s="37"/>
      <c r="CX426" s="37"/>
      <c r="CY426" s="37"/>
      <c r="CZ426" s="37"/>
      <c r="DA426" s="37"/>
      <c r="DB426" s="37"/>
      <c r="DC426" s="37"/>
      <c r="DD426" s="37"/>
      <c r="DE426" s="37"/>
      <c r="DF426" s="37"/>
      <c r="DG426" s="37"/>
      <c r="DH426" s="37"/>
      <c r="DI426" s="37"/>
      <c r="DJ426" s="37"/>
      <c r="DK426" s="37"/>
      <c r="DL426" s="37"/>
      <c r="DM426" s="37"/>
      <c r="DN426" s="37"/>
      <c r="DO426" s="37"/>
      <c r="DP426" s="37"/>
      <c r="DQ426" s="37"/>
      <c r="DR426" s="37"/>
      <c r="DS426" s="37"/>
      <c r="DT426" s="37"/>
      <c r="DU426" s="37"/>
      <c r="DV426" s="37"/>
      <c r="DW426" s="37"/>
      <c r="DX426" s="37"/>
      <c r="DY426" s="37"/>
      <c r="DZ426" s="37"/>
      <c r="EA426" s="37"/>
      <c r="EB426" s="37"/>
      <c r="EC426" s="37"/>
      <c r="ED426" s="37"/>
      <c r="EE426" s="37"/>
      <c r="EF426" s="37"/>
      <c r="EG426" s="37"/>
      <c r="EH426" s="37"/>
      <c r="EI426" s="37"/>
      <c r="EJ426" s="37"/>
      <c r="EK426" s="37"/>
      <c r="EL426" s="37"/>
      <c r="EM426" s="37"/>
      <c r="EN426" s="37"/>
      <c r="EO426" s="37"/>
      <c r="EP426" s="37"/>
      <c r="EQ426" s="37"/>
      <c r="ER426" s="37"/>
      <c r="ES426" s="37"/>
      <c r="ET426" s="37"/>
      <c r="EU426" s="37"/>
      <c r="EV426" s="37"/>
      <c r="EW426" s="37"/>
      <c r="EX426" s="37"/>
      <c r="EY426" s="37"/>
      <c r="EZ426" s="37"/>
      <c r="FA426" s="37"/>
      <c r="FB426" s="37"/>
      <c r="FC426" s="37"/>
      <c r="FD426" s="37"/>
      <c r="FE426" s="37"/>
      <c r="FF426" s="37"/>
      <c r="FG426" s="37"/>
      <c r="FH426" s="37"/>
      <c r="FI426" s="37"/>
      <c r="FJ426" s="37"/>
      <c r="FK426" s="37"/>
      <c r="FL426" s="37"/>
      <c r="FM426" s="37"/>
      <c r="FN426" s="37"/>
      <c r="FO426" s="37"/>
      <c r="FP426" s="37"/>
      <c r="FQ426" s="37"/>
      <c r="FR426" s="37"/>
      <c r="FS426" s="37"/>
      <c r="FT426" s="37"/>
      <c r="FU426" s="37"/>
      <c r="FV426" s="37"/>
      <c r="FW426" s="37"/>
      <c r="FX426" s="37"/>
      <c r="FY426" s="37"/>
      <c r="FZ426" s="37"/>
      <c r="GA426" s="37"/>
      <c r="GB426" s="37"/>
      <c r="GC426" s="37"/>
      <c r="GD426" s="37"/>
      <c r="GE426" s="37"/>
      <c r="GF426" s="37"/>
      <c r="GG426" s="37"/>
      <c r="GH426" s="37"/>
      <c r="GI426" s="37"/>
      <c r="GJ426" s="37"/>
      <c r="GK426" s="37"/>
      <c r="GL426" s="37"/>
      <c r="GM426" s="37"/>
      <c r="GN426" s="37"/>
      <c r="GO426" s="37"/>
      <c r="GP426" s="37"/>
      <c r="GQ426" s="37"/>
      <c r="GR426" s="37"/>
      <c r="GS426" s="37"/>
      <c r="GT426" s="37"/>
      <c r="GU426" s="37"/>
      <c r="GV426" s="37"/>
      <c r="GW426" s="37"/>
      <c r="GX426" s="37"/>
      <c r="GY426" s="37"/>
      <c r="GZ426" s="37"/>
      <c r="HA426" s="37"/>
      <c r="HB426" s="37"/>
      <c r="HC426" s="37"/>
      <c r="HD426" s="37"/>
      <c r="HE426" s="37"/>
      <c r="HF426" s="37"/>
      <c r="HG426" s="37"/>
      <c r="HH426" s="37"/>
      <c r="HI426" s="37"/>
      <c r="HJ426" s="37"/>
      <c r="HK426" s="37"/>
      <c r="HL426" s="37"/>
      <c r="HM426" s="37"/>
      <c r="HN426" s="37"/>
      <c r="HO426" s="37"/>
      <c r="HP426" s="37"/>
      <c r="HQ426" s="37"/>
      <c r="HR426" s="37"/>
      <c r="HS426" s="37"/>
      <c r="HT426" s="37"/>
      <c r="HU426" s="37"/>
      <c r="HV426" s="37"/>
      <c r="HW426" s="37"/>
      <c r="HX426" s="37"/>
    </row>
    <row r="427" spans="1:232" s="55" customFormat="1" ht="180.75" customHeight="1">
      <c r="A427" s="18">
        <v>430</v>
      </c>
      <c r="B427" s="19">
        <v>376</v>
      </c>
      <c r="C427" s="44" t="s">
        <v>731</v>
      </c>
      <c r="D427" s="26" t="s">
        <v>559</v>
      </c>
      <c r="E427" s="21" t="s">
        <v>731</v>
      </c>
      <c r="F427" s="26" t="s">
        <v>521</v>
      </c>
      <c r="G427" s="23">
        <v>1</v>
      </c>
      <c r="H427" s="22">
        <v>19139900</v>
      </c>
      <c r="I427" s="26" t="s">
        <v>728</v>
      </c>
      <c r="J427" s="21" t="s">
        <v>26</v>
      </c>
      <c r="K427" s="35">
        <f t="shared" si="12"/>
        <v>19139900</v>
      </c>
      <c r="L427" s="22">
        <f t="shared" si="11"/>
        <v>21436688.000000004</v>
      </c>
      <c r="M427" s="23"/>
      <c r="N427" s="23"/>
      <c r="O427" s="37"/>
      <c r="P427" s="4"/>
      <c r="Q427" s="4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  <c r="CO427" s="37"/>
      <c r="CP427" s="37"/>
      <c r="CQ427" s="37"/>
      <c r="CR427" s="37"/>
      <c r="CS427" s="37"/>
      <c r="CT427" s="37"/>
      <c r="CU427" s="37"/>
      <c r="CV427" s="37"/>
      <c r="CW427" s="37"/>
      <c r="CX427" s="37"/>
      <c r="CY427" s="37"/>
      <c r="CZ427" s="37"/>
      <c r="DA427" s="37"/>
      <c r="DB427" s="37"/>
      <c r="DC427" s="37"/>
      <c r="DD427" s="37"/>
      <c r="DE427" s="37"/>
      <c r="DF427" s="37"/>
      <c r="DG427" s="37"/>
      <c r="DH427" s="37"/>
      <c r="DI427" s="37"/>
      <c r="DJ427" s="37"/>
      <c r="DK427" s="37"/>
      <c r="DL427" s="37"/>
      <c r="DM427" s="37"/>
      <c r="DN427" s="37"/>
      <c r="DO427" s="37"/>
      <c r="DP427" s="37"/>
      <c r="DQ427" s="37"/>
      <c r="DR427" s="37"/>
      <c r="DS427" s="37"/>
      <c r="DT427" s="37"/>
      <c r="DU427" s="37"/>
      <c r="DV427" s="37"/>
      <c r="DW427" s="37"/>
      <c r="DX427" s="37"/>
      <c r="DY427" s="37"/>
      <c r="DZ427" s="37"/>
      <c r="EA427" s="37"/>
      <c r="EB427" s="37"/>
      <c r="EC427" s="37"/>
      <c r="ED427" s="37"/>
      <c r="EE427" s="37"/>
      <c r="EF427" s="37"/>
      <c r="EG427" s="37"/>
      <c r="EH427" s="37"/>
      <c r="EI427" s="37"/>
      <c r="EJ427" s="37"/>
      <c r="EK427" s="37"/>
      <c r="EL427" s="37"/>
      <c r="EM427" s="37"/>
      <c r="EN427" s="37"/>
      <c r="EO427" s="37"/>
      <c r="EP427" s="37"/>
      <c r="EQ427" s="37"/>
      <c r="ER427" s="37"/>
      <c r="ES427" s="37"/>
      <c r="ET427" s="37"/>
      <c r="EU427" s="37"/>
      <c r="EV427" s="37"/>
      <c r="EW427" s="37"/>
      <c r="EX427" s="37"/>
      <c r="EY427" s="37"/>
      <c r="EZ427" s="37"/>
      <c r="FA427" s="37"/>
      <c r="FB427" s="37"/>
      <c r="FC427" s="37"/>
      <c r="FD427" s="37"/>
      <c r="FE427" s="37"/>
      <c r="FF427" s="37"/>
      <c r="FG427" s="37"/>
      <c r="FH427" s="37"/>
      <c r="FI427" s="37"/>
      <c r="FJ427" s="37"/>
      <c r="FK427" s="37"/>
      <c r="FL427" s="37"/>
      <c r="FM427" s="37"/>
      <c r="FN427" s="37"/>
      <c r="FO427" s="37"/>
      <c r="FP427" s="37"/>
      <c r="FQ427" s="37"/>
      <c r="FR427" s="37"/>
      <c r="FS427" s="37"/>
      <c r="FT427" s="37"/>
      <c r="FU427" s="37"/>
      <c r="FV427" s="37"/>
      <c r="FW427" s="37"/>
      <c r="FX427" s="37"/>
      <c r="FY427" s="37"/>
      <c r="FZ427" s="37"/>
      <c r="GA427" s="37"/>
      <c r="GB427" s="37"/>
      <c r="GC427" s="37"/>
      <c r="GD427" s="37"/>
      <c r="GE427" s="37"/>
      <c r="GF427" s="37"/>
      <c r="GG427" s="37"/>
      <c r="GH427" s="37"/>
      <c r="GI427" s="37"/>
      <c r="GJ427" s="37"/>
      <c r="GK427" s="37"/>
      <c r="GL427" s="37"/>
      <c r="GM427" s="37"/>
      <c r="GN427" s="37"/>
      <c r="GO427" s="37"/>
      <c r="GP427" s="37"/>
      <c r="GQ427" s="37"/>
      <c r="GR427" s="37"/>
      <c r="GS427" s="37"/>
      <c r="GT427" s="37"/>
      <c r="GU427" s="37"/>
      <c r="GV427" s="37"/>
      <c r="GW427" s="37"/>
      <c r="GX427" s="37"/>
      <c r="GY427" s="37"/>
      <c r="GZ427" s="37"/>
      <c r="HA427" s="37"/>
      <c r="HB427" s="37"/>
      <c r="HC427" s="37"/>
      <c r="HD427" s="37"/>
      <c r="HE427" s="37"/>
      <c r="HF427" s="37"/>
      <c r="HG427" s="37"/>
      <c r="HH427" s="37"/>
      <c r="HI427" s="37"/>
      <c r="HJ427" s="37"/>
      <c r="HK427" s="37"/>
      <c r="HL427" s="37"/>
      <c r="HM427" s="37"/>
      <c r="HN427" s="37"/>
      <c r="HO427" s="37"/>
      <c r="HP427" s="37"/>
      <c r="HQ427" s="37"/>
      <c r="HR427" s="37"/>
      <c r="HS427" s="37"/>
      <c r="HT427" s="37"/>
      <c r="HU427" s="37"/>
      <c r="HV427" s="37"/>
      <c r="HW427" s="37"/>
      <c r="HX427" s="37"/>
    </row>
    <row r="428" spans="1:232" s="55" customFormat="1" ht="181.5" customHeight="1">
      <c r="A428" s="18">
        <v>431</v>
      </c>
      <c r="B428" s="19">
        <v>377</v>
      </c>
      <c r="C428" s="44" t="s">
        <v>732</v>
      </c>
      <c r="D428" s="26" t="s">
        <v>559</v>
      </c>
      <c r="E428" s="21" t="s">
        <v>732</v>
      </c>
      <c r="F428" s="26" t="s">
        <v>521</v>
      </c>
      <c r="G428" s="23">
        <v>1</v>
      </c>
      <c r="H428" s="22">
        <v>27357660</v>
      </c>
      <c r="I428" s="26" t="s">
        <v>728</v>
      </c>
      <c r="J428" s="21" t="s">
        <v>26</v>
      </c>
      <c r="K428" s="35">
        <f t="shared" si="12"/>
        <v>27357660</v>
      </c>
      <c r="L428" s="22">
        <f t="shared" si="11"/>
        <v>30640579.200000003</v>
      </c>
      <c r="M428" s="23"/>
      <c r="N428" s="23" t="s">
        <v>733</v>
      </c>
      <c r="O428" s="37"/>
      <c r="P428" s="4"/>
      <c r="Q428" s="4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  <c r="CQ428" s="37"/>
      <c r="CR428" s="37"/>
      <c r="CS428" s="37"/>
      <c r="CT428" s="37"/>
      <c r="CU428" s="37"/>
      <c r="CV428" s="37"/>
      <c r="CW428" s="37"/>
      <c r="CX428" s="37"/>
      <c r="CY428" s="37"/>
      <c r="CZ428" s="37"/>
      <c r="DA428" s="37"/>
      <c r="DB428" s="37"/>
      <c r="DC428" s="37"/>
      <c r="DD428" s="37"/>
      <c r="DE428" s="37"/>
      <c r="DF428" s="37"/>
      <c r="DG428" s="37"/>
      <c r="DH428" s="37"/>
      <c r="DI428" s="37"/>
      <c r="DJ428" s="37"/>
      <c r="DK428" s="37"/>
      <c r="DL428" s="37"/>
      <c r="DM428" s="37"/>
      <c r="DN428" s="37"/>
      <c r="DO428" s="37"/>
      <c r="DP428" s="37"/>
      <c r="DQ428" s="37"/>
      <c r="DR428" s="37"/>
      <c r="DS428" s="37"/>
      <c r="DT428" s="37"/>
      <c r="DU428" s="37"/>
      <c r="DV428" s="37"/>
      <c r="DW428" s="37"/>
      <c r="DX428" s="37"/>
      <c r="DY428" s="37"/>
      <c r="DZ428" s="37"/>
      <c r="EA428" s="37"/>
      <c r="EB428" s="37"/>
      <c r="EC428" s="37"/>
      <c r="ED428" s="37"/>
      <c r="EE428" s="37"/>
      <c r="EF428" s="37"/>
      <c r="EG428" s="37"/>
      <c r="EH428" s="37"/>
      <c r="EI428" s="37"/>
      <c r="EJ428" s="37"/>
      <c r="EK428" s="37"/>
      <c r="EL428" s="37"/>
      <c r="EM428" s="37"/>
      <c r="EN428" s="37"/>
      <c r="EO428" s="37"/>
      <c r="EP428" s="37"/>
      <c r="EQ428" s="37"/>
      <c r="ER428" s="37"/>
      <c r="ES428" s="37"/>
      <c r="ET428" s="37"/>
      <c r="EU428" s="37"/>
      <c r="EV428" s="37"/>
      <c r="EW428" s="37"/>
      <c r="EX428" s="37"/>
      <c r="EY428" s="37"/>
      <c r="EZ428" s="37"/>
      <c r="FA428" s="37"/>
      <c r="FB428" s="37"/>
      <c r="FC428" s="37"/>
      <c r="FD428" s="37"/>
      <c r="FE428" s="37"/>
      <c r="FF428" s="37"/>
      <c r="FG428" s="37"/>
      <c r="FH428" s="37"/>
      <c r="FI428" s="37"/>
      <c r="FJ428" s="37"/>
      <c r="FK428" s="37"/>
      <c r="FL428" s="37"/>
      <c r="FM428" s="37"/>
      <c r="FN428" s="37"/>
      <c r="FO428" s="37"/>
      <c r="FP428" s="37"/>
      <c r="FQ428" s="37"/>
      <c r="FR428" s="37"/>
      <c r="FS428" s="37"/>
      <c r="FT428" s="37"/>
      <c r="FU428" s="37"/>
      <c r="FV428" s="37"/>
      <c r="FW428" s="37"/>
      <c r="FX428" s="37"/>
      <c r="FY428" s="37"/>
      <c r="FZ428" s="37"/>
      <c r="GA428" s="37"/>
      <c r="GB428" s="37"/>
      <c r="GC428" s="37"/>
      <c r="GD428" s="37"/>
      <c r="GE428" s="37"/>
      <c r="GF428" s="37"/>
      <c r="GG428" s="37"/>
      <c r="GH428" s="37"/>
      <c r="GI428" s="37"/>
      <c r="GJ428" s="37"/>
      <c r="GK428" s="37"/>
      <c r="GL428" s="37"/>
      <c r="GM428" s="37"/>
      <c r="GN428" s="37"/>
      <c r="GO428" s="37"/>
      <c r="GP428" s="37"/>
      <c r="GQ428" s="37"/>
      <c r="GR428" s="37"/>
      <c r="GS428" s="37"/>
      <c r="GT428" s="37"/>
      <c r="GU428" s="37"/>
      <c r="GV428" s="37"/>
      <c r="GW428" s="37"/>
      <c r="GX428" s="37"/>
      <c r="GY428" s="37"/>
      <c r="GZ428" s="37"/>
      <c r="HA428" s="37"/>
      <c r="HB428" s="37"/>
      <c r="HC428" s="37"/>
      <c r="HD428" s="37"/>
      <c r="HE428" s="37"/>
      <c r="HF428" s="37"/>
      <c r="HG428" s="37"/>
      <c r="HH428" s="37"/>
      <c r="HI428" s="37"/>
      <c r="HJ428" s="37"/>
      <c r="HK428" s="37"/>
      <c r="HL428" s="37"/>
      <c r="HM428" s="37"/>
      <c r="HN428" s="37"/>
      <c r="HO428" s="37"/>
      <c r="HP428" s="37"/>
      <c r="HQ428" s="37"/>
      <c r="HR428" s="37"/>
      <c r="HS428" s="37"/>
      <c r="HT428" s="37"/>
      <c r="HU428" s="37"/>
      <c r="HV428" s="37"/>
      <c r="HW428" s="37"/>
      <c r="HX428" s="37"/>
    </row>
    <row r="429" spans="1:232" s="55" customFormat="1" ht="205.5" customHeight="1">
      <c r="A429" s="18">
        <v>432</v>
      </c>
      <c r="B429" s="19">
        <v>378</v>
      </c>
      <c r="C429" s="44" t="s">
        <v>734</v>
      </c>
      <c r="D429" s="26" t="s">
        <v>559</v>
      </c>
      <c r="E429" s="21" t="s">
        <v>735</v>
      </c>
      <c r="F429" s="26" t="s">
        <v>521</v>
      </c>
      <c r="G429" s="23">
        <v>1</v>
      </c>
      <c r="H429" s="22">
        <v>24292950</v>
      </c>
      <c r="I429" s="26" t="s">
        <v>720</v>
      </c>
      <c r="J429" s="21" t="s">
        <v>26</v>
      </c>
      <c r="K429" s="35">
        <f t="shared" si="12"/>
        <v>24292950</v>
      </c>
      <c r="L429" s="22">
        <f t="shared" si="11"/>
        <v>27208104.000000004</v>
      </c>
      <c r="M429" s="23"/>
      <c r="N429" s="23" t="s">
        <v>736</v>
      </c>
      <c r="O429" s="37"/>
      <c r="P429" s="4"/>
      <c r="Q429" s="4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  <c r="CO429" s="37"/>
      <c r="CP429" s="37"/>
      <c r="CQ429" s="37"/>
      <c r="CR429" s="37"/>
      <c r="CS429" s="37"/>
      <c r="CT429" s="37"/>
      <c r="CU429" s="37"/>
      <c r="CV429" s="37"/>
      <c r="CW429" s="37"/>
      <c r="CX429" s="37"/>
      <c r="CY429" s="37"/>
      <c r="CZ429" s="37"/>
      <c r="DA429" s="37"/>
      <c r="DB429" s="37"/>
      <c r="DC429" s="37"/>
      <c r="DD429" s="37"/>
      <c r="DE429" s="37"/>
      <c r="DF429" s="37"/>
      <c r="DG429" s="37"/>
      <c r="DH429" s="37"/>
      <c r="DI429" s="37"/>
      <c r="DJ429" s="37"/>
      <c r="DK429" s="37"/>
      <c r="DL429" s="37"/>
      <c r="DM429" s="37"/>
      <c r="DN429" s="37"/>
      <c r="DO429" s="37"/>
      <c r="DP429" s="37"/>
      <c r="DQ429" s="37"/>
      <c r="DR429" s="37"/>
      <c r="DS429" s="37"/>
      <c r="DT429" s="37"/>
      <c r="DU429" s="37"/>
      <c r="DV429" s="37"/>
      <c r="DW429" s="37"/>
      <c r="DX429" s="37"/>
      <c r="DY429" s="37"/>
      <c r="DZ429" s="37"/>
      <c r="EA429" s="37"/>
      <c r="EB429" s="37"/>
      <c r="EC429" s="37"/>
      <c r="ED429" s="37"/>
      <c r="EE429" s="37"/>
      <c r="EF429" s="37"/>
      <c r="EG429" s="37"/>
      <c r="EH429" s="37"/>
      <c r="EI429" s="37"/>
      <c r="EJ429" s="37"/>
      <c r="EK429" s="37"/>
      <c r="EL429" s="37"/>
      <c r="EM429" s="37"/>
      <c r="EN429" s="37"/>
      <c r="EO429" s="37"/>
      <c r="EP429" s="37"/>
      <c r="EQ429" s="37"/>
      <c r="ER429" s="37"/>
      <c r="ES429" s="37"/>
      <c r="ET429" s="37"/>
      <c r="EU429" s="37"/>
      <c r="EV429" s="37"/>
      <c r="EW429" s="37"/>
      <c r="EX429" s="37"/>
      <c r="EY429" s="37"/>
      <c r="EZ429" s="37"/>
      <c r="FA429" s="37"/>
      <c r="FB429" s="37"/>
      <c r="FC429" s="37"/>
      <c r="FD429" s="37"/>
      <c r="FE429" s="37"/>
      <c r="FF429" s="37"/>
      <c r="FG429" s="37"/>
      <c r="FH429" s="37"/>
      <c r="FI429" s="37"/>
      <c r="FJ429" s="37"/>
      <c r="FK429" s="37"/>
      <c r="FL429" s="37"/>
      <c r="FM429" s="37"/>
      <c r="FN429" s="37"/>
      <c r="FO429" s="37"/>
      <c r="FP429" s="37"/>
      <c r="FQ429" s="37"/>
      <c r="FR429" s="37"/>
      <c r="FS429" s="37"/>
      <c r="FT429" s="37"/>
      <c r="FU429" s="37"/>
      <c r="FV429" s="37"/>
      <c r="FW429" s="37"/>
      <c r="FX429" s="37"/>
      <c r="FY429" s="37"/>
      <c r="FZ429" s="37"/>
      <c r="GA429" s="37"/>
      <c r="GB429" s="37"/>
      <c r="GC429" s="37"/>
      <c r="GD429" s="37"/>
      <c r="GE429" s="37"/>
      <c r="GF429" s="37"/>
      <c r="GG429" s="37"/>
      <c r="GH429" s="37"/>
      <c r="GI429" s="37"/>
      <c r="GJ429" s="37"/>
      <c r="GK429" s="37"/>
      <c r="GL429" s="37"/>
      <c r="GM429" s="37"/>
      <c r="GN429" s="37"/>
      <c r="GO429" s="37"/>
      <c r="GP429" s="37"/>
      <c r="GQ429" s="37"/>
      <c r="GR429" s="37"/>
      <c r="GS429" s="37"/>
      <c r="GT429" s="37"/>
      <c r="GU429" s="37"/>
      <c r="GV429" s="37"/>
      <c r="GW429" s="37"/>
      <c r="GX429" s="37"/>
      <c r="GY429" s="37"/>
      <c r="GZ429" s="37"/>
      <c r="HA429" s="37"/>
      <c r="HB429" s="37"/>
      <c r="HC429" s="37"/>
      <c r="HD429" s="37"/>
      <c r="HE429" s="37"/>
      <c r="HF429" s="37"/>
      <c r="HG429" s="37"/>
      <c r="HH429" s="37"/>
      <c r="HI429" s="37"/>
      <c r="HJ429" s="37"/>
      <c r="HK429" s="37"/>
      <c r="HL429" s="37"/>
      <c r="HM429" s="37"/>
      <c r="HN429" s="37"/>
      <c r="HO429" s="37"/>
      <c r="HP429" s="37"/>
      <c r="HQ429" s="37"/>
      <c r="HR429" s="37"/>
      <c r="HS429" s="37"/>
      <c r="HT429" s="37"/>
      <c r="HU429" s="37"/>
      <c r="HV429" s="37"/>
      <c r="HW429" s="37"/>
      <c r="HX429" s="37"/>
    </row>
    <row r="430" spans="1:232" s="55" customFormat="1" ht="192" customHeight="1">
      <c r="A430" s="18">
        <v>433</v>
      </c>
      <c r="B430" s="19">
        <v>379</v>
      </c>
      <c r="C430" s="44" t="s">
        <v>737</v>
      </c>
      <c r="D430" s="26" t="s">
        <v>559</v>
      </c>
      <c r="E430" s="21" t="s">
        <v>737</v>
      </c>
      <c r="F430" s="26" t="s">
        <v>521</v>
      </c>
      <c r="G430" s="23">
        <v>1</v>
      </c>
      <c r="H430" s="22">
        <v>20533800</v>
      </c>
      <c r="I430" s="26" t="s">
        <v>728</v>
      </c>
      <c r="J430" s="21" t="s">
        <v>26</v>
      </c>
      <c r="K430" s="35">
        <f t="shared" si="12"/>
        <v>20533800</v>
      </c>
      <c r="L430" s="22">
        <f t="shared" si="11"/>
        <v>22997856.000000004</v>
      </c>
      <c r="M430" s="23"/>
      <c r="N430" s="23" t="s">
        <v>738</v>
      </c>
      <c r="O430" s="37"/>
      <c r="P430" s="4"/>
      <c r="Q430" s="4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  <c r="CO430" s="37"/>
      <c r="CP430" s="37"/>
      <c r="CQ430" s="37"/>
      <c r="CR430" s="37"/>
      <c r="CS430" s="37"/>
      <c r="CT430" s="37"/>
      <c r="CU430" s="37"/>
      <c r="CV430" s="37"/>
      <c r="CW430" s="37"/>
      <c r="CX430" s="37"/>
      <c r="CY430" s="37"/>
      <c r="CZ430" s="37"/>
      <c r="DA430" s="37"/>
      <c r="DB430" s="37"/>
      <c r="DC430" s="37"/>
      <c r="DD430" s="37"/>
      <c r="DE430" s="37"/>
      <c r="DF430" s="37"/>
      <c r="DG430" s="37"/>
      <c r="DH430" s="37"/>
      <c r="DI430" s="37"/>
      <c r="DJ430" s="37"/>
      <c r="DK430" s="37"/>
      <c r="DL430" s="37"/>
      <c r="DM430" s="37"/>
      <c r="DN430" s="37"/>
      <c r="DO430" s="37"/>
      <c r="DP430" s="37"/>
      <c r="DQ430" s="37"/>
      <c r="DR430" s="37"/>
      <c r="DS430" s="37"/>
      <c r="DT430" s="37"/>
      <c r="DU430" s="37"/>
      <c r="DV430" s="37"/>
      <c r="DW430" s="37"/>
      <c r="DX430" s="37"/>
      <c r="DY430" s="37"/>
      <c r="DZ430" s="37"/>
      <c r="EA430" s="37"/>
      <c r="EB430" s="37"/>
      <c r="EC430" s="37"/>
      <c r="ED430" s="37"/>
      <c r="EE430" s="37"/>
      <c r="EF430" s="37"/>
      <c r="EG430" s="37"/>
      <c r="EH430" s="37"/>
      <c r="EI430" s="37"/>
      <c r="EJ430" s="37"/>
      <c r="EK430" s="37"/>
      <c r="EL430" s="37"/>
      <c r="EM430" s="37"/>
      <c r="EN430" s="37"/>
      <c r="EO430" s="37"/>
      <c r="EP430" s="37"/>
      <c r="EQ430" s="37"/>
      <c r="ER430" s="37"/>
      <c r="ES430" s="37"/>
      <c r="ET430" s="37"/>
      <c r="EU430" s="37"/>
      <c r="EV430" s="37"/>
      <c r="EW430" s="37"/>
      <c r="EX430" s="37"/>
      <c r="EY430" s="37"/>
      <c r="EZ430" s="37"/>
      <c r="FA430" s="37"/>
      <c r="FB430" s="37"/>
      <c r="FC430" s="37"/>
      <c r="FD430" s="37"/>
      <c r="FE430" s="37"/>
      <c r="FF430" s="37"/>
      <c r="FG430" s="37"/>
      <c r="FH430" s="37"/>
      <c r="FI430" s="37"/>
      <c r="FJ430" s="37"/>
      <c r="FK430" s="37"/>
      <c r="FL430" s="37"/>
      <c r="FM430" s="37"/>
      <c r="FN430" s="37"/>
      <c r="FO430" s="37"/>
      <c r="FP430" s="37"/>
      <c r="FQ430" s="37"/>
      <c r="FR430" s="37"/>
      <c r="FS430" s="37"/>
      <c r="FT430" s="37"/>
      <c r="FU430" s="37"/>
      <c r="FV430" s="37"/>
      <c r="FW430" s="37"/>
      <c r="FX430" s="37"/>
      <c r="FY430" s="37"/>
      <c r="FZ430" s="37"/>
      <c r="GA430" s="37"/>
      <c r="GB430" s="37"/>
      <c r="GC430" s="37"/>
      <c r="GD430" s="37"/>
      <c r="GE430" s="37"/>
      <c r="GF430" s="37"/>
      <c r="GG430" s="37"/>
      <c r="GH430" s="37"/>
      <c r="GI430" s="37"/>
      <c r="GJ430" s="37"/>
      <c r="GK430" s="37"/>
      <c r="GL430" s="37"/>
      <c r="GM430" s="37"/>
      <c r="GN430" s="37"/>
      <c r="GO430" s="37"/>
      <c r="GP430" s="37"/>
      <c r="GQ430" s="37"/>
      <c r="GR430" s="37"/>
      <c r="GS430" s="37"/>
      <c r="GT430" s="37"/>
      <c r="GU430" s="37"/>
      <c r="GV430" s="37"/>
      <c r="GW430" s="37"/>
      <c r="GX430" s="37"/>
      <c r="GY430" s="37"/>
      <c r="GZ430" s="37"/>
      <c r="HA430" s="37"/>
      <c r="HB430" s="37"/>
      <c r="HC430" s="37"/>
      <c r="HD430" s="37"/>
      <c r="HE430" s="37"/>
      <c r="HF430" s="37"/>
      <c r="HG430" s="37"/>
      <c r="HH430" s="37"/>
      <c r="HI430" s="37"/>
      <c r="HJ430" s="37"/>
      <c r="HK430" s="37"/>
      <c r="HL430" s="37"/>
      <c r="HM430" s="37"/>
      <c r="HN430" s="37"/>
      <c r="HO430" s="37"/>
      <c r="HP430" s="37"/>
      <c r="HQ430" s="37"/>
      <c r="HR430" s="37"/>
      <c r="HS430" s="37"/>
      <c r="HT430" s="37"/>
      <c r="HU430" s="37"/>
      <c r="HV430" s="37"/>
      <c r="HW430" s="37"/>
      <c r="HX430" s="37"/>
    </row>
    <row r="431" spans="1:232" s="55" customFormat="1" ht="177" customHeight="1">
      <c r="A431" s="18">
        <v>434</v>
      </c>
      <c r="B431" s="19">
        <v>380</v>
      </c>
      <c r="C431" s="44" t="s">
        <v>739</v>
      </c>
      <c r="D431" s="26" t="s">
        <v>559</v>
      </c>
      <c r="E431" s="21" t="s">
        <v>739</v>
      </c>
      <c r="F431" s="26" t="s">
        <v>521</v>
      </c>
      <c r="G431" s="23">
        <v>1</v>
      </c>
      <c r="H431" s="22">
        <v>19365720</v>
      </c>
      <c r="I431" s="26" t="s">
        <v>740</v>
      </c>
      <c r="J431" s="21" t="s">
        <v>26</v>
      </c>
      <c r="K431" s="35">
        <f t="shared" si="12"/>
        <v>19365720</v>
      </c>
      <c r="L431" s="22">
        <f t="shared" si="11"/>
        <v>21689606.400000002</v>
      </c>
      <c r="M431" s="23"/>
      <c r="N431" s="23" t="s">
        <v>741</v>
      </c>
      <c r="O431" s="37"/>
      <c r="P431" s="4"/>
      <c r="Q431" s="4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  <c r="CO431" s="37"/>
      <c r="CP431" s="37"/>
      <c r="CQ431" s="37"/>
      <c r="CR431" s="37"/>
      <c r="CS431" s="37"/>
      <c r="CT431" s="37"/>
      <c r="CU431" s="37"/>
      <c r="CV431" s="37"/>
      <c r="CW431" s="37"/>
      <c r="CX431" s="37"/>
      <c r="CY431" s="37"/>
      <c r="CZ431" s="37"/>
      <c r="DA431" s="37"/>
      <c r="DB431" s="37"/>
      <c r="DC431" s="37"/>
      <c r="DD431" s="37"/>
      <c r="DE431" s="37"/>
      <c r="DF431" s="37"/>
      <c r="DG431" s="37"/>
      <c r="DH431" s="37"/>
      <c r="DI431" s="37"/>
      <c r="DJ431" s="37"/>
      <c r="DK431" s="37"/>
      <c r="DL431" s="37"/>
      <c r="DM431" s="37"/>
      <c r="DN431" s="37"/>
      <c r="DO431" s="37"/>
      <c r="DP431" s="37"/>
      <c r="DQ431" s="37"/>
      <c r="DR431" s="37"/>
      <c r="DS431" s="37"/>
      <c r="DT431" s="37"/>
      <c r="DU431" s="37"/>
      <c r="DV431" s="37"/>
      <c r="DW431" s="37"/>
      <c r="DX431" s="37"/>
      <c r="DY431" s="37"/>
      <c r="DZ431" s="37"/>
      <c r="EA431" s="37"/>
      <c r="EB431" s="37"/>
      <c r="EC431" s="37"/>
      <c r="ED431" s="37"/>
      <c r="EE431" s="37"/>
      <c r="EF431" s="37"/>
      <c r="EG431" s="37"/>
      <c r="EH431" s="37"/>
      <c r="EI431" s="37"/>
      <c r="EJ431" s="37"/>
      <c r="EK431" s="37"/>
      <c r="EL431" s="37"/>
      <c r="EM431" s="37"/>
      <c r="EN431" s="37"/>
      <c r="EO431" s="37"/>
      <c r="EP431" s="37"/>
      <c r="EQ431" s="37"/>
      <c r="ER431" s="37"/>
      <c r="ES431" s="37"/>
      <c r="ET431" s="37"/>
      <c r="EU431" s="37"/>
      <c r="EV431" s="37"/>
      <c r="EW431" s="37"/>
      <c r="EX431" s="37"/>
      <c r="EY431" s="37"/>
      <c r="EZ431" s="37"/>
      <c r="FA431" s="37"/>
      <c r="FB431" s="37"/>
      <c r="FC431" s="37"/>
      <c r="FD431" s="37"/>
      <c r="FE431" s="37"/>
      <c r="FF431" s="37"/>
      <c r="FG431" s="37"/>
      <c r="FH431" s="37"/>
      <c r="FI431" s="37"/>
      <c r="FJ431" s="37"/>
      <c r="FK431" s="37"/>
      <c r="FL431" s="37"/>
      <c r="FM431" s="37"/>
      <c r="FN431" s="37"/>
      <c r="FO431" s="37"/>
      <c r="FP431" s="37"/>
      <c r="FQ431" s="37"/>
      <c r="FR431" s="37"/>
      <c r="FS431" s="37"/>
      <c r="FT431" s="37"/>
      <c r="FU431" s="37"/>
      <c r="FV431" s="37"/>
      <c r="FW431" s="37"/>
      <c r="FX431" s="37"/>
      <c r="FY431" s="37"/>
      <c r="FZ431" s="37"/>
      <c r="GA431" s="37"/>
      <c r="GB431" s="37"/>
      <c r="GC431" s="37"/>
      <c r="GD431" s="37"/>
      <c r="GE431" s="37"/>
      <c r="GF431" s="37"/>
      <c r="GG431" s="37"/>
      <c r="GH431" s="37"/>
      <c r="GI431" s="37"/>
      <c r="GJ431" s="37"/>
      <c r="GK431" s="37"/>
      <c r="GL431" s="37"/>
      <c r="GM431" s="37"/>
      <c r="GN431" s="37"/>
      <c r="GO431" s="37"/>
      <c r="GP431" s="37"/>
      <c r="GQ431" s="37"/>
      <c r="GR431" s="37"/>
      <c r="GS431" s="37"/>
      <c r="GT431" s="37"/>
      <c r="GU431" s="37"/>
      <c r="GV431" s="37"/>
      <c r="GW431" s="37"/>
      <c r="GX431" s="37"/>
      <c r="GY431" s="37"/>
      <c r="GZ431" s="37"/>
      <c r="HA431" s="37"/>
      <c r="HB431" s="37"/>
      <c r="HC431" s="37"/>
      <c r="HD431" s="37"/>
      <c r="HE431" s="37"/>
      <c r="HF431" s="37"/>
      <c r="HG431" s="37"/>
      <c r="HH431" s="37"/>
      <c r="HI431" s="37"/>
      <c r="HJ431" s="37"/>
      <c r="HK431" s="37"/>
      <c r="HL431" s="37"/>
      <c r="HM431" s="37"/>
      <c r="HN431" s="37"/>
      <c r="HO431" s="37"/>
      <c r="HP431" s="37"/>
      <c r="HQ431" s="37"/>
      <c r="HR431" s="37"/>
      <c r="HS431" s="37"/>
      <c r="HT431" s="37"/>
      <c r="HU431" s="37"/>
      <c r="HV431" s="37"/>
      <c r="HW431" s="37"/>
      <c r="HX431" s="37"/>
    </row>
    <row r="432" spans="1:232" s="55" customFormat="1" ht="121.5" customHeight="1">
      <c r="A432" s="18">
        <v>436</v>
      </c>
      <c r="B432" s="19">
        <v>381</v>
      </c>
      <c r="C432" s="42" t="s">
        <v>742</v>
      </c>
      <c r="D432" s="26" t="s">
        <v>22</v>
      </c>
      <c r="E432" s="43" t="s">
        <v>743</v>
      </c>
      <c r="F432" s="26" t="s">
        <v>521</v>
      </c>
      <c r="G432" s="23">
        <v>1</v>
      </c>
      <c r="H432" s="22">
        <v>4400000</v>
      </c>
      <c r="I432" s="26" t="s">
        <v>382</v>
      </c>
      <c r="J432" s="21" t="s">
        <v>26</v>
      </c>
      <c r="K432" s="35">
        <f>G432*H432</f>
        <v>4400000</v>
      </c>
      <c r="L432" s="22">
        <f t="shared" si="11"/>
        <v>4928000.0000000009</v>
      </c>
      <c r="M432" s="23"/>
      <c r="N432" s="23" t="s">
        <v>744</v>
      </c>
      <c r="O432" s="37"/>
      <c r="P432" s="4"/>
      <c r="Q432" s="4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  <c r="CO432" s="37"/>
      <c r="CP432" s="37"/>
      <c r="CQ432" s="37"/>
      <c r="CR432" s="37"/>
      <c r="CS432" s="37"/>
      <c r="CT432" s="37"/>
      <c r="CU432" s="37"/>
      <c r="CV432" s="37"/>
      <c r="CW432" s="37"/>
      <c r="CX432" s="37"/>
      <c r="CY432" s="37"/>
      <c r="CZ432" s="37"/>
      <c r="DA432" s="37"/>
      <c r="DB432" s="37"/>
      <c r="DC432" s="37"/>
      <c r="DD432" s="37"/>
      <c r="DE432" s="37"/>
      <c r="DF432" s="37"/>
      <c r="DG432" s="37"/>
      <c r="DH432" s="37"/>
      <c r="DI432" s="37"/>
      <c r="DJ432" s="37"/>
      <c r="DK432" s="37"/>
      <c r="DL432" s="37"/>
      <c r="DM432" s="37"/>
      <c r="DN432" s="37"/>
      <c r="DO432" s="37"/>
      <c r="DP432" s="37"/>
      <c r="DQ432" s="37"/>
      <c r="DR432" s="37"/>
      <c r="DS432" s="37"/>
      <c r="DT432" s="37"/>
      <c r="DU432" s="37"/>
      <c r="DV432" s="37"/>
      <c r="DW432" s="37"/>
      <c r="DX432" s="37"/>
      <c r="DY432" s="37"/>
      <c r="DZ432" s="37"/>
      <c r="EA432" s="37"/>
      <c r="EB432" s="37"/>
      <c r="EC432" s="37"/>
      <c r="ED432" s="37"/>
      <c r="EE432" s="37"/>
      <c r="EF432" s="37"/>
      <c r="EG432" s="37"/>
      <c r="EH432" s="37"/>
      <c r="EI432" s="37"/>
      <c r="EJ432" s="37"/>
      <c r="EK432" s="37"/>
      <c r="EL432" s="37"/>
      <c r="EM432" s="37"/>
      <c r="EN432" s="37"/>
      <c r="EO432" s="37"/>
      <c r="EP432" s="37"/>
      <c r="EQ432" s="37"/>
      <c r="ER432" s="37"/>
      <c r="ES432" s="37"/>
      <c r="ET432" s="37"/>
      <c r="EU432" s="37"/>
      <c r="EV432" s="37"/>
      <c r="EW432" s="37"/>
      <c r="EX432" s="37"/>
      <c r="EY432" s="37"/>
      <c r="EZ432" s="37"/>
      <c r="FA432" s="37"/>
      <c r="FB432" s="37"/>
      <c r="FC432" s="37"/>
      <c r="FD432" s="37"/>
      <c r="FE432" s="37"/>
      <c r="FF432" s="37"/>
      <c r="FG432" s="37"/>
      <c r="FH432" s="37"/>
      <c r="FI432" s="37"/>
      <c r="FJ432" s="37"/>
      <c r="FK432" s="37"/>
      <c r="FL432" s="37"/>
      <c r="FM432" s="37"/>
      <c r="FN432" s="37"/>
      <c r="FO432" s="37"/>
      <c r="FP432" s="37"/>
      <c r="FQ432" s="37"/>
      <c r="FR432" s="37"/>
      <c r="FS432" s="37"/>
      <c r="FT432" s="37"/>
      <c r="FU432" s="37"/>
      <c r="FV432" s="37"/>
      <c r="FW432" s="37"/>
      <c r="FX432" s="37"/>
      <c r="FY432" s="37"/>
      <c r="FZ432" s="37"/>
      <c r="GA432" s="37"/>
      <c r="GB432" s="37"/>
      <c r="GC432" s="37"/>
      <c r="GD432" s="37"/>
      <c r="GE432" s="37"/>
      <c r="GF432" s="37"/>
      <c r="GG432" s="37"/>
      <c r="GH432" s="37"/>
      <c r="GI432" s="37"/>
      <c r="GJ432" s="37"/>
      <c r="GK432" s="37"/>
      <c r="GL432" s="37"/>
      <c r="GM432" s="37"/>
      <c r="GN432" s="37"/>
      <c r="GO432" s="37"/>
      <c r="GP432" s="37"/>
      <c r="GQ432" s="37"/>
      <c r="GR432" s="37"/>
      <c r="GS432" s="37"/>
      <c r="GT432" s="37"/>
      <c r="GU432" s="37"/>
      <c r="GV432" s="37"/>
      <c r="GW432" s="37"/>
      <c r="GX432" s="37"/>
      <c r="GY432" s="37"/>
      <c r="GZ432" s="37"/>
      <c r="HA432" s="37"/>
      <c r="HB432" s="37"/>
      <c r="HC432" s="37"/>
      <c r="HD432" s="37"/>
      <c r="HE432" s="37"/>
      <c r="HF432" s="37"/>
      <c r="HG432" s="37"/>
      <c r="HH432" s="37"/>
      <c r="HI432" s="37"/>
      <c r="HJ432" s="37"/>
      <c r="HK432" s="37"/>
      <c r="HL432" s="37"/>
      <c r="HM432" s="37"/>
      <c r="HN432" s="37"/>
      <c r="HO432" s="37"/>
      <c r="HP432" s="37"/>
      <c r="HQ432" s="37"/>
      <c r="HR432" s="37"/>
      <c r="HS432" s="37"/>
      <c r="HT432" s="37"/>
      <c r="HU432" s="37"/>
      <c r="HV432" s="37"/>
      <c r="HW432" s="37"/>
      <c r="HX432" s="37"/>
    </row>
    <row r="433" spans="1:232" s="55" customFormat="1" ht="209.25" customHeight="1">
      <c r="A433" s="18">
        <v>438</v>
      </c>
      <c r="B433" s="19">
        <v>382</v>
      </c>
      <c r="C433" s="54" t="s">
        <v>745</v>
      </c>
      <c r="D433" s="26" t="s">
        <v>559</v>
      </c>
      <c r="E433" s="54" t="s">
        <v>745</v>
      </c>
      <c r="F433" s="26" t="s">
        <v>521</v>
      </c>
      <c r="G433" s="23">
        <v>1</v>
      </c>
      <c r="H433" s="22">
        <v>22113000</v>
      </c>
      <c r="I433" s="26" t="s">
        <v>382</v>
      </c>
      <c r="J433" s="21" t="s">
        <v>26</v>
      </c>
      <c r="K433" s="35">
        <f t="shared" si="12"/>
        <v>22113000</v>
      </c>
      <c r="L433" s="22">
        <f t="shared" si="11"/>
        <v>24766560.000000004</v>
      </c>
      <c r="M433" s="23"/>
      <c r="N433" s="23" t="s">
        <v>746</v>
      </c>
      <c r="O433" s="37"/>
      <c r="P433" s="4"/>
      <c r="Q433" s="4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  <c r="CO433" s="37"/>
      <c r="CP433" s="37"/>
      <c r="CQ433" s="37"/>
      <c r="CR433" s="37"/>
      <c r="CS433" s="37"/>
      <c r="CT433" s="37"/>
      <c r="CU433" s="37"/>
      <c r="CV433" s="37"/>
      <c r="CW433" s="37"/>
      <c r="CX433" s="37"/>
      <c r="CY433" s="37"/>
      <c r="CZ433" s="37"/>
      <c r="DA433" s="37"/>
      <c r="DB433" s="37"/>
      <c r="DC433" s="37"/>
      <c r="DD433" s="37"/>
      <c r="DE433" s="37"/>
      <c r="DF433" s="37"/>
      <c r="DG433" s="37"/>
      <c r="DH433" s="37"/>
      <c r="DI433" s="37"/>
      <c r="DJ433" s="37"/>
      <c r="DK433" s="37"/>
      <c r="DL433" s="37"/>
      <c r="DM433" s="37"/>
      <c r="DN433" s="37"/>
      <c r="DO433" s="37"/>
      <c r="DP433" s="37"/>
      <c r="DQ433" s="37"/>
      <c r="DR433" s="37"/>
      <c r="DS433" s="37"/>
      <c r="DT433" s="37"/>
      <c r="DU433" s="37"/>
      <c r="DV433" s="37"/>
      <c r="DW433" s="37"/>
      <c r="DX433" s="37"/>
      <c r="DY433" s="37"/>
      <c r="DZ433" s="37"/>
      <c r="EA433" s="37"/>
      <c r="EB433" s="37"/>
      <c r="EC433" s="37"/>
      <c r="ED433" s="37"/>
      <c r="EE433" s="37"/>
      <c r="EF433" s="37"/>
      <c r="EG433" s="37"/>
      <c r="EH433" s="37"/>
      <c r="EI433" s="37"/>
      <c r="EJ433" s="37"/>
      <c r="EK433" s="37"/>
      <c r="EL433" s="37"/>
      <c r="EM433" s="37"/>
      <c r="EN433" s="37"/>
      <c r="EO433" s="37"/>
      <c r="EP433" s="37"/>
      <c r="EQ433" s="37"/>
      <c r="ER433" s="37"/>
      <c r="ES433" s="37"/>
      <c r="ET433" s="37"/>
      <c r="EU433" s="37"/>
      <c r="EV433" s="37"/>
      <c r="EW433" s="37"/>
      <c r="EX433" s="37"/>
      <c r="EY433" s="37"/>
      <c r="EZ433" s="37"/>
      <c r="FA433" s="37"/>
      <c r="FB433" s="37"/>
      <c r="FC433" s="37"/>
      <c r="FD433" s="37"/>
      <c r="FE433" s="37"/>
      <c r="FF433" s="37"/>
      <c r="FG433" s="37"/>
      <c r="FH433" s="37"/>
      <c r="FI433" s="37"/>
      <c r="FJ433" s="37"/>
      <c r="FK433" s="37"/>
      <c r="FL433" s="37"/>
      <c r="FM433" s="37"/>
      <c r="FN433" s="37"/>
      <c r="FO433" s="37"/>
      <c r="FP433" s="37"/>
      <c r="FQ433" s="37"/>
      <c r="FR433" s="37"/>
      <c r="FS433" s="37"/>
      <c r="FT433" s="37"/>
      <c r="FU433" s="37"/>
      <c r="FV433" s="37"/>
      <c r="FW433" s="37"/>
      <c r="FX433" s="37"/>
      <c r="FY433" s="37"/>
      <c r="FZ433" s="37"/>
      <c r="GA433" s="37"/>
      <c r="GB433" s="37"/>
      <c r="GC433" s="37"/>
      <c r="GD433" s="37"/>
      <c r="GE433" s="37"/>
      <c r="GF433" s="37"/>
      <c r="GG433" s="37"/>
      <c r="GH433" s="37"/>
      <c r="GI433" s="37"/>
      <c r="GJ433" s="37"/>
      <c r="GK433" s="37"/>
      <c r="GL433" s="37"/>
      <c r="GM433" s="37"/>
      <c r="GN433" s="37"/>
      <c r="GO433" s="37"/>
      <c r="GP433" s="37"/>
      <c r="GQ433" s="37"/>
      <c r="GR433" s="37"/>
      <c r="GS433" s="37"/>
      <c r="GT433" s="37"/>
      <c r="GU433" s="37"/>
      <c r="GV433" s="37"/>
      <c r="GW433" s="37"/>
      <c r="GX433" s="37"/>
      <c r="GY433" s="37"/>
      <c r="GZ433" s="37"/>
      <c r="HA433" s="37"/>
      <c r="HB433" s="37"/>
      <c r="HC433" s="37"/>
      <c r="HD433" s="37"/>
      <c r="HE433" s="37"/>
      <c r="HF433" s="37"/>
      <c r="HG433" s="37"/>
      <c r="HH433" s="37"/>
      <c r="HI433" s="37"/>
      <c r="HJ433" s="37"/>
      <c r="HK433" s="37"/>
      <c r="HL433" s="37"/>
      <c r="HM433" s="37"/>
      <c r="HN433" s="37"/>
      <c r="HO433" s="37"/>
      <c r="HP433" s="37"/>
      <c r="HQ433" s="37"/>
      <c r="HR433" s="37"/>
      <c r="HS433" s="37"/>
      <c r="HT433" s="37"/>
      <c r="HU433" s="37"/>
      <c r="HV433" s="37"/>
      <c r="HW433" s="37"/>
      <c r="HX433" s="37"/>
    </row>
    <row r="434" spans="1:232" s="55" customFormat="1" ht="133.5" customHeight="1">
      <c r="A434" s="18">
        <v>440</v>
      </c>
      <c r="B434" s="19">
        <v>383</v>
      </c>
      <c r="C434" s="42" t="s">
        <v>747</v>
      </c>
      <c r="D434" s="26" t="s">
        <v>40</v>
      </c>
      <c r="E434" s="43" t="s">
        <v>747</v>
      </c>
      <c r="F434" s="26" t="s">
        <v>521</v>
      </c>
      <c r="G434" s="23">
        <v>1</v>
      </c>
      <c r="H434" s="22">
        <v>7500000</v>
      </c>
      <c r="I434" s="26" t="s">
        <v>382</v>
      </c>
      <c r="J434" s="21" t="s">
        <v>26</v>
      </c>
      <c r="K434" s="35">
        <f t="shared" si="12"/>
        <v>7500000</v>
      </c>
      <c r="L434" s="22">
        <f t="shared" si="11"/>
        <v>8400000</v>
      </c>
      <c r="M434" s="23"/>
      <c r="N434" s="23"/>
      <c r="O434" s="37"/>
      <c r="P434" s="4"/>
      <c r="Q434" s="4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  <c r="CO434" s="37"/>
      <c r="CP434" s="37"/>
      <c r="CQ434" s="37"/>
      <c r="CR434" s="37"/>
      <c r="CS434" s="37"/>
      <c r="CT434" s="37"/>
      <c r="CU434" s="37"/>
      <c r="CV434" s="37"/>
      <c r="CW434" s="37"/>
      <c r="CX434" s="37"/>
      <c r="CY434" s="37"/>
      <c r="CZ434" s="37"/>
      <c r="DA434" s="37"/>
      <c r="DB434" s="37"/>
      <c r="DC434" s="37"/>
      <c r="DD434" s="37"/>
      <c r="DE434" s="37"/>
      <c r="DF434" s="37"/>
      <c r="DG434" s="37"/>
      <c r="DH434" s="37"/>
      <c r="DI434" s="37"/>
      <c r="DJ434" s="37"/>
      <c r="DK434" s="37"/>
      <c r="DL434" s="37"/>
      <c r="DM434" s="37"/>
      <c r="DN434" s="37"/>
      <c r="DO434" s="37"/>
      <c r="DP434" s="37"/>
      <c r="DQ434" s="37"/>
      <c r="DR434" s="37"/>
      <c r="DS434" s="37"/>
      <c r="DT434" s="37"/>
      <c r="DU434" s="37"/>
      <c r="DV434" s="37"/>
      <c r="DW434" s="37"/>
      <c r="DX434" s="37"/>
      <c r="DY434" s="37"/>
      <c r="DZ434" s="37"/>
      <c r="EA434" s="37"/>
      <c r="EB434" s="37"/>
      <c r="EC434" s="37"/>
      <c r="ED434" s="37"/>
      <c r="EE434" s="37"/>
      <c r="EF434" s="37"/>
      <c r="EG434" s="37"/>
      <c r="EH434" s="37"/>
      <c r="EI434" s="37"/>
      <c r="EJ434" s="37"/>
      <c r="EK434" s="37"/>
      <c r="EL434" s="37"/>
      <c r="EM434" s="37"/>
      <c r="EN434" s="37"/>
      <c r="EO434" s="37"/>
      <c r="EP434" s="37"/>
      <c r="EQ434" s="37"/>
      <c r="ER434" s="37"/>
      <c r="ES434" s="37"/>
      <c r="ET434" s="37"/>
      <c r="EU434" s="37"/>
      <c r="EV434" s="37"/>
      <c r="EW434" s="37"/>
      <c r="EX434" s="37"/>
      <c r="EY434" s="37"/>
      <c r="EZ434" s="37"/>
      <c r="FA434" s="37"/>
      <c r="FB434" s="37"/>
      <c r="FC434" s="37"/>
      <c r="FD434" s="37"/>
      <c r="FE434" s="37"/>
      <c r="FF434" s="37"/>
      <c r="FG434" s="37"/>
      <c r="FH434" s="37"/>
      <c r="FI434" s="37"/>
      <c r="FJ434" s="37"/>
      <c r="FK434" s="37"/>
      <c r="FL434" s="37"/>
      <c r="FM434" s="37"/>
      <c r="FN434" s="37"/>
      <c r="FO434" s="37"/>
      <c r="FP434" s="37"/>
      <c r="FQ434" s="37"/>
      <c r="FR434" s="37"/>
      <c r="FS434" s="37"/>
      <c r="FT434" s="37"/>
      <c r="FU434" s="37"/>
      <c r="FV434" s="37"/>
      <c r="FW434" s="37"/>
      <c r="FX434" s="37"/>
      <c r="FY434" s="37"/>
      <c r="FZ434" s="37"/>
      <c r="GA434" s="37"/>
      <c r="GB434" s="37"/>
      <c r="GC434" s="37"/>
      <c r="GD434" s="37"/>
      <c r="GE434" s="37"/>
      <c r="GF434" s="37"/>
      <c r="GG434" s="37"/>
      <c r="GH434" s="37"/>
      <c r="GI434" s="37"/>
      <c r="GJ434" s="37"/>
      <c r="GK434" s="37"/>
      <c r="GL434" s="37"/>
      <c r="GM434" s="37"/>
      <c r="GN434" s="37"/>
      <c r="GO434" s="37"/>
      <c r="GP434" s="37"/>
      <c r="GQ434" s="37"/>
      <c r="GR434" s="37"/>
      <c r="GS434" s="37"/>
      <c r="GT434" s="37"/>
      <c r="GU434" s="37"/>
      <c r="GV434" s="37"/>
      <c r="GW434" s="37"/>
      <c r="GX434" s="37"/>
      <c r="GY434" s="37"/>
      <c r="GZ434" s="37"/>
      <c r="HA434" s="37"/>
      <c r="HB434" s="37"/>
      <c r="HC434" s="37"/>
      <c r="HD434" s="37"/>
      <c r="HE434" s="37"/>
      <c r="HF434" s="37"/>
      <c r="HG434" s="37"/>
      <c r="HH434" s="37"/>
      <c r="HI434" s="37"/>
      <c r="HJ434" s="37"/>
      <c r="HK434" s="37"/>
      <c r="HL434" s="37"/>
      <c r="HM434" s="37"/>
      <c r="HN434" s="37"/>
      <c r="HO434" s="37"/>
      <c r="HP434" s="37"/>
      <c r="HQ434" s="37"/>
      <c r="HR434" s="37"/>
      <c r="HS434" s="37"/>
      <c r="HT434" s="37"/>
      <c r="HU434" s="37"/>
      <c r="HV434" s="37"/>
      <c r="HW434" s="37"/>
      <c r="HX434" s="37"/>
    </row>
    <row r="435" spans="1:232" s="55" customFormat="1" ht="84" customHeight="1">
      <c r="A435" s="18"/>
      <c r="B435" s="19">
        <v>384</v>
      </c>
      <c r="C435" s="33" t="s">
        <v>748</v>
      </c>
      <c r="D435" s="26" t="s">
        <v>40</v>
      </c>
      <c r="E435" s="34" t="s">
        <v>748</v>
      </c>
      <c r="F435" s="26" t="s">
        <v>521</v>
      </c>
      <c r="G435" s="23">
        <v>1</v>
      </c>
      <c r="H435" s="22">
        <v>26640000</v>
      </c>
      <c r="I435" s="26" t="s">
        <v>382</v>
      </c>
      <c r="J435" s="21" t="s">
        <v>26</v>
      </c>
      <c r="K435" s="35">
        <f t="shared" si="12"/>
        <v>26640000</v>
      </c>
      <c r="L435" s="22">
        <f t="shared" si="11"/>
        <v>29836800.000000004</v>
      </c>
      <c r="M435" s="23"/>
      <c r="N435" s="23"/>
      <c r="O435" s="37"/>
      <c r="P435" s="4"/>
      <c r="Q435" s="4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  <c r="CO435" s="37"/>
      <c r="CP435" s="37"/>
      <c r="CQ435" s="37"/>
      <c r="CR435" s="37"/>
      <c r="CS435" s="37"/>
      <c r="CT435" s="37"/>
      <c r="CU435" s="37"/>
      <c r="CV435" s="37"/>
      <c r="CW435" s="37"/>
      <c r="CX435" s="37"/>
      <c r="CY435" s="37"/>
      <c r="CZ435" s="37"/>
      <c r="DA435" s="37"/>
      <c r="DB435" s="37"/>
      <c r="DC435" s="37"/>
      <c r="DD435" s="37"/>
      <c r="DE435" s="37"/>
      <c r="DF435" s="37"/>
      <c r="DG435" s="37"/>
      <c r="DH435" s="37"/>
      <c r="DI435" s="37"/>
      <c r="DJ435" s="37"/>
      <c r="DK435" s="37"/>
      <c r="DL435" s="37"/>
      <c r="DM435" s="37"/>
      <c r="DN435" s="37"/>
      <c r="DO435" s="37"/>
      <c r="DP435" s="37"/>
      <c r="DQ435" s="37"/>
      <c r="DR435" s="37"/>
      <c r="DS435" s="37"/>
      <c r="DT435" s="37"/>
      <c r="DU435" s="37"/>
      <c r="DV435" s="37"/>
      <c r="DW435" s="37"/>
      <c r="DX435" s="37"/>
      <c r="DY435" s="37"/>
      <c r="DZ435" s="37"/>
      <c r="EA435" s="37"/>
      <c r="EB435" s="37"/>
      <c r="EC435" s="37"/>
      <c r="ED435" s="37"/>
      <c r="EE435" s="37"/>
      <c r="EF435" s="37"/>
      <c r="EG435" s="37"/>
      <c r="EH435" s="37"/>
      <c r="EI435" s="37"/>
      <c r="EJ435" s="37"/>
      <c r="EK435" s="37"/>
      <c r="EL435" s="37"/>
      <c r="EM435" s="37"/>
      <c r="EN435" s="37"/>
      <c r="EO435" s="37"/>
      <c r="EP435" s="37"/>
      <c r="EQ435" s="37"/>
      <c r="ER435" s="37"/>
      <c r="ES435" s="37"/>
      <c r="ET435" s="37"/>
      <c r="EU435" s="37"/>
      <c r="EV435" s="37"/>
      <c r="EW435" s="37"/>
      <c r="EX435" s="37"/>
      <c r="EY435" s="37"/>
      <c r="EZ435" s="37"/>
      <c r="FA435" s="37"/>
      <c r="FB435" s="37"/>
      <c r="FC435" s="37"/>
      <c r="FD435" s="37"/>
      <c r="FE435" s="37"/>
      <c r="FF435" s="37"/>
      <c r="FG435" s="37"/>
      <c r="FH435" s="37"/>
      <c r="FI435" s="37"/>
      <c r="FJ435" s="37"/>
      <c r="FK435" s="37"/>
      <c r="FL435" s="37"/>
      <c r="FM435" s="37"/>
      <c r="FN435" s="37"/>
      <c r="FO435" s="37"/>
      <c r="FP435" s="37"/>
      <c r="FQ435" s="37"/>
      <c r="FR435" s="37"/>
      <c r="FS435" s="37"/>
      <c r="FT435" s="37"/>
      <c r="FU435" s="37"/>
      <c r="FV435" s="37"/>
      <c r="FW435" s="37"/>
      <c r="FX435" s="37"/>
      <c r="FY435" s="37"/>
      <c r="FZ435" s="37"/>
      <c r="GA435" s="37"/>
      <c r="GB435" s="37"/>
      <c r="GC435" s="37"/>
      <c r="GD435" s="37"/>
      <c r="GE435" s="37"/>
      <c r="GF435" s="37"/>
      <c r="GG435" s="37"/>
      <c r="GH435" s="37"/>
      <c r="GI435" s="37"/>
      <c r="GJ435" s="37"/>
      <c r="GK435" s="37"/>
      <c r="GL435" s="37"/>
      <c r="GM435" s="37"/>
      <c r="GN435" s="37"/>
      <c r="GO435" s="37"/>
      <c r="GP435" s="37"/>
      <c r="GQ435" s="37"/>
      <c r="GR435" s="37"/>
      <c r="GS435" s="37"/>
      <c r="GT435" s="37"/>
      <c r="GU435" s="37"/>
      <c r="GV435" s="37"/>
      <c r="GW435" s="37"/>
      <c r="GX435" s="37"/>
      <c r="GY435" s="37"/>
      <c r="GZ435" s="37"/>
      <c r="HA435" s="37"/>
      <c r="HB435" s="37"/>
      <c r="HC435" s="37"/>
      <c r="HD435" s="37"/>
      <c r="HE435" s="37"/>
      <c r="HF435" s="37"/>
      <c r="HG435" s="37"/>
      <c r="HH435" s="37"/>
      <c r="HI435" s="37"/>
      <c r="HJ435" s="37"/>
      <c r="HK435" s="37"/>
      <c r="HL435" s="37"/>
      <c r="HM435" s="37"/>
      <c r="HN435" s="37"/>
      <c r="HO435" s="37"/>
      <c r="HP435" s="37"/>
      <c r="HQ435" s="37"/>
      <c r="HR435" s="37"/>
      <c r="HS435" s="37"/>
      <c r="HT435" s="37"/>
      <c r="HU435" s="37"/>
      <c r="HV435" s="37"/>
      <c r="HW435" s="37"/>
      <c r="HX435" s="37"/>
    </row>
    <row r="436" spans="1:232" s="55" customFormat="1" ht="90.75" customHeight="1">
      <c r="A436" s="18">
        <v>441</v>
      </c>
      <c r="B436" s="19">
        <v>385</v>
      </c>
      <c r="C436" s="42" t="s">
        <v>749</v>
      </c>
      <c r="D436" s="26" t="s">
        <v>40</v>
      </c>
      <c r="E436" s="43" t="s">
        <v>749</v>
      </c>
      <c r="F436" s="26" t="s">
        <v>521</v>
      </c>
      <c r="G436" s="23">
        <v>1</v>
      </c>
      <c r="H436" s="22">
        <v>15000000</v>
      </c>
      <c r="I436" s="26" t="s">
        <v>382</v>
      </c>
      <c r="J436" s="21" t="s">
        <v>26</v>
      </c>
      <c r="K436" s="35">
        <f t="shared" si="12"/>
        <v>15000000</v>
      </c>
      <c r="L436" s="22">
        <f t="shared" si="11"/>
        <v>16800000</v>
      </c>
      <c r="M436" s="23"/>
      <c r="N436" s="23"/>
      <c r="O436" s="37"/>
      <c r="P436" s="4"/>
      <c r="Q436" s="4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  <c r="CO436" s="37"/>
      <c r="CP436" s="37"/>
      <c r="CQ436" s="37"/>
      <c r="CR436" s="37"/>
      <c r="CS436" s="37"/>
      <c r="CT436" s="37"/>
      <c r="CU436" s="37"/>
      <c r="CV436" s="37"/>
      <c r="CW436" s="37"/>
      <c r="CX436" s="37"/>
      <c r="CY436" s="37"/>
      <c r="CZ436" s="37"/>
      <c r="DA436" s="37"/>
      <c r="DB436" s="37"/>
      <c r="DC436" s="37"/>
      <c r="DD436" s="37"/>
      <c r="DE436" s="37"/>
      <c r="DF436" s="37"/>
      <c r="DG436" s="37"/>
      <c r="DH436" s="37"/>
      <c r="DI436" s="37"/>
      <c r="DJ436" s="37"/>
      <c r="DK436" s="37"/>
      <c r="DL436" s="37"/>
      <c r="DM436" s="37"/>
      <c r="DN436" s="37"/>
      <c r="DO436" s="37"/>
      <c r="DP436" s="37"/>
      <c r="DQ436" s="37"/>
      <c r="DR436" s="37"/>
      <c r="DS436" s="37"/>
      <c r="DT436" s="37"/>
      <c r="DU436" s="37"/>
      <c r="DV436" s="37"/>
      <c r="DW436" s="37"/>
      <c r="DX436" s="37"/>
      <c r="DY436" s="37"/>
      <c r="DZ436" s="37"/>
      <c r="EA436" s="37"/>
      <c r="EB436" s="37"/>
      <c r="EC436" s="37"/>
      <c r="ED436" s="37"/>
      <c r="EE436" s="37"/>
      <c r="EF436" s="37"/>
      <c r="EG436" s="37"/>
      <c r="EH436" s="37"/>
      <c r="EI436" s="37"/>
      <c r="EJ436" s="37"/>
      <c r="EK436" s="37"/>
      <c r="EL436" s="37"/>
      <c r="EM436" s="37"/>
      <c r="EN436" s="37"/>
      <c r="EO436" s="37"/>
      <c r="EP436" s="37"/>
      <c r="EQ436" s="37"/>
      <c r="ER436" s="37"/>
      <c r="ES436" s="37"/>
      <c r="ET436" s="37"/>
      <c r="EU436" s="37"/>
      <c r="EV436" s="37"/>
      <c r="EW436" s="37"/>
      <c r="EX436" s="37"/>
      <c r="EY436" s="37"/>
      <c r="EZ436" s="37"/>
      <c r="FA436" s="37"/>
      <c r="FB436" s="37"/>
      <c r="FC436" s="37"/>
      <c r="FD436" s="37"/>
      <c r="FE436" s="37"/>
      <c r="FF436" s="37"/>
      <c r="FG436" s="37"/>
      <c r="FH436" s="37"/>
      <c r="FI436" s="37"/>
      <c r="FJ436" s="37"/>
      <c r="FK436" s="37"/>
      <c r="FL436" s="37"/>
      <c r="FM436" s="37"/>
      <c r="FN436" s="37"/>
      <c r="FO436" s="37"/>
      <c r="FP436" s="37"/>
      <c r="FQ436" s="37"/>
      <c r="FR436" s="37"/>
      <c r="FS436" s="37"/>
      <c r="FT436" s="37"/>
      <c r="FU436" s="37"/>
      <c r="FV436" s="37"/>
      <c r="FW436" s="37"/>
      <c r="FX436" s="37"/>
      <c r="FY436" s="37"/>
      <c r="FZ436" s="37"/>
      <c r="GA436" s="37"/>
      <c r="GB436" s="37"/>
      <c r="GC436" s="37"/>
      <c r="GD436" s="37"/>
      <c r="GE436" s="37"/>
      <c r="GF436" s="37"/>
      <c r="GG436" s="37"/>
      <c r="GH436" s="37"/>
      <c r="GI436" s="37"/>
      <c r="GJ436" s="37"/>
      <c r="GK436" s="37"/>
      <c r="GL436" s="37"/>
      <c r="GM436" s="37"/>
      <c r="GN436" s="37"/>
      <c r="GO436" s="37"/>
      <c r="GP436" s="37"/>
      <c r="GQ436" s="37"/>
      <c r="GR436" s="37"/>
      <c r="GS436" s="37"/>
      <c r="GT436" s="37"/>
      <c r="GU436" s="37"/>
      <c r="GV436" s="37"/>
      <c r="GW436" s="37"/>
      <c r="GX436" s="37"/>
      <c r="GY436" s="37"/>
      <c r="GZ436" s="37"/>
      <c r="HA436" s="37"/>
      <c r="HB436" s="37"/>
      <c r="HC436" s="37"/>
      <c r="HD436" s="37"/>
      <c r="HE436" s="37"/>
      <c r="HF436" s="37"/>
      <c r="HG436" s="37"/>
      <c r="HH436" s="37"/>
      <c r="HI436" s="37"/>
      <c r="HJ436" s="37"/>
      <c r="HK436" s="37"/>
      <c r="HL436" s="37"/>
      <c r="HM436" s="37"/>
      <c r="HN436" s="37"/>
      <c r="HO436" s="37"/>
      <c r="HP436" s="37"/>
      <c r="HQ436" s="37"/>
      <c r="HR436" s="37"/>
      <c r="HS436" s="37"/>
      <c r="HT436" s="37"/>
      <c r="HU436" s="37"/>
      <c r="HV436" s="37"/>
      <c r="HW436" s="37"/>
      <c r="HX436" s="37"/>
    </row>
    <row r="437" spans="1:232" s="55" customFormat="1" ht="90.75" customHeight="1">
      <c r="A437" s="18"/>
      <c r="B437" s="19">
        <v>386</v>
      </c>
      <c r="C437" s="33" t="s">
        <v>750</v>
      </c>
      <c r="D437" s="26" t="s">
        <v>40</v>
      </c>
      <c r="E437" s="34" t="s">
        <v>750</v>
      </c>
      <c r="F437" s="26" t="s">
        <v>521</v>
      </c>
      <c r="G437" s="117">
        <v>1</v>
      </c>
      <c r="H437" s="98">
        <v>9700000</v>
      </c>
      <c r="I437" s="26" t="s">
        <v>382</v>
      </c>
      <c r="J437" s="21" t="s">
        <v>26</v>
      </c>
      <c r="K437" s="35">
        <f t="shared" si="12"/>
        <v>9700000</v>
      </c>
      <c r="L437" s="22">
        <f t="shared" si="11"/>
        <v>10864000.000000002</v>
      </c>
      <c r="M437" s="23"/>
      <c r="N437" s="23"/>
      <c r="O437" s="37"/>
      <c r="P437" s="4"/>
      <c r="Q437" s="4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  <c r="CO437" s="37"/>
      <c r="CP437" s="37"/>
      <c r="CQ437" s="37"/>
      <c r="CR437" s="37"/>
      <c r="CS437" s="37"/>
      <c r="CT437" s="37"/>
      <c r="CU437" s="37"/>
      <c r="CV437" s="37"/>
      <c r="CW437" s="37"/>
      <c r="CX437" s="37"/>
      <c r="CY437" s="37"/>
      <c r="CZ437" s="37"/>
      <c r="DA437" s="37"/>
      <c r="DB437" s="37"/>
      <c r="DC437" s="37"/>
      <c r="DD437" s="37"/>
      <c r="DE437" s="37"/>
      <c r="DF437" s="37"/>
      <c r="DG437" s="37"/>
      <c r="DH437" s="37"/>
      <c r="DI437" s="37"/>
      <c r="DJ437" s="37"/>
      <c r="DK437" s="37"/>
      <c r="DL437" s="37"/>
      <c r="DM437" s="37"/>
      <c r="DN437" s="37"/>
      <c r="DO437" s="37"/>
      <c r="DP437" s="37"/>
      <c r="DQ437" s="37"/>
      <c r="DR437" s="37"/>
      <c r="DS437" s="37"/>
      <c r="DT437" s="37"/>
      <c r="DU437" s="37"/>
      <c r="DV437" s="37"/>
      <c r="DW437" s="37"/>
      <c r="DX437" s="37"/>
      <c r="DY437" s="37"/>
      <c r="DZ437" s="37"/>
      <c r="EA437" s="37"/>
      <c r="EB437" s="37"/>
      <c r="EC437" s="37"/>
      <c r="ED437" s="37"/>
      <c r="EE437" s="37"/>
      <c r="EF437" s="37"/>
      <c r="EG437" s="37"/>
      <c r="EH437" s="37"/>
      <c r="EI437" s="37"/>
      <c r="EJ437" s="37"/>
      <c r="EK437" s="37"/>
      <c r="EL437" s="37"/>
      <c r="EM437" s="37"/>
      <c r="EN437" s="37"/>
      <c r="EO437" s="37"/>
      <c r="EP437" s="37"/>
      <c r="EQ437" s="37"/>
      <c r="ER437" s="37"/>
      <c r="ES437" s="37"/>
      <c r="ET437" s="37"/>
      <c r="EU437" s="37"/>
      <c r="EV437" s="37"/>
      <c r="EW437" s="37"/>
      <c r="EX437" s="37"/>
      <c r="EY437" s="37"/>
      <c r="EZ437" s="37"/>
      <c r="FA437" s="37"/>
      <c r="FB437" s="37"/>
      <c r="FC437" s="37"/>
      <c r="FD437" s="37"/>
      <c r="FE437" s="37"/>
      <c r="FF437" s="37"/>
      <c r="FG437" s="37"/>
      <c r="FH437" s="37"/>
      <c r="FI437" s="37"/>
      <c r="FJ437" s="37"/>
      <c r="FK437" s="37"/>
      <c r="FL437" s="37"/>
      <c r="FM437" s="37"/>
      <c r="FN437" s="37"/>
      <c r="FO437" s="37"/>
      <c r="FP437" s="37"/>
      <c r="FQ437" s="37"/>
      <c r="FR437" s="37"/>
      <c r="FS437" s="37"/>
      <c r="FT437" s="37"/>
      <c r="FU437" s="37"/>
      <c r="FV437" s="37"/>
      <c r="FW437" s="37"/>
      <c r="FX437" s="37"/>
      <c r="FY437" s="37"/>
      <c r="FZ437" s="37"/>
      <c r="GA437" s="37"/>
      <c r="GB437" s="37"/>
      <c r="GC437" s="37"/>
      <c r="GD437" s="37"/>
      <c r="GE437" s="37"/>
      <c r="GF437" s="37"/>
      <c r="GG437" s="37"/>
      <c r="GH437" s="37"/>
      <c r="GI437" s="37"/>
      <c r="GJ437" s="37"/>
      <c r="GK437" s="37"/>
      <c r="GL437" s="37"/>
      <c r="GM437" s="37"/>
      <c r="GN437" s="37"/>
      <c r="GO437" s="37"/>
      <c r="GP437" s="37"/>
      <c r="GQ437" s="37"/>
      <c r="GR437" s="37"/>
      <c r="GS437" s="37"/>
      <c r="GT437" s="37"/>
      <c r="GU437" s="37"/>
      <c r="GV437" s="37"/>
      <c r="GW437" s="37"/>
      <c r="GX437" s="37"/>
      <c r="GY437" s="37"/>
      <c r="GZ437" s="37"/>
      <c r="HA437" s="37"/>
      <c r="HB437" s="37"/>
      <c r="HC437" s="37"/>
      <c r="HD437" s="37"/>
      <c r="HE437" s="37"/>
      <c r="HF437" s="37"/>
      <c r="HG437" s="37"/>
      <c r="HH437" s="37"/>
      <c r="HI437" s="37"/>
      <c r="HJ437" s="37"/>
      <c r="HK437" s="37"/>
      <c r="HL437" s="37"/>
      <c r="HM437" s="37"/>
      <c r="HN437" s="37"/>
      <c r="HO437" s="37"/>
      <c r="HP437" s="37"/>
      <c r="HQ437" s="37"/>
      <c r="HR437" s="37"/>
      <c r="HS437" s="37"/>
      <c r="HT437" s="37"/>
      <c r="HU437" s="37"/>
      <c r="HV437" s="37"/>
      <c r="HW437" s="37"/>
      <c r="HX437" s="37"/>
    </row>
    <row r="438" spans="1:232" s="55" customFormat="1" ht="168" customHeight="1">
      <c r="A438" s="18"/>
      <c r="B438" s="19">
        <v>387</v>
      </c>
      <c r="C438" s="91" t="s">
        <v>856</v>
      </c>
      <c r="D438" s="26" t="s">
        <v>40</v>
      </c>
      <c r="E438" s="91" t="s">
        <v>856</v>
      </c>
      <c r="F438" s="26" t="s">
        <v>521</v>
      </c>
      <c r="G438" s="118">
        <v>1</v>
      </c>
      <c r="H438" s="98">
        <v>44400000</v>
      </c>
      <c r="I438" s="26" t="s">
        <v>688</v>
      </c>
      <c r="J438" s="21" t="s">
        <v>26</v>
      </c>
      <c r="K438" s="35">
        <f t="shared" si="12"/>
        <v>44400000</v>
      </c>
      <c r="L438" s="22">
        <f t="shared" si="11"/>
        <v>49728000.000000007</v>
      </c>
      <c r="M438" s="23"/>
      <c r="N438" s="23"/>
      <c r="O438" s="37"/>
      <c r="P438" s="4"/>
      <c r="Q438" s="4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  <c r="CO438" s="37"/>
      <c r="CP438" s="37"/>
      <c r="CQ438" s="37"/>
      <c r="CR438" s="37"/>
      <c r="CS438" s="37"/>
      <c r="CT438" s="37"/>
      <c r="CU438" s="37"/>
      <c r="CV438" s="37"/>
      <c r="CW438" s="37"/>
      <c r="CX438" s="37"/>
      <c r="CY438" s="37"/>
      <c r="CZ438" s="37"/>
      <c r="DA438" s="37"/>
      <c r="DB438" s="37"/>
      <c r="DC438" s="37"/>
      <c r="DD438" s="37"/>
      <c r="DE438" s="37"/>
      <c r="DF438" s="37"/>
      <c r="DG438" s="37"/>
      <c r="DH438" s="37"/>
      <c r="DI438" s="37"/>
      <c r="DJ438" s="37"/>
      <c r="DK438" s="37"/>
      <c r="DL438" s="37"/>
      <c r="DM438" s="37"/>
      <c r="DN438" s="37"/>
      <c r="DO438" s="37"/>
      <c r="DP438" s="37"/>
      <c r="DQ438" s="37"/>
      <c r="DR438" s="37"/>
      <c r="DS438" s="37"/>
      <c r="DT438" s="37"/>
      <c r="DU438" s="37"/>
      <c r="DV438" s="37"/>
      <c r="DW438" s="37"/>
      <c r="DX438" s="37"/>
      <c r="DY438" s="37"/>
      <c r="DZ438" s="37"/>
      <c r="EA438" s="37"/>
      <c r="EB438" s="37"/>
      <c r="EC438" s="37"/>
      <c r="ED438" s="37"/>
      <c r="EE438" s="37"/>
      <c r="EF438" s="37"/>
      <c r="EG438" s="37"/>
      <c r="EH438" s="37"/>
      <c r="EI438" s="37"/>
      <c r="EJ438" s="37"/>
      <c r="EK438" s="37"/>
      <c r="EL438" s="37"/>
      <c r="EM438" s="37"/>
      <c r="EN438" s="37"/>
      <c r="EO438" s="37"/>
      <c r="EP438" s="37"/>
      <c r="EQ438" s="37"/>
      <c r="ER438" s="37"/>
      <c r="ES438" s="37"/>
      <c r="ET438" s="37"/>
      <c r="EU438" s="37"/>
      <c r="EV438" s="37"/>
      <c r="EW438" s="37"/>
      <c r="EX438" s="37"/>
      <c r="EY438" s="37"/>
      <c r="EZ438" s="37"/>
      <c r="FA438" s="37"/>
      <c r="FB438" s="37"/>
      <c r="FC438" s="37"/>
      <c r="FD438" s="37"/>
      <c r="FE438" s="37"/>
      <c r="FF438" s="37"/>
      <c r="FG438" s="37"/>
      <c r="FH438" s="37"/>
      <c r="FI438" s="37"/>
      <c r="FJ438" s="37"/>
      <c r="FK438" s="37"/>
      <c r="FL438" s="37"/>
      <c r="FM438" s="37"/>
      <c r="FN438" s="37"/>
      <c r="FO438" s="37"/>
      <c r="FP438" s="37"/>
      <c r="FQ438" s="37"/>
      <c r="FR438" s="37"/>
      <c r="FS438" s="37"/>
      <c r="FT438" s="37"/>
      <c r="FU438" s="37"/>
      <c r="FV438" s="37"/>
      <c r="FW438" s="37"/>
      <c r="FX438" s="37"/>
      <c r="FY438" s="37"/>
      <c r="FZ438" s="37"/>
      <c r="GA438" s="37"/>
      <c r="GB438" s="37"/>
      <c r="GC438" s="37"/>
      <c r="GD438" s="37"/>
      <c r="GE438" s="37"/>
      <c r="GF438" s="37"/>
      <c r="GG438" s="37"/>
      <c r="GH438" s="37"/>
      <c r="GI438" s="37"/>
      <c r="GJ438" s="37"/>
      <c r="GK438" s="37"/>
      <c r="GL438" s="37"/>
      <c r="GM438" s="37"/>
      <c r="GN438" s="37"/>
      <c r="GO438" s="37"/>
      <c r="GP438" s="37"/>
      <c r="GQ438" s="37"/>
      <c r="GR438" s="37"/>
      <c r="GS438" s="37"/>
      <c r="GT438" s="37"/>
      <c r="GU438" s="37"/>
      <c r="GV438" s="37"/>
      <c r="GW438" s="37"/>
      <c r="GX438" s="37"/>
      <c r="GY438" s="37"/>
      <c r="GZ438" s="37"/>
      <c r="HA438" s="37"/>
      <c r="HB438" s="37"/>
      <c r="HC438" s="37"/>
      <c r="HD438" s="37"/>
      <c r="HE438" s="37"/>
      <c r="HF438" s="37"/>
      <c r="HG438" s="37"/>
      <c r="HH438" s="37"/>
      <c r="HI438" s="37"/>
      <c r="HJ438" s="37"/>
      <c r="HK438" s="37"/>
      <c r="HL438" s="37"/>
      <c r="HM438" s="37"/>
      <c r="HN438" s="37"/>
      <c r="HO438" s="37"/>
      <c r="HP438" s="37"/>
      <c r="HQ438" s="37"/>
      <c r="HR438" s="37"/>
      <c r="HS438" s="37"/>
      <c r="HT438" s="37"/>
      <c r="HU438" s="37"/>
      <c r="HV438" s="37"/>
      <c r="HW438" s="37"/>
      <c r="HX438" s="37"/>
    </row>
    <row r="439" spans="1:232" s="55" customFormat="1" ht="183.75" customHeight="1">
      <c r="A439" s="18"/>
      <c r="B439" s="19">
        <v>388</v>
      </c>
      <c r="C439" s="33" t="s">
        <v>751</v>
      </c>
      <c r="D439" s="26" t="s">
        <v>559</v>
      </c>
      <c r="E439" s="34" t="s">
        <v>751</v>
      </c>
      <c r="F439" s="26" t="s">
        <v>521</v>
      </c>
      <c r="G439" s="118">
        <v>1</v>
      </c>
      <c r="H439" s="98">
        <v>43500160</v>
      </c>
      <c r="I439" s="26" t="s">
        <v>382</v>
      </c>
      <c r="J439" s="21" t="s">
        <v>26</v>
      </c>
      <c r="K439" s="35">
        <f t="shared" si="12"/>
        <v>43500160</v>
      </c>
      <c r="L439" s="22">
        <f t="shared" si="11"/>
        <v>48720179.200000003</v>
      </c>
      <c r="M439" s="23"/>
      <c r="N439" s="23"/>
      <c r="O439" s="37"/>
      <c r="P439" s="4"/>
      <c r="Q439" s="4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  <c r="CO439" s="37"/>
      <c r="CP439" s="37"/>
      <c r="CQ439" s="37"/>
      <c r="CR439" s="37"/>
      <c r="CS439" s="37"/>
      <c r="CT439" s="37"/>
      <c r="CU439" s="37"/>
      <c r="CV439" s="37"/>
      <c r="CW439" s="37"/>
      <c r="CX439" s="37"/>
      <c r="CY439" s="37"/>
      <c r="CZ439" s="37"/>
      <c r="DA439" s="37"/>
      <c r="DB439" s="37"/>
      <c r="DC439" s="37"/>
      <c r="DD439" s="37"/>
      <c r="DE439" s="37"/>
      <c r="DF439" s="37"/>
      <c r="DG439" s="37"/>
      <c r="DH439" s="37"/>
      <c r="DI439" s="37"/>
      <c r="DJ439" s="37"/>
      <c r="DK439" s="37"/>
      <c r="DL439" s="37"/>
      <c r="DM439" s="37"/>
      <c r="DN439" s="37"/>
      <c r="DO439" s="37"/>
      <c r="DP439" s="37"/>
      <c r="DQ439" s="37"/>
      <c r="DR439" s="37"/>
      <c r="DS439" s="37"/>
      <c r="DT439" s="37"/>
      <c r="DU439" s="37"/>
      <c r="DV439" s="37"/>
      <c r="DW439" s="37"/>
      <c r="DX439" s="37"/>
      <c r="DY439" s="37"/>
      <c r="DZ439" s="37"/>
      <c r="EA439" s="37"/>
      <c r="EB439" s="37"/>
      <c r="EC439" s="37"/>
      <c r="ED439" s="37"/>
      <c r="EE439" s="37"/>
      <c r="EF439" s="37"/>
      <c r="EG439" s="37"/>
      <c r="EH439" s="37"/>
      <c r="EI439" s="37"/>
      <c r="EJ439" s="37"/>
      <c r="EK439" s="37"/>
      <c r="EL439" s="37"/>
      <c r="EM439" s="37"/>
      <c r="EN439" s="37"/>
      <c r="EO439" s="37"/>
      <c r="EP439" s="37"/>
      <c r="EQ439" s="37"/>
      <c r="ER439" s="37"/>
      <c r="ES439" s="37"/>
      <c r="ET439" s="37"/>
      <c r="EU439" s="37"/>
      <c r="EV439" s="37"/>
      <c r="EW439" s="37"/>
      <c r="EX439" s="37"/>
      <c r="EY439" s="37"/>
      <c r="EZ439" s="37"/>
      <c r="FA439" s="37"/>
      <c r="FB439" s="37"/>
      <c r="FC439" s="37"/>
      <c r="FD439" s="37"/>
      <c r="FE439" s="37"/>
      <c r="FF439" s="37"/>
      <c r="FG439" s="37"/>
      <c r="FH439" s="37"/>
      <c r="FI439" s="37"/>
      <c r="FJ439" s="37"/>
      <c r="FK439" s="37"/>
      <c r="FL439" s="37"/>
      <c r="FM439" s="37"/>
      <c r="FN439" s="37"/>
      <c r="FO439" s="37"/>
      <c r="FP439" s="37"/>
      <c r="FQ439" s="37"/>
      <c r="FR439" s="37"/>
      <c r="FS439" s="37"/>
      <c r="FT439" s="37"/>
      <c r="FU439" s="37"/>
      <c r="FV439" s="37"/>
      <c r="FW439" s="37"/>
      <c r="FX439" s="37"/>
      <c r="FY439" s="37"/>
      <c r="FZ439" s="37"/>
      <c r="GA439" s="37"/>
      <c r="GB439" s="37"/>
      <c r="GC439" s="37"/>
      <c r="GD439" s="37"/>
      <c r="GE439" s="37"/>
      <c r="GF439" s="37"/>
      <c r="GG439" s="37"/>
      <c r="GH439" s="37"/>
      <c r="GI439" s="37"/>
      <c r="GJ439" s="37"/>
      <c r="GK439" s="37"/>
      <c r="GL439" s="37"/>
      <c r="GM439" s="37"/>
      <c r="GN439" s="37"/>
      <c r="GO439" s="37"/>
      <c r="GP439" s="37"/>
      <c r="GQ439" s="37"/>
      <c r="GR439" s="37"/>
      <c r="GS439" s="37"/>
      <c r="GT439" s="37"/>
      <c r="GU439" s="37"/>
      <c r="GV439" s="37"/>
      <c r="GW439" s="37"/>
      <c r="GX439" s="37"/>
      <c r="GY439" s="37"/>
      <c r="GZ439" s="37"/>
      <c r="HA439" s="37"/>
      <c r="HB439" s="37"/>
      <c r="HC439" s="37"/>
      <c r="HD439" s="37"/>
      <c r="HE439" s="37"/>
      <c r="HF439" s="37"/>
      <c r="HG439" s="37"/>
      <c r="HH439" s="37"/>
      <c r="HI439" s="37"/>
      <c r="HJ439" s="37"/>
      <c r="HK439" s="37"/>
      <c r="HL439" s="37"/>
      <c r="HM439" s="37"/>
      <c r="HN439" s="37"/>
      <c r="HO439" s="37"/>
      <c r="HP439" s="37"/>
      <c r="HQ439" s="37"/>
      <c r="HR439" s="37"/>
      <c r="HS439" s="37"/>
      <c r="HT439" s="37"/>
      <c r="HU439" s="37"/>
      <c r="HV439" s="37"/>
      <c r="HW439" s="37"/>
      <c r="HX439" s="37"/>
    </row>
    <row r="440" spans="1:232" s="55" customFormat="1" ht="177" customHeight="1">
      <c r="A440" s="18"/>
      <c r="B440" s="19">
        <v>389</v>
      </c>
      <c r="C440" s="33" t="s">
        <v>752</v>
      </c>
      <c r="D440" s="26" t="s">
        <v>559</v>
      </c>
      <c r="E440" s="34" t="s">
        <v>752</v>
      </c>
      <c r="F440" s="26" t="s">
        <v>521</v>
      </c>
      <c r="G440" s="118">
        <v>1</v>
      </c>
      <c r="H440" s="98">
        <v>43500160</v>
      </c>
      <c r="I440" s="26" t="s">
        <v>382</v>
      </c>
      <c r="J440" s="21" t="s">
        <v>26</v>
      </c>
      <c r="K440" s="35">
        <f t="shared" si="12"/>
        <v>43500160</v>
      </c>
      <c r="L440" s="22">
        <f t="shared" si="11"/>
        <v>48720179.200000003</v>
      </c>
      <c r="M440" s="23"/>
      <c r="N440" s="23"/>
      <c r="O440" s="37"/>
      <c r="P440" s="4"/>
      <c r="Q440" s="4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  <c r="CQ440" s="37"/>
      <c r="CR440" s="37"/>
      <c r="CS440" s="37"/>
      <c r="CT440" s="37"/>
      <c r="CU440" s="37"/>
      <c r="CV440" s="37"/>
      <c r="CW440" s="37"/>
      <c r="CX440" s="37"/>
      <c r="CY440" s="37"/>
      <c r="CZ440" s="37"/>
      <c r="DA440" s="37"/>
      <c r="DB440" s="37"/>
      <c r="DC440" s="37"/>
      <c r="DD440" s="37"/>
      <c r="DE440" s="37"/>
      <c r="DF440" s="37"/>
      <c r="DG440" s="37"/>
      <c r="DH440" s="37"/>
      <c r="DI440" s="37"/>
      <c r="DJ440" s="37"/>
      <c r="DK440" s="37"/>
      <c r="DL440" s="37"/>
      <c r="DM440" s="37"/>
      <c r="DN440" s="37"/>
      <c r="DO440" s="37"/>
      <c r="DP440" s="37"/>
      <c r="DQ440" s="37"/>
      <c r="DR440" s="37"/>
      <c r="DS440" s="37"/>
      <c r="DT440" s="37"/>
      <c r="DU440" s="37"/>
      <c r="DV440" s="37"/>
      <c r="DW440" s="37"/>
      <c r="DX440" s="37"/>
      <c r="DY440" s="37"/>
      <c r="DZ440" s="37"/>
      <c r="EA440" s="37"/>
      <c r="EB440" s="37"/>
      <c r="EC440" s="37"/>
      <c r="ED440" s="37"/>
      <c r="EE440" s="37"/>
      <c r="EF440" s="37"/>
      <c r="EG440" s="37"/>
      <c r="EH440" s="37"/>
      <c r="EI440" s="37"/>
      <c r="EJ440" s="37"/>
      <c r="EK440" s="37"/>
      <c r="EL440" s="37"/>
      <c r="EM440" s="37"/>
      <c r="EN440" s="37"/>
      <c r="EO440" s="37"/>
      <c r="EP440" s="37"/>
      <c r="EQ440" s="37"/>
      <c r="ER440" s="37"/>
      <c r="ES440" s="37"/>
      <c r="ET440" s="37"/>
      <c r="EU440" s="37"/>
      <c r="EV440" s="37"/>
      <c r="EW440" s="37"/>
      <c r="EX440" s="37"/>
      <c r="EY440" s="37"/>
      <c r="EZ440" s="37"/>
      <c r="FA440" s="37"/>
      <c r="FB440" s="37"/>
      <c r="FC440" s="37"/>
      <c r="FD440" s="37"/>
      <c r="FE440" s="37"/>
      <c r="FF440" s="37"/>
      <c r="FG440" s="37"/>
      <c r="FH440" s="37"/>
      <c r="FI440" s="37"/>
      <c r="FJ440" s="37"/>
      <c r="FK440" s="37"/>
      <c r="FL440" s="37"/>
      <c r="FM440" s="37"/>
      <c r="FN440" s="37"/>
      <c r="FO440" s="37"/>
      <c r="FP440" s="37"/>
      <c r="FQ440" s="37"/>
      <c r="FR440" s="37"/>
      <c r="FS440" s="37"/>
      <c r="FT440" s="37"/>
      <c r="FU440" s="37"/>
      <c r="FV440" s="37"/>
      <c r="FW440" s="37"/>
      <c r="FX440" s="37"/>
      <c r="FY440" s="37"/>
      <c r="FZ440" s="37"/>
      <c r="GA440" s="37"/>
      <c r="GB440" s="37"/>
      <c r="GC440" s="37"/>
      <c r="GD440" s="37"/>
      <c r="GE440" s="37"/>
      <c r="GF440" s="37"/>
      <c r="GG440" s="37"/>
      <c r="GH440" s="37"/>
      <c r="GI440" s="37"/>
      <c r="GJ440" s="37"/>
      <c r="GK440" s="37"/>
      <c r="GL440" s="37"/>
      <c r="GM440" s="37"/>
      <c r="GN440" s="37"/>
      <c r="GO440" s="37"/>
      <c r="GP440" s="37"/>
      <c r="GQ440" s="37"/>
      <c r="GR440" s="37"/>
      <c r="GS440" s="37"/>
      <c r="GT440" s="37"/>
      <c r="GU440" s="37"/>
      <c r="GV440" s="37"/>
      <c r="GW440" s="37"/>
      <c r="GX440" s="37"/>
      <c r="GY440" s="37"/>
      <c r="GZ440" s="37"/>
      <c r="HA440" s="37"/>
      <c r="HB440" s="37"/>
      <c r="HC440" s="37"/>
      <c r="HD440" s="37"/>
      <c r="HE440" s="37"/>
      <c r="HF440" s="37"/>
      <c r="HG440" s="37"/>
      <c r="HH440" s="37"/>
      <c r="HI440" s="37"/>
      <c r="HJ440" s="37"/>
      <c r="HK440" s="37"/>
      <c r="HL440" s="37"/>
      <c r="HM440" s="37"/>
      <c r="HN440" s="37"/>
      <c r="HO440" s="37"/>
      <c r="HP440" s="37"/>
      <c r="HQ440" s="37"/>
      <c r="HR440" s="37"/>
      <c r="HS440" s="37"/>
      <c r="HT440" s="37"/>
      <c r="HU440" s="37"/>
      <c r="HV440" s="37"/>
      <c r="HW440" s="37"/>
      <c r="HX440" s="37"/>
    </row>
    <row r="441" spans="1:232" s="55" customFormat="1" ht="229.5" customHeight="1">
      <c r="A441" s="18"/>
      <c r="B441" s="19">
        <v>390</v>
      </c>
      <c r="C441" s="33" t="s">
        <v>753</v>
      </c>
      <c r="D441" s="26" t="s">
        <v>559</v>
      </c>
      <c r="E441" s="33" t="s">
        <v>753</v>
      </c>
      <c r="F441" s="26" t="s">
        <v>521</v>
      </c>
      <c r="G441" s="118">
        <v>1</v>
      </c>
      <c r="H441" s="98">
        <v>76125280</v>
      </c>
      <c r="I441" s="26" t="s">
        <v>754</v>
      </c>
      <c r="J441" s="21" t="s">
        <v>26</v>
      </c>
      <c r="K441" s="35">
        <f t="shared" si="12"/>
        <v>76125280</v>
      </c>
      <c r="L441" s="22">
        <f t="shared" si="11"/>
        <v>85260313.600000009</v>
      </c>
      <c r="M441" s="23"/>
      <c r="N441" s="23"/>
      <c r="O441" s="37"/>
      <c r="P441" s="4"/>
      <c r="Q441" s="4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  <c r="CQ441" s="37"/>
      <c r="CR441" s="37"/>
      <c r="CS441" s="37"/>
      <c r="CT441" s="37"/>
      <c r="CU441" s="37"/>
      <c r="CV441" s="37"/>
      <c r="CW441" s="37"/>
      <c r="CX441" s="37"/>
      <c r="CY441" s="37"/>
      <c r="CZ441" s="37"/>
      <c r="DA441" s="37"/>
      <c r="DB441" s="37"/>
      <c r="DC441" s="37"/>
      <c r="DD441" s="37"/>
      <c r="DE441" s="37"/>
      <c r="DF441" s="37"/>
      <c r="DG441" s="37"/>
      <c r="DH441" s="37"/>
      <c r="DI441" s="37"/>
      <c r="DJ441" s="37"/>
      <c r="DK441" s="37"/>
      <c r="DL441" s="37"/>
      <c r="DM441" s="37"/>
      <c r="DN441" s="37"/>
      <c r="DO441" s="37"/>
      <c r="DP441" s="37"/>
      <c r="DQ441" s="37"/>
      <c r="DR441" s="37"/>
      <c r="DS441" s="37"/>
      <c r="DT441" s="37"/>
      <c r="DU441" s="37"/>
      <c r="DV441" s="37"/>
      <c r="DW441" s="37"/>
      <c r="DX441" s="37"/>
      <c r="DY441" s="37"/>
      <c r="DZ441" s="37"/>
      <c r="EA441" s="37"/>
      <c r="EB441" s="37"/>
      <c r="EC441" s="37"/>
      <c r="ED441" s="37"/>
      <c r="EE441" s="37"/>
      <c r="EF441" s="37"/>
      <c r="EG441" s="37"/>
      <c r="EH441" s="37"/>
      <c r="EI441" s="37"/>
      <c r="EJ441" s="37"/>
      <c r="EK441" s="37"/>
      <c r="EL441" s="37"/>
      <c r="EM441" s="37"/>
      <c r="EN441" s="37"/>
      <c r="EO441" s="37"/>
      <c r="EP441" s="37"/>
      <c r="EQ441" s="37"/>
      <c r="ER441" s="37"/>
      <c r="ES441" s="37"/>
      <c r="ET441" s="37"/>
      <c r="EU441" s="37"/>
      <c r="EV441" s="37"/>
      <c r="EW441" s="37"/>
      <c r="EX441" s="37"/>
      <c r="EY441" s="37"/>
      <c r="EZ441" s="37"/>
      <c r="FA441" s="37"/>
      <c r="FB441" s="37"/>
      <c r="FC441" s="37"/>
      <c r="FD441" s="37"/>
      <c r="FE441" s="37"/>
      <c r="FF441" s="37"/>
      <c r="FG441" s="37"/>
      <c r="FH441" s="37"/>
      <c r="FI441" s="37"/>
      <c r="FJ441" s="37"/>
      <c r="FK441" s="37"/>
      <c r="FL441" s="37"/>
      <c r="FM441" s="37"/>
      <c r="FN441" s="37"/>
      <c r="FO441" s="37"/>
      <c r="FP441" s="37"/>
      <c r="FQ441" s="37"/>
      <c r="FR441" s="37"/>
      <c r="FS441" s="37"/>
      <c r="FT441" s="37"/>
      <c r="FU441" s="37"/>
      <c r="FV441" s="37"/>
      <c r="FW441" s="37"/>
      <c r="FX441" s="37"/>
      <c r="FY441" s="37"/>
      <c r="FZ441" s="37"/>
      <c r="GA441" s="37"/>
      <c r="GB441" s="37"/>
      <c r="GC441" s="37"/>
      <c r="GD441" s="37"/>
      <c r="GE441" s="37"/>
      <c r="GF441" s="37"/>
      <c r="GG441" s="37"/>
      <c r="GH441" s="37"/>
      <c r="GI441" s="37"/>
      <c r="GJ441" s="37"/>
      <c r="GK441" s="37"/>
      <c r="GL441" s="37"/>
      <c r="GM441" s="37"/>
      <c r="GN441" s="37"/>
      <c r="GO441" s="37"/>
      <c r="GP441" s="37"/>
      <c r="GQ441" s="37"/>
      <c r="GR441" s="37"/>
      <c r="GS441" s="37"/>
      <c r="GT441" s="37"/>
      <c r="GU441" s="37"/>
      <c r="GV441" s="37"/>
      <c r="GW441" s="37"/>
      <c r="GX441" s="37"/>
      <c r="GY441" s="37"/>
      <c r="GZ441" s="37"/>
      <c r="HA441" s="37"/>
      <c r="HB441" s="37"/>
      <c r="HC441" s="37"/>
      <c r="HD441" s="37"/>
      <c r="HE441" s="37"/>
      <c r="HF441" s="37"/>
      <c r="HG441" s="37"/>
      <c r="HH441" s="37"/>
      <c r="HI441" s="37"/>
      <c r="HJ441" s="37"/>
      <c r="HK441" s="37"/>
      <c r="HL441" s="37"/>
      <c r="HM441" s="37"/>
      <c r="HN441" s="37"/>
      <c r="HO441" s="37"/>
      <c r="HP441" s="37"/>
      <c r="HQ441" s="37"/>
      <c r="HR441" s="37"/>
      <c r="HS441" s="37"/>
      <c r="HT441" s="37"/>
      <c r="HU441" s="37"/>
      <c r="HV441" s="37"/>
      <c r="HW441" s="37"/>
      <c r="HX441" s="37"/>
    </row>
    <row r="442" spans="1:232" s="55" customFormat="1" ht="186" customHeight="1">
      <c r="A442" s="18"/>
      <c r="B442" s="19">
        <v>391</v>
      </c>
      <c r="C442" s="34" t="s">
        <v>755</v>
      </c>
      <c r="D442" s="26" t="s">
        <v>559</v>
      </c>
      <c r="E442" s="34" t="s">
        <v>755</v>
      </c>
      <c r="F442" s="26" t="s">
        <v>521</v>
      </c>
      <c r="G442" s="118">
        <v>1</v>
      </c>
      <c r="H442" s="98">
        <v>144600000</v>
      </c>
      <c r="I442" s="26" t="s">
        <v>382</v>
      </c>
      <c r="J442" s="21" t="s">
        <v>26</v>
      </c>
      <c r="K442" s="35">
        <f t="shared" si="12"/>
        <v>144600000</v>
      </c>
      <c r="L442" s="22">
        <f t="shared" si="11"/>
        <v>161952000.00000003</v>
      </c>
      <c r="M442" s="23"/>
      <c r="N442" s="23"/>
      <c r="O442" s="37"/>
      <c r="P442" s="4"/>
      <c r="Q442" s="4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  <c r="CO442" s="37"/>
      <c r="CP442" s="37"/>
      <c r="CQ442" s="37"/>
      <c r="CR442" s="37"/>
      <c r="CS442" s="37"/>
      <c r="CT442" s="37"/>
      <c r="CU442" s="37"/>
      <c r="CV442" s="37"/>
      <c r="CW442" s="37"/>
      <c r="CX442" s="37"/>
      <c r="CY442" s="37"/>
      <c r="CZ442" s="37"/>
      <c r="DA442" s="37"/>
      <c r="DB442" s="37"/>
      <c r="DC442" s="37"/>
      <c r="DD442" s="37"/>
      <c r="DE442" s="37"/>
      <c r="DF442" s="37"/>
      <c r="DG442" s="37"/>
      <c r="DH442" s="37"/>
      <c r="DI442" s="37"/>
      <c r="DJ442" s="37"/>
      <c r="DK442" s="37"/>
      <c r="DL442" s="37"/>
      <c r="DM442" s="37"/>
      <c r="DN442" s="37"/>
      <c r="DO442" s="37"/>
      <c r="DP442" s="37"/>
      <c r="DQ442" s="37"/>
      <c r="DR442" s="37"/>
      <c r="DS442" s="37"/>
      <c r="DT442" s="37"/>
      <c r="DU442" s="37"/>
      <c r="DV442" s="37"/>
      <c r="DW442" s="37"/>
      <c r="DX442" s="37"/>
      <c r="DY442" s="37"/>
      <c r="DZ442" s="37"/>
      <c r="EA442" s="37"/>
      <c r="EB442" s="37"/>
      <c r="EC442" s="37"/>
      <c r="ED442" s="37"/>
      <c r="EE442" s="37"/>
      <c r="EF442" s="37"/>
      <c r="EG442" s="37"/>
      <c r="EH442" s="37"/>
      <c r="EI442" s="37"/>
      <c r="EJ442" s="37"/>
      <c r="EK442" s="37"/>
      <c r="EL442" s="37"/>
      <c r="EM442" s="37"/>
      <c r="EN442" s="37"/>
      <c r="EO442" s="37"/>
      <c r="EP442" s="37"/>
      <c r="EQ442" s="37"/>
      <c r="ER442" s="37"/>
      <c r="ES442" s="37"/>
      <c r="ET442" s="37"/>
      <c r="EU442" s="37"/>
      <c r="EV442" s="37"/>
      <c r="EW442" s="37"/>
      <c r="EX442" s="37"/>
      <c r="EY442" s="37"/>
      <c r="EZ442" s="37"/>
      <c r="FA442" s="37"/>
      <c r="FB442" s="37"/>
      <c r="FC442" s="37"/>
      <c r="FD442" s="37"/>
      <c r="FE442" s="37"/>
      <c r="FF442" s="37"/>
      <c r="FG442" s="37"/>
      <c r="FH442" s="37"/>
      <c r="FI442" s="37"/>
      <c r="FJ442" s="37"/>
      <c r="FK442" s="37"/>
      <c r="FL442" s="37"/>
      <c r="FM442" s="37"/>
      <c r="FN442" s="37"/>
      <c r="FO442" s="37"/>
      <c r="FP442" s="37"/>
      <c r="FQ442" s="37"/>
      <c r="FR442" s="37"/>
      <c r="FS442" s="37"/>
      <c r="FT442" s="37"/>
      <c r="FU442" s="37"/>
      <c r="FV442" s="37"/>
      <c r="FW442" s="37"/>
      <c r="FX442" s="37"/>
      <c r="FY442" s="37"/>
      <c r="FZ442" s="37"/>
      <c r="GA442" s="37"/>
      <c r="GB442" s="37"/>
      <c r="GC442" s="37"/>
      <c r="GD442" s="37"/>
      <c r="GE442" s="37"/>
      <c r="GF442" s="37"/>
      <c r="GG442" s="37"/>
      <c r="GH442" s="37"/>
      <c r="GI442" s="37"/>
      <c r="GJ442" s="37"/>
      <c r="GK442" s="37"/>
      <c r="GL442" s="37"/>
      <c r="GM442" s="37"/>
      <c r="GN442" s="37"/>
      <c r="GO442" s="37"/>
      <c r="GP442" s="37"/>
      <c r="GQ442" s="37"/>
      <c r="GR442" s="37"/>
      <c r="GS442" s="37"/>
      <c r="GT442" s="37"/>
      <c r="GU442" s="37"/>
      <c r="GV442" s="37"/>
      <c r="GW442" s="37"/>
      <c r="GX442" s="37"/>
      <c r="GY442" s="37"/>
      <c r="GZ442" s="37"/>
      <c r="HA442" s="37"/>
      <c r="HB442" s="37"/>
      <c r="HC442" s="37"/>
      <c r="HD442" s="37"/>
      <c r="HE442" s="37"/>
      <c r="HF442" s="37"/>
      <c r="HG442" s="37"/>
      <c r="HH442" s="37"/>
      <c r="HI442" s="37"/>
      <c r="HJ442" s="37"/>
      <c r="HK442" s="37"/>
      <c r="HL442" s="37"/>
      <c r="HM442" s="37"/>
      <c r="HN442" s="37"/>
      <c r="HO442" s="37"/>
      <c r="HP442" s="37"/>
      <c r="HQ442" s="37"/>
      <c r="HR442" s="37"/>
      <c r="HS442" s="37"/>
      <c r="HT442" s="37"/>
      <c r="HU442" s="37"/>
      <c r="HV442" s="37"/>
      <c r="HW442" s="37"/>
      <c r="HX442" s="37"/>
    </row>
    <row r="443" spans="1:232" s="55" customFormat="1" ht="89.25" customHeight="1">
      <c r="A443" s="18"/>
      <c r="B443" s="19">
        <v>392</v>
      </c>
      <c r="C443" s="42" t="s">
        <v>756</v>
      </c>
      <c r="D443" s="26" t="s">
        <v>40</v>
      </c>
      <c r="E443" s="42" t="s">
        <v>756</v>
      </c>
      <c r="F443" s="26" t="s">
        <v>521</v>
      </c>
      <c r="G443" s="23">
        <v>1</v>
      </c>
      <c r="H443" s="22">
        <v>8800000</v>
      </c>
      <c r="I443" s="26" t="s">
        <v>382</v>
      </c>
      <c r="J443" s="21" t="s">
        <v>26</v>
      </c>
      <c r="K443" s="35">
        <f>G443*H443</f>
        <v>8800000</v>
      </c>
      <c r="L443" s="22">
        <f t="shared" si="11"/>
        <v>9856000.0000000019</v>
      </c>
      <c r="M443" s="23"/>
      <c r="N443" s="23"/>
      <c r="O443" s="37"/>
      <c r="P443" s="4"/>
      <c r="Q443" s="4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  <c r="CO443" s="37"/>
      <c r="CP443" s="37"/>
      <c r="CQ443" s="37"/>
      <c r="CR443" s="37"/>
      <c r="CS443" s="37"/>
      <c r="CT443" s="37"/>
      <c r="CU443" s="37"/>
      <c r="CV443" s="37"/>
      <c r="CW443" s="37"/>
      <c r="CX443" s="37"/>
      <c r="CY443" s="37"/>
      <c r="CZ443" s="37"/>
      <c r="DA443" s="37"/>
      <c r="DB443" s="37"/>
      <c r="DC443" s="37"/>
      <c r="DD443" s="37"/>
      <c r="DE443" s="37"/>
      <c r="DF443" s="37"/>
      <c r="DG443" s="37"/>
      <c r="DH443" s="37"/>
      <c r="DI443" s="37"/>
      <c r="DJ443" s="37"/>
      <c r="DK443" s="37"/>
      <c r="DL443" s="37"/>
      <c r="DM443" s="37"/>
      <c r="DN443" s="37"/>
      <c r="DO443" s="37"/>
      <c r="DP443" s="37"/>
      <c r="DQ443" s="37"/>
      <c r="DR443" s="37"/>
      <c r="DS443" s="37"/>
      <c r="DT443" s="37"/>
      <c r="DU443" s="37"/>
      <c r="DV443" s="37"/>
      <c r="DW443" s="37"/>
      <c r="DX443" s="37"/>
      <c r="DY443" s="37"/>
      <c r="DZ443" s="37"/>
      <c r="EA443" s="37"/>
      <c r="EB443" s="37"/>
      <c r="EC443" s="37"/>
      <c r="ED443" s="37"/>
      <c r="EE443" s="37"/>
      <c r="EF443" s="37"/>
      <c r="EG443" s="37"/>
      <c r="EH443" s="37"/>
      <c r="EI443" s="37"/>
      <c r="EJ443" s="37"/>
      <c r="EK443" s="37"/>
      <c r="EL443" s="37"/>
      <c r="EM443" s="37"/>
      <c r="EN443" s="37"/>
      <c r="EO443" s="37"/>
      <c r="EP443" s="37"/>
      <c r="EQ443" s="37"/>
      <c r="ER443" s="37"/>
      <c r="ES443" s="37"/>
      <c r="ET443" s="37"/>
      <c r="EU443" s="37"/>
      <c r="EV443" s="37"/>
      <c r="EW443" s="37"/>
      <c r="EX443" s="37"/>
      <c r="EY443" s="37"/>
      <c r="EZ443" s="37"/>
      <c r="FA443" s="37"/>
      <c r="FB443" s="37"/>
      <c r="FC443" s="37"/>
      <c r="FD443" s="37"/>
      <c r="FE443" s="37"/>
      <c r="FF443" s="37"/>
      <c r="FG443" s="37"/>
      <c r="FH443" s="37"/>
      <c r="FI443" s="37"/>
      <c r="FJ443" s="37"/>
      <c r="FK443" s="37"/>
      <c r="FL443" s="37"/>
      <c r="FM443" s="37"/>
      <c r="FN443" s="37"/>
      <c r="FO443" s="37"/>
      <c r="FP443" s="37"/>
      <c r="FQ443" s="37"/>
      <c r="FR443" s="37"/>
      <c r="FS443" s="37"/>
      <c r="FT443" s="37"/>
      <c r="FU443" s="37"/>
      <c r="FV443" s="37"/>
      <c r="FW443" s="37"/>
      <c r="FX443" s="37"/>
      <c r="FY443" s="37"/>
      <c r="FZ443" s="37"/>
      <c r="GA443" s="37"/>
      <c r="GB443" s="37"/>
      <c r="GC443" s="37"/>
      <c r="GD443" s="37"/>
      <c r="GE443" s="37"/>
      <c r="GF443" s="37"/>
      <c r="GG443" s="37"/>
      <c r="GH443" s="37"/>
      <c r="GI443" s="37"/>
      <c r="GJ443" s="37"/>
      <c r="GK443" s="37"/>
      <c r="GL443" s="37"/>
      <c r="GM443" s="37"/>
      <c r="GN443" s="37"/>
      <c r="GO443" s="37"/>
      <c r="GP443" s="37"/>
      <c r="GQ443" s="37"/>
      <c r="GR443" s="37"/>
      <c r="GS443" s="37"/>
      <c r="GT443" s="37"/>
      <c r="GU443" s="37"/>
      <c r="GV443" s="37"/>
      <c r="GW443" s="37"/>
      <c r="GX443" s="37"/>
      <c r="GY443" s="37"/>
      <c r="GZ443" s="37"/>
      <c r="HA443" s="37"/>
      <c r="HB443" s="37"/>
      <c r="HC443" s="37"/>
      <c r="HD443" s="37"/>
      <c r="HE443" s="37"/>
      <c r="HF443" s="37"/>
      <c r="HG443" s="37"/>
      <c r="HH443" s="37"/>
      <c r="HI443" s="37"/>
      <c r="HJ443" s="37"/>
      <c r="HK443" s="37"/>
      <c r="HL443" s="37"/>
      <c r="HM443" s="37"/>
      <c r="HN443" s="37"/>
      <c r="HO443" s="37"/>
      <c r="HP443" s="37"/>
      <c r="HQ443" s="37"/>
      <c r="HR443" s="37"/>
      <c r="HS443" s="37"/>
      <c r="HT443" s="37"/>
      <c r="HU443" s="37"/>
      <c r="HV443" s="37"/>
      <c r="HW443" s="37"/>
      <c r="HX443" s="37"/>
    </row>
    <row r="444" spans="1:232" s="55" customFormat="1" ht="90" customHeight="1">
      <c r="A444" s="18"/>
      <c r="B444" s="19">
        <v>393</v>
      </c>
      <c r="C444" s="42" t="s">
        <v>757</v>
      </c>
      <c r="D444" s="26" t="s">
        <v>40</v>
      </c>
      <c r="E444" s="42" t="s">
        <v>757</v>
      </c>
      <c r="F444" s="26" t="s">
        <v>521</v>
      </c>
      <c r="G444" s="23">
        <v>1</v>
      </c>
      <c r="H444" s="22">
        <v>15388100</v>
      </c>
      <c r="I444" s="26" t="s">
        <v>382</v>
      </c>
      <c r="J444" s="21" t="s">
        <v>26</v>
      </c>
      <c r="K444" s="35">
        <f>G444*H444</f>
        <v>15388100</v>
      </c>
      <c r="L444" s="22">
        <f t="shared" si="11"/>
        <v>17234672</v>
      </c>
      <c r="M444" s="23"/>
      <c r="N444" s="23"/>
      <c r="O444" s="37"/>
      <c r="P444" s="4"/>
      <c r="Q444" s="4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  <c r="CO444" s="37"/>
      <c r="CP444" s="37"/>
      <c r="CQ444" s="37"/>
      <c r="CR444" s="37"/>
      <c r="CS444" s="37"/>
      <c r="CT444" s="37"/>
      <c r="CU444" s="37"/>
      <c r="CV444" s="37"/>
      <c r="CW444" s="37"/>
      <c r="CX444" s="37"/>
      <c r="CY444" s="37"/>
      <c r="CZ444" s="37"/>
      <c r="DA444" s="37"/>
      <c r="DB444" s="37"/>
      <c r="DC444" s="37"/>
      <c r="DD444" s="37"/>
      <c r="DE444" s="37"/>
      <c r="DF444" s="37"/>
      <c r="DG444" s="37"/>
      <c r="DH444" s="37"/>
      <c r="DI444" s="37"/>
      <c r="DJ444" s="37"/>
      <c r="DK444" s="37"/>
      <c r="DL444" s="37"/>
      <c r="DM444" s="37"/>
      <c r="DN444" s="37"/>
      <c r="DO444" s="37"/>
      <c r="DP444" s="37"/>
      <c r="DQ444" s="37"/>
      <c r="DR444" s="37"/>
      <c r="DS444" s="37"/>
      <c r="DT444" s="37"/>
      <c r="DU444" s="37"/>
      <c r="DV444" s="37"/>
      <c r="DW444" s="37"/>
      <c r="DX444" s="37"/>
      <c r="DY444" s="37"/>
      <c r="DZ444" s="37"/>
      <c r="EA444" s="37"/>
      <c r="EB444" s="37"/>
      <c r="EC444" s="37"/>
      <c r="ED444" s="37"/>
      <c r="EE444" s="37"/>
      <c r="EF444" s="37"/>
      <c r="EG444" s="37"/>
      <c r="EH444" s="37"/>
      <c r="EI444" s="37"/>
      <c r="EJ444" s="37"/>
      <c r="EK444" s="37"/>
      <c r="EL444" s="37"/>
      <c r="EM444" s="37"/>
      <c r="EN444" s="37"/>
      <c r="EO444" s="37"/>
      <c r="EP444" s="37"/>
      <c r="EQ444" s="37"/>
      <c r="ER444" s="37"/>
      <c r="ES444" s="37"/>
      <c r="ET444" s="37"/>
      <c r="EU444" s="37"/>
      <c r="EV444" s="37"/>
      <c r="EW444" s="37"/>
      <c r="EX444" s="37"/>
      <c r="EY444" s="37"/>
      <c r="EZ444" s="37"/>
      <c r="FA444" s="37"/>
      <c r="FB444" s="37"/>
      <c r="FC444" s="37"/>
      <c r="FD444" s="37"/>
      <c r="FE444" s="37"/>
      <c r="FF444" s="37"/>
      <c r="FG444" s="37"/>
      <c r="FH444" s="37"/>
      <c r="FI444" s="37"/>
      <c r="FJ444" s="37"/>
      <c r="FK444" s="37"/>
      <c r="FL444" s="37"/>
      <c r="FM444" s="37"/>
      <c r="FN444" s="37"/>
      <c r="FO444" s="37"/>
      <c r="FP444" s="37"/>
      <c r="FQ444" s="37"/>
      <c r="FR444" s="37"/>
      <c r="FS444" s="37"/>
      <c r="FT444" s="37"/>
      <c r="FU444" s="37"/>
      <c r="FV444" s="37"/>
      <c r="FW444" s="37"/>
      <c r="FX444" s="37"/>
      <c r="FY444" s="37"/>
      <c r="FZ444" s="37"/>
      <c r="GA444" s="37"/>
      <c r="GB444" s="37"/>
      <c r="GC444" s="37"/>
      <c r="GD444" s="37"/>
      <c r="GE444" s="37"/>
      <c r="GF444" s="37"/>
      <c r="GG444" s="37"/>
      <c r="GH444" s="37"/>
      <c r="GI444" s="37"/>
      <c r="GJ444" s="37"/>
      <c r="GK444" s="37"/>
      <c r="GL444" s="37"/>
      <c r="GM444" s="37"/>
      <c r="GN444" s="37"/>
      <c r="GO444" s="37"/>
      <c r="GP444" s="37"/>
      <c r="GQ444" s="37"/>
      <c r="GR444" s="37"/>
      <c r="GS444" s="37"/>
      <c r="GT444" s="37"/>
      <c r="GU444" s="37"/>
      <c r="GV444" s="37"/>
      <c r="GW444" s="37"/>
      <c r="GX444" s="37"/>
      <c r="GY444" s="37"/>
      <c r="GZ444" s="37"/>
      <c r="HA444" s="37"/>
      <c r="HB444" s="37"/>
      <c r="HC444" s="37"/>
      <c r="HD444" s="37"/>
      <c r="HE444" s="37"/>
      <c r="HF444" s="37"/>
      <c r="HG444" s="37"/>
      <c r="HH444" s="37"/>
      <c r="HI444" s="37"/>
      <c r="HJ444" s="37"/>
      <c r="HK444" s="37"/>
      <c r="HL444" s="37"/>
      <c r="HM444" s="37"/>
      <c r="HN444" s="37"/>
      <c r="HO444" s="37"/>
      <c r="HP444" s="37"/>
      <c r="HQ444" s="37"/>
      <c r="HR444" s="37"/>
      <c r="HS444" s="37"/>
      <c r="HT444" s="37"/>
      <c r="HU444" s="37"/>
      <c r="HV444" s="37"/>
      <c r="HW444" s="37"/>
      <c r="HX444" s="37"/>
    </row>
    <row r="445" spans="1:232" s="55" customFormat="1" ht="227.25" customHeight="1">
      <c r="A445" s="18">
        <v>442</v>
      </c>
      <c r="B445" s="19">
        <v>394</v>
      </c>
      <c r="C445" s="44" t="s">
        <v>758</v>
      </c>
      <c r="D445" s="21" t="s">
        <v>54</v>
      </c>
      <c r="E445" s="21" t="s">
        <v>759</v>
      </c>
      <c r="F445" s="26" t="s">
        <v>521</v>
      </c>
      <c r="G445" s="36">
        <v>1</v>
      </c>
      <c r="H445" s="35">
        <v>88198053</v>
      </c>
      <c r="I445" s="26" t="s">
        <v>760</v>
      </c>
      <c r="J445" s="21" t="s">
        <v>761</v>
      </c>
      <c r="K445" s="35">
        <f t="shared" si="12"/>
        <v>88198053</v>
      </c>
      <c r="L445" s="22">
        <f t="shared" si="11"/>
        <v>98781819.360000014</v>
      </c>
      <c r="M445" s="23"/>
      <c r="N445" s="23"/>
      <c r="O445" s="37"/>
      <c r="P445" s="4"/>
      <c r="Q445" s="4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  <c r="CO445" s="37"/>
      <c r="CP445" s="37"/>
      <c r="CQ445" s="37"/>
      <c r="CR445" s="37"/>
      <c r="CS445" s="37"/>
      <c r="CT445" s="37"/>
      <c r="CU445" s="37"/>
      <c r="CV445" s="37"/>
      <c r="CW445" s="37"/>
      <c r="CX445" s="37"/>
      <c r="CY445" s="37"/>
      <c r="CZ445" s="37"/>
      <c r="DA445" s="37"/>
      <c r="DB445" s="37"/>
      <c r="DC445" s="37"/>
      <c r="DD445" s="37"/>
      <c r="DE445" s="37"/>
      <c r="DF445" s="37"/>
      <c r="DG445" s="37"/>
      <c r="DH445" s="37"/>
      <c r="DI445" s="37"/>
      <c r="DJ445" s="37"/>
      <c r="DK445" s="37"/>
      <c r="DL445" s="37"/>
      <c r="DM445" s="37"/>
      <c r="DN445" s="37"/>
      <c r="DO445" s="37"/>
      <c r="DP445" s="37"/>
      <c r="DQ445" s="37"/>
      <c r="DR445" s="37"/>
      <c r="DS445" s="37"/>
      <c r="DT445" s="37"/>
      <c r="DU445" s="37"/>
      <c r="DV445" s="37"/>
      <c r="DW445" s="37"/>
      <c r="DX445" s="37"/>
      <c r="DY445" s="37"/>
      <c r="DZ445" s="37"/>
      <c r="EA445" s="37"/>
      <c r="EB445" s="37"/>
      <c r="EC445" s="37"/>
      <c r="ED445" s="37"/>
      <c r="EE445" s="37"/>
      <c r="EF445" s="37"/>
      <c r="EG445" s="37"/>
      <c r="EH445" s="37"/>
      <c r="EI445" s="37"/>
      <c r="EJ445" s="37"/>
      <c r="EK445" s="37"/>
      <c r="EL445" s="37"/>
      <c r="EM445" s="37"/>
      <c r="EN445" s="37"/>
      <c r="EO445" s="37"/>
      <c r="EP445" s="37"/>
      <c r="EQ445" s="37"/>
      <c r="ER445" s="37"/>
      <c r="ES445" s="37"/>
      <c r="ET445" s="37"/>
      <c r="EU445" s="37"/>
      <c r="EV445" s="37"/>
      <c r="EW445" s="37"/>
      <c r="EX445" s="37"/>
      <c r="EY445" s="37"/>
      <c r="EZ445" s="37"/>
      <c r="FA445" s="37"/>
      <c r="FB445" s="37"/>
      <c r="FC445" s="37"/>
      <c r="FD445" s="37"/>
      <c r="FE445" s="37"/>
      <c r="FF445" s="37"/>
      <c r="FG445" s="37"/>
      <c r="FH445" s="37"/>
      <c r="FI445" s="37"/>
      <c r="FJ445" s="37"/>
      <c r="FK445" s="37"/>
      <c r="FL445" s="37"/>
      <c r="FM445" s="37"/>
      <c r="FN445" s="37"/>
      <c r="FO445" s="37"/>
      <c r="FP445" s="37"/>
      <c r="FQ445" s="37"/>
      <c r="FR445" s="37"/>
      <c r="FS445" s="37"/>
      <c r="FT445" s="37"/>
      <c r="FU445" s="37"/>
      <c r="FV445" s="37"/>
      <c r="FW445" s="37"/>
      <c r="FX445" s="37"/>
      <c r="FY445" s="37"/>
      <c r="FZ445" s="37"/>
      <c r="GA445" s="37"/>
      <c r="GB445" s="37"/>
      <c r="GC445" s="37"/>
      <c r="GD445" s="37"/>
      <c r="GE445" s="37"/>
      <c r="GF445" s="37"/>
      <c r="GG445" s="37"/>
      <c r="GH445" s="37"/>
      <c r="GI445" s="37"/>
      <c r="GJ445" s="37"/>
      <c r="GK445" s="37"/>
      <c r="GL445" s="37"/>
      <c r="GM445" s="37"/>
      <c r="GN445" s="37"/>
      <c r="GO445" s="37"/>
      <c r="GP445" s="37"/>
      <c r="GQ445" s="37"/>
      <c r="GR445" s="37"/>
      <c r="GS445" s="37"/>
      <c r="GT445" s="37"/>
      <c r="GU445" s="37"/>
      <c r="GV445" s="37"/>
      <c r="GW445" s="37"/>
      <c r="GX445" s="37"/>
      <c r="GY445" s="37"/>
      <c r="GZ445" s="37"/>
      <c r="HA445" s="37"/>
      <c r="HB445" s="37"/>
      <c r="HC445" s="37"/>
      <c r="HD445" s="37"/>
      <c r="HE445" s="37"/>
      <c r="HF445" s="37"/>
      <c r="HG445" s="37"/>
      <c r="HH445" s="37"/>
      <c r="HI445" s="37"/>
      <c r="HJ445" s="37"/>
      <c r="HK445" s="37"/>
      <c r="HL445" s="37"/>
      <c r="HM445" s="37"/>
      <c r="HN445" s="37"/>
      <c r="HO445" s="37"/>
      <c r="HP445" s="37"/>
      <c r="HQ445" s="37"/>
      <c r="HR445" s="37"/>
      <c r="HS445" s="37"/>
      <c r="HT445" s="37"/>
      <c r="HU445" s="37"/>
      <c r="HV445" s="37"/>
      <c r="HW445" s="37"/>
      <c r="HX445" s="37"/>
    </row>
    <row r="446" spans="1:232" s="55" customFormat="1" ht="229.8" customHeight="1">
      <c r="A446" s="18">
        <v>443</v>
      </c>
      <c r="B446" s="19">
        <v>395</v>
      </c>
      <c r="C446" s="44" t="s">
        <v>762</v>
      </c>
      <c r="D446" s="21" t="s">
        <v>54</v>
      </c>
      <c r="E446" s="21" t="s">
        <v>763</v>
      </c>
      <c r="F446" s="26" t="s">
        <v>685</v>
      </c>
      <c r="G446" s="36">
        <v>1</v>
      </c>
      <c r="H446" s="35">
        <v>32465000</v>
      </c>
      <c r="I446" s="21" t="s">
        <v>764</v>
      </c>
      <c r="J446" s="21" t="s">
        <v>26</v>
      </c>
      <c r="K446" s="35">
        <f t="shared" si="12"/>
        <v>32465000</v>
      </c>
      <c r="L446" s="22">
        <f t="shared" si="11"/>
        <v>36360800</v>
      </c>
      <c r="M446" s="23"/>
      <c r="N446" s="23"/>
      <c r="O446" s="37"/>
      <c r="P446" s="4"/>
      <c r="Q446" s="4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  <c r="CO446" s="37"/>
      <c r="CP446" s="37"/>
      <c r="CQ446" s="37"/>
      <c r="CR446" s="37"/>
      <c r="CS446" s="37"/>
      <c r="CT446" s="37"/>
      <c r="CU446" s="37"/>
      <c r="CV446" s="37"/>
      <c r="CW446" s="37"/>
      <c r="CX446" s="37"/>
      <c r="CY446" s="37"/>
      <c r="CZ446" s="37"/>
      <c r="DA446" s="37"/>
      <c r="DB446" s="37"/>
      <c r="DC446" s="37"/>
      <c r="DD446" s="37"/>
      <c r="DE446" s="37"/>
      <c r="DF446" s="37"/>
      <c r="DG446" s="37"/>
      <c r="DH446" s="37"/>
      <c r="DI446" s="37"/>
      <c r="DJ446" s="37"/>
      <c r="DK446" s="37"/>
      <c r="DL446" s="37"/>
      <c r="DM446" s="37"/>
      <c r="DN446" s="37"/>
      <c r="DO446" s="37"/>
      <c r="DP446" s="37"/>
      <c r="DQ446" s="37"/>
      <c r="DR446" s="37"/>
      <c r="DS446" s="37"/>
      <c r="DT446" s="37"/>
      <c r="DU446" s="37"/>
      <c r="DV446" s="37"/>
      <c r="DW446" s="37"/>
      <c r="DX446" s="37"/>
      <c r="DY446" s="37"/>
      <c r="DZ446" s="37"/>
      <c r="EA446" s="37"/>
      <c r="EB446" s="37"/>
      <c r="EC446" s="37"/>
      <c r="ED446" s="37"/>
      <c r="EE446" s="37"/>
      <c r="EF446" s="37"/>
      <c r="EG446" s="37"/>
      <c r="EH446" s="37"/>
      <c r="EI446" s="37"/>
      <c r="EJ446" s="37"/>
      <c r="EK446" s="37"/>
      <c r="EL446" s="37"/>
      <c r="EM446" s="37"/>
      <c r="EN446" s="37"/>
      <c r="EO446" s="37"/>
      <c r="EP446" s="37"/>
      <c r="EQ446" s="37"/>
      <c r="ER446" s="37"/>
      <c r="ES446" s="37"/>
      <c r="ET446" s="37"/>
      <c r="EU446" s="37"/>
      <c r="EV446" s="37"/>
      <c r="EW446" s="37"/>
      <c r="EX446" s="37"/>
      <c r="EY446" s="37"/>
      <c r="EZ446" s="37"/>
      <c r="FA446" s="37"/>
      <c r="FB446" s="37"/>
      <c r="FC446" s="37"/>
      <c r="FD446" s="37"/>
      <c r="FE446" s="37"/>
      <c r="FF446" s="37"/>
      <c r="FG446" s="37"/>
      <c r="FH446" s="37"/>
      <c r="FI446" s="37"/>
      <c r="FJ446" s="37"/>
      <c r="FK446" s="37"/>
      <c r="FL446" s="37"/>
      <c r="FM446" s="37"/>
      <c r="FN446" s="37"/>
      <c r="FO446" s="37"/>
      <c r="FP446" s="37"/>
      <c r="FQ446" s="37"/>
      <c r="FR446" s="37"/>
      <c r="FS446" s="37"/>
      <c r="FT446" s="37"/>
      <c r="FU446" s="37"/>
      <c r="FV446" s="37"/>
      <c r="FW446" s="37"/>
      <c r="FX446" s="37"/>
      <c r="FY446" s="37"/>
      <c r="FZ446" s="37"/>
      <c r="GA446" s="37"/>
      <c r="GB446" s="37"/>
      <c r="GC446" s="37"/>
      <c r="GD446" s="37"/>
      <c r="GE446" s="37"/>
      <c r="GF446" s="37"/>
      <c r="GG446" s="37"/>
      <c r="GH446" s="37"/>
      <c r="GI446" s="37"/>
      <c r="GJ446" s="37"/>
      <c r="GK446" s="37"/>
      <c r="GL446" s="37"/>
      <c r="GM446" s="37"/>
      <c r="GN446" s="37"/>
      <c r="GO446" s="37"/>
      <c r="GP446" s="37"/>
      <c r="GQ446" s="37"/>
      <c r="GR446" s="37"/>
      <c r="GS446" s="37"/>
      <c r="GT446" s="37"/>
      <c r="GU446" s="37"/>
      <c r="GV446" s="37"/>
      <c r="GW446" s="37"/>
      <c r="GX446" s="37"/>
      <c r="GY446" s="37"/>
      <c r="GZ446" s="37"/>
      <c r="HA446" s="37"/>
      <c r="HB446" s="37"/>
      <c r="HC446" s="37"/>
      <c r="HD446" s="37"/>
      <c r="HE446" s="37"/>
      <c r="HF446" s="37"/>
      <c r="HG446" s="37"/>
      <c r="HH446" s="37"/>
      <c r="HI446" s="37"/>
      <c r="HJ446" s="37"/>
      <c r="HK446" s="37"/>
      <c r="HL446" s="37"/>
      <c r="HM446" s="37"/>
      <c r="HN446" s="37"/>
      <c r="HO446" s="37"/>
      <c r="HP446" s="37"/>
      <c r="HQ446" s="37"/>
      <c r="HR446" s="37"/>
      <c r="HS446" s="37"/>
      <c r="HT446" s="37"/>
      <c r="HU446" s="37"/>
      <c r="HV446" s="37"/>
      <c r="HW446" s="37"/>
      <c r="HX446" s="37"/>
    </row>
    <row r="447" spans="1:232" s="55" customFormat="1" ht="90" customHeight="1">
      <c r="A447" s="18"/>
      <c r="B447" s="19">
        <v>396</v>
      </c>
      <c r="C447" s="119" t="s">
        <v>765</v>
      </c>
      <c r="D447" s="26" t="s">
        <v>22</v>
      </c>
      <c r="E447" s="120" t="s">
        <v>766</v>
      </c>
      <c r="F447" s="80" t="s">
        <v>521</v>
      </c>
      <c r="G447" s="121">
        <v>1</v>
      </c>
      <c r="H447" s="122">
        <v>4007000</v>
      </c>
      <c r="I447" s="1" t="s">
        <v>767</v>
      </c>
      <c r="J447" s="21" t="s">
        <v>26</v>
      </c>
      <c r="K447" s="73">
        <f t="shared" si="12"/>
        <v>4007000</v>
      </c>
      <c r="L447" s="66">
        <f>K447*1.12</f>
        <v>4487840</v>
      </c>
      <c r="M447" s="23"/>
      <c r="N447" s="23"/>
      <c r="O447" s="37"/>
      <c r="P447" s="4"/>
      <c r="Q447" s="4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  <c r="CO447" s="37"/>
      <c r="CP447" s="37"/>
      <c r="CQ447" s="37"/>
      <c r="CR447" s="37"/>
      <c r="CS447" s="37"/>
      <c r="CT447" s="37"/>
      <c r="CU447" s="37"/>
      <c r="CV447" s="37"/>
      <c r="CW447" s="37"/>
      <c r="CX447" s="37"/>
      <c r="CY447" s="37"/>
      <c r="CZ447" s="37"/>
      <c r="DA447" s="37"/>
      <c r="DB447" s="37"/>
      <c r="DC447" s="37"/>
      <c r="DD447" s="37"/>
      <c r="DE447" s="37"/>
      <c r="DF447" s="37"/>
      <c r="DG447" s="37"/>
      <c r="DH447" s="37"/>
      <c r="DI447" s="37"/>
      <c r="DJ447" s="37"/>
      <c r="DK447" s="37"/>
      <c r="DL447" s="37"/>
      <c r="DM447" s="37"/>
      <c r="DN447" s="37"/>
      <c r="DO447" s="37"/>
      <c r="DP447" s="37"/>
      <c r="DQ447" s="37"/>
      <c r="DR447" s="37"/>
      <c r="DS447" s="37"/>
      <c r="DT447" s="37"/>
      <c r="DU447" s="37"/>
      <c r="DV447" s="37"/>
      <c r="DW447" s="37"/>
      <c r="DX447" s="37"/>
      <c r="DY447" s="37"/>
      <c r="DZ447" s="37"/>
      <c r="EA447" s="37"/>
      <c r="EB447" s="37"/>
      <c r="EC447" s="37"/>
      <c r="ED447" s="37"/>
      <c r="EE447" s="37"/>
      <c r="EF447" s="37"/>
      <c r="EG447" s="37"/>
      <c r="EH447" s="37"/>
      <c r="EI447" s="37"/>
      <c r="EJ447" s="37"/>
      <c r="EK447" s="37"/>
      <c r="EL447" s="37"/>
      <c r="EM447" s="37"/>
      <c r="EN447" s="37"/>
      <c r="EO447" s="37"/>
      <c r="EP447" s="37"/>
      <c r="EQ447" s="37"/>
      <c r="ER447" s="37"/>
      <c r="ES447" s="37"/>
      <c r="ET447" s="37"/>
      <c r="EU447" s="37"/>
      <c r="EV447" s="37"/>
      <c r="EW447" s="37"/>
      <c r="EX447" s="37"/>
      <c r="EY447" s="37"/>
      <c r="EZ447" s="37"/>
      <c r="FA447" s="37"/>
      <c r="FB447" s="37"/>
      <c r="FC447" s="37"/>
      <c r="FD447" s="37"/>
      <c r="FE447" s="37"/>
      <c r="FF447" s="37"/>
      <c r="FG447" s="37"/>
      <c r="FH447" s="37"/>
      <c r="FI447" s="37"/>
      <c r="FJ447" s="37"/>
      <c r="FK447" s="37"/>
      <c r="FL447" s="37"/>
      <c r="FM447" s="37"/>
      <c r="FN447" s="37"/>
      <c r="FO447" s="37"/>
      <c r="FP447" s="37"/>
      <c r="FQ447" s="37"/>
      <c r="FR447" s="37"/>
      <c r="FS447" s="37"/>
      <c r="FT447" s="37"/>
      <c r="FU447" s="37"/>
      <c r="FV447" s="37"/>
      <c r="FW447" s="37"/>
      <c r="FX447" s="37"/>
      <c r="FY447" s="37"/>
      <c r="FZ447" s="37"/>
      <c r="GA447" s="37"/>
      <c r="GB447" s="37"/>
      <c r="GC447" s="37"/>
      <c r="GD447" s="37"/>
      <c r="GE447" s="37"/>
      <c r="GF447" s="37"/>
      <c r="GG447" s="37"/>
      <c r="GH447" s="37"/>
      <c r="GI447" s="37"/>
      <c r="GJ447" s="37"/>
      <c r="GK447" s="37"/>
      <c r="GL447" s="37"/>
      <c r="GM447" s="37"/>
      <c r="GN447" s="37"/>
      <c r="GO447" s="37"/>
      <c r="GP447" s="37"/>
      <c r="GQ447" s="37"/>
      <c r="GR447" s="37"/>
      <c r="GS447" s="37"/>
      <c r="GT447" s="37"/>
      <c r="GU447" s="37"/>
      <c r="GV447" s="37"/>
      <c r="GW447" s="37"/>
      <c r="GX447" s="37"/>
      <c r="GY447" s="37"/>
      <c r="GZ447" s="37"/>
      <c r="HA447" s="37"/>
      <c r="HB447" s="37"/>
      <c r="HC447" s="37"/>
      <c r="HD447" s="37"/>
      <c r="HE447" s="37"/>
      <c r="HF447" s="37"/>
      <c r="HG447" s="37"/>
      <c r="HH447" s="37"/>
      <c r="HI447" s="37"/>
      <c r="HJ447" s="37"/>
      <c r="HK447" s="37"/>
      <c r="HL447" s="37"/>
      <c r="HM447" s="37"/>
      <c r="HN447" s="37"/>
      <c r="HO447" s="37"/>
      <c r="HP447" s="37"/>
      <c r="HQ447" s="37"/>
      <c r="HR447" s="37"/>
      <c r="HS447" s="37"/>
      <c r="HT447" s="37"/>
      <c r="HU447" s="37"/>
      <c r="HV447" s="37"/>
      <c r="HW447" s="37"/>
      <c r="HX447" s="37"/>
    </row>
    <row r="448" spans="1:232" s="55" customFormat="1" ht="62.4" customHeight="1">
      <c r="A448" s="75"/>
      <c r="B448" s="19">
        <v>397</v>
      </c>
      <c r="C448" s="42" t="s">
        <v>765</v>
      </c>
      <c r="D448" s="26" t="s">
        <v>22</v>
      </c>
      <c r="E448" s="43" t="s">
        <v>768</v>
      </c>
      <c r="F448" s="80" t="s">
        <v>521</v>
      </c>
      <c r="G448" s="36">
        <v>1</v>
      </c>
      <c r="H448" s="117">
        <v>3900000</v>
      </c>
      <c r="I448" s="21" t="s">
        <v>769</v>
      </c>
      <c r="J448" s="108" t="s">
        <v>26</v>
      </c>
      <c r="K448" s="35">
        <f t="shared" si="12"/>
        <v>3900000</v>
      </c>
      <c r="L448" s="22">
        <f>K448*1.12</f>
        <v>4368000</v>
      </c>
      <c r="M448" s="23"/>
      <c r="N448" s="23"/>
      <c r="O448" s="37"/>
      <c r="P448" s="4"/>
      <c r="Q448" s="4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  <c r="CO448" s="37"/>
      <c r="CP448" s="37"/>
      <c r="CQ448" s="37"/>
      <c r="CR448" s="37"/>
      <c r="CS448" s="37"/>
      <c r="CT448" s="37"/>
      <c r="CU448" s="37"/>
      <c r="CV448" s="37"/>
      <c r="CW448" s="37"/>
      <c r="CX448" s="37"/>
      <c r="CY448" s="37"/>
      <c r="CZ448" s="37"/>
      <c r="DA448" s="37"/>
      <c r="DB448" s="37"/>
      <c r="DC448" s="37"/>
      <c r="DD448" s="37"/>
      <c r="DE448" s="37"/>
      <c r="DF448" s="37"/>
      <c r="DG448" s="37"/>
      <c r="DH448" s="37"/>
      <c r="DI448" s="37"/>
      <c r="DJ448" s="37"/>
      <c r="DK448" s="37"/>
      <c r="DL448" s="37"/>
      <c r="DM448" s="37"/>
      <c r="DN448" s="37"/>
      <c r="DO448" s="37"/>
      <c r="DP448" s="37"/>
      <c r="DQ448" s="37"/>
      <c r="DR448" s="37"/>
      <c r="DS448" s="37"/>
      <c r="DT448" s="37"/>
      <c r="DU448" s="37"/>
      <c r="DV448" s="37"/>
      <c r="DW448" s="37"/>
      <c r="DX448" s="37"/>
      <c r="DY448" s="37"/>
      <c r="DZ448" s="37"/>
      <c r="EA448" s="37"/>
      <c r="EB448" s="37"/>
      <c r="EC448" s="37"/>
      <c r="ED448" s="37"/>
      <c r="EE448" s="37"/>
      <c r="EF448" s="37"/>
      <c r="EG448" s="37"/>
      <c r="EH448" s="37"/>
      <c r="EI448" s="37"/>
      <c r="EJ448" s="37"/>
      <c r="EK448" s="37"/>
      <c r="EL448" s="37"/>
      <c r="EM448" s="37"/>
      <c r="EN448" s="37"/>
      <c r="EO448" s="37"/>
      <c r="EP448" s="37"/>
      <c r="EQ448" s="37"/>
      <c r="ER448" s="37"/>
      <c r="ES448" s="37"/>
      <c r="ET448" s="37"/>
      <c r="EU448" s="37"/>
      <c r="EV448" s="37"/>
      <c r="EW448" s="37"/>
      <c r="EX448" s="37"/>
      <c r="EY448" s="37"/>
      <c r="EZ448" s="37"/>
      <c r="FA448" s="37"/>
      <c r="FB448" s="37"/>
      <c r="FC448" s="37"/>
      <c r="FD448" s="37"/>
      <c r="FE448" s="37"/>
      <c r="FF448" s="37"/>
      <c r="FG448" s="37"/>
      <c r="FH448" s="37"/>
      <c r="FI448" s="37"/>
      <c r="FJ448" s="37"/>
      <c r="FK448" s="37"/>
      <c r="FL448" s="37"/>
      <c r="FM448" s="37"/>
      <c r="FN448" s="37"/>
      <c r="FO448" s="37"/>
      <c r="FP448" s="37"/>
      <c r="FQ448" s="37"/>
      <c r="FR448" s="37"/>
      <c r="FS448" s="37"/>
      <c r="FT448" s="37"/>
      <c r="FU448" s="37"/>
      <c r="FV448" s="37"/>
      <c r="FW448" s="37"/>
      <c r="FX448" s="37"/>
      <c r="FY448" s="37"/>
      <c r="FZ448" s="37"/>
      <c r="GA448" s="37"/>
      <c r="GB448" s="37"/>
      <c r="GC448" s="37"/>
      <c r="GD448" s="37"/>
      <c r="GE448" s="37"/>
      <c r="GF448" s="37"/>
      <c r="GG448" s="37"/>
      <c r="GH448" s="37"/>
      <c r="GI448" s="37"/>
      <c r="GJ448" s="37"/>
      <c r="GK448" s="37"/>
      <c r="GL448" s="37"/>
      <c r="GM448" s="37"/>
      <c r="GN448" s="37"/>
      <c r="GO448" s="37"/>
      <c r="GP448" s="37"/>
      <c r="GQ448" s="37"/>
      <c r="GR448" s="37"/>
      <c r="GS448" s="37"/>
      <c r="GT448" s="37"/>
      <c r="GU448" s="37"/>
      <c r="GV448" s="37"/>
      <c r="GW448" s="37"/>
      <c r="GX448" s="37"/>
      <c r="GY448" s="37"/>
      <c r="GZ448" s="37"/>
      <c r="HA448" s="37"/>
      <c r="HB448" s="37"/>
      <c r="HC448" s="37"/>
      <c r="HD448" s="37"/>
      <c r="HE448" s="37"/>
      <c r="HF448" s="37"/>
      <c r="HG448" s="37"/>
      <c r="HH448" s="37"/>
      <c r="HI448" s="37"/>
      <c r="HJ448" s="37"/>
      <c r="HK448" s="37"/>
      <c r="HL448" s="37"/>
      <c r="HM448" s="37"/>
      <c r="HN448" s="37"/>
      <c r="HO448" s="37"/>
      <c r="HP448" s="37"/>
      <c r="HQ448" s="37"/>
      <c r="HR448" s="37"/>
      <c r="HS448" s="37"/>
      <c r="HT448" s="37"/>
      <c r="HU448" s="37"/>
      <c r="HV448" s="37"/>
      <c r="HW448" s="37"/>
      <c r="HX448" s="37"/>
    </row>
    <row r="449" spans="1:232" s="55" customFormat="1" ht="121.5" customHeight="1">
      <c r="A449" s="123"/>
      <c r="B449" s="19">
        <v>398</v>
      </c>
      <c r="C449" s="42" t="s">
        <v>770</v>
      </c>
      <c r="D449" s="26" t="s">
        <v>22</v>
      </c>
      <c r="E449" s="43" t="s">
        <v>771</v>
      </c>
      <c r="F449" s="80" t="s">
        <v>521</v>
      </c>
      <c r="G449" s="105">
        <v>4</v>
      </c>
      <c r="H449" s="124">
        <v>150000</v>
      </c>
      <c r="I449" s="108" t="s">
        <v>772</v>
      </c>
      <c r="J449" s="108" t="s">
        <v>26</v>
      </c>
      <c r="K449" s="35">
        <f t="shared" si="12"/>
        <v>600000</v>
      </c>
      <c r="L449" s="22">
        <f>K449*1.12</f>
        <v>672000.00000000012</v>
      </c>
      <c r="M449" s="23"/>
      <c r="N449" s="23"/>
      <c r="O449" s="37"/>
      <c r="P449" s="4"/>
      <c r="Q449" s="4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  <c r="CO449" s="37"/>
      <c r="CP449" s="37"/>
      <c r="CQ449" s="37"/>
      <c r="CR449" s="37"/>
      <c r="CS449" s="37"/>
      <c r="CT449" s="37"/>
      <c r="CU449" s="37"/>
      <c r="CV449" s="37"/>
      <c r="CW449" s="37"/>
      <c r="CX449" s="37"/>
      <c r="CY449" s="37"/>
      <c r="CZ449" s="37"/>
      <c r="DA449" s="37"/>
      <c r="DB449" s="37"/>
      <c r="DC449" s="37"/>
      <c r="DD449" s="37"/>
      <c r="DE449" s="37"/>
      <c r="DF449" s="37"/>
      <c r="DG449" s="37"/>
      <c r="DH449" s="37"/>
      <c r="DI449" s="37"/>
      <c r="DJ449" s="37"/>
      <c r="DK449" s="37"/>
      <c r="DL449" s="37"/>
      <c r="DM449" s="37"/>
      <c r="DN449" s="37"/>
      <c r="DO449" s="37"/>
      <c r="DP449" s="37"/>
      <c r="DQ449" s="37"/>
      <c r="DR449" s="37"/>
      <c r="DS449" s="37"/>
      <c r="DT449" s="37"/>
      <c r="DU449" s="37"/>
      <c r="DV449" s="37"/>
      <c r="DW449" s="37"/>
      <c r="DX449" s="37"/>
      <c r="DY449" s="37"/>
      <c r="DZ449" s="37"/>
      <c r="EA449" s="37"/>
      <c r="EB449" s="37"/>
      <c r="EC449" s="37"/>
      <c r="ED449" s="37"/>
      <c r="EE449" s="37"/>
      <c r="EF449" s="37"/>
      <c r="EG449" s="37"/>
      <c r="EH449" s="37"/>
      <c r="EI449" s="37"/>
      <c r="EJ449" s="37"/>
      <c r="EK449" s="37"/>
      <c r="EL449" s="37"/>
      <c r="EM449" s="37"/>
      <c r="EN449" s="37"/>
      <c r="EO449" s="37"/>
      <c r="EP449" s="37"/>
      <c r="EQ449" s="37"/>
      <c r="ER449" s="37"/>
      <c r="ES449" s="37"/>
      <c r="ET449" s="37"/>
      <c r="EU449" s="37"/>
      <c r="EV449" s="37"/>
      <c r="EW449" s="37"/>
      <c r="EX449" s="37"/>
      <c r="EY449" s="37"/>
      <c r="EZ449" s="37"/>
      <c r="FA449" s="37"/>
      <c r="FB449" s="37"/>
      <c r="FC449" s="37"/>
      <c r="FD449" s="37"/>
      <c r="FE449" s="37"/>
      <c r="FF449" s="37"/>
      <c r="FG449" s="37"/>
      <c r="FH449" s="37"/>
      <c r="FI449" s="37"/>
      <c r="FJ449" s="37"/>
      <c r="FK449" s="37"/>
      <c r="FL449" s="37"/>
      <c r="FM449" s="37"/>
      <c r="FN449" s="37"/>
      <c r="FO449" s="37"/>
      <c r="FP449" s="37"/>
      <c r="FQ449" s="37"/>
      <c r="FR449" s="37"/>
      <c r="FS449" s="37"/>
      <c r="FT449" s="37"/>
      <c r="FU449" s="37"/>
      <c r="FV449" s="37"/>
      <c r="FW449" s="37"/>
      <c r="FX449" s="37"/>
      <c r="FY449" s="37"/>
      <c r="FZ449" s="37"/>
      <c r="GA449" s="37"/>
      <c r="GB449" s="37"/>
      <c r="GC449" s="37"/>
      <c r="GD449" s="37"/>
      <c r="GE449" s="37"/>
      <c r="GF449" s="37"/>
      <c r="GG449" s="37"/>
      <c r="GH449" s="37"/>
      <c r="GI449" s="37"/>
      <c r="GJ449" s="37"/>
      <c r="GK449" s="37"/>
      <c r="GL449" s="37"/>
      <c r="GM449" s="37"/>
      <c r="GN449" s="37"/>
      <c r="GO449" s="37"/>
      <c r="GP449" s="37"/>
      <c r="GQ449" s="37"/>
      <c r="GR449" s="37"/>
      <c r="GS449" s="37"/>
      <c r="GT449" s="37"/>
      <c r="GU449" s="37"/>
      <c r="GV449" s="37"/>
      <c r="GW449" s="37"/>
      <c r="GX449" s="37"/>
      <c r="GY449" s="37"/>
      <c r="GZ449" s="37"/>
      <c r="HA449" s="37"/>
      <c r="HB449" s="37"/>
      <c r="HC449" s="37"/>
      <c r="HD449" s="37"/>
      <c r="HE449" s="37"/>
      <c r="HF449" s="37"/>
      <c r="HG449" s="37"/>
      <c r="HH449" s="37"/>
      <c r="HI449" s="37"/>
      <c r="HJ449" s="37"/>
      <c r="HK449" s="37"/>
      <c r="HL449" s="37"/>
      <c r="HM449" s="37"/>
      <c r="HN449" s="37"/>
      <c r="HO449" s="37"/>
      <c r="HP449" s="37"/>
      <c r="HQ449" s="37"/>
      <c r="HR449" s="37"/>
      <c r="HS449" s="37"/>
      <c r="HT449" s="37"/>
      <c r="HU449" s="37"/>
      <c r="HV449" s="37"/>
      <c r="HW449" s="37"/>
      <c r="HX449" s="37"/>
    </row>
    <row r="450" spans="1:232" s="55" customFormat="1" ht="123" customHeight="1">
      <c r="A450" s="18">
        <v>444</v>
      </c>
      <c r="B450" s="19">
        <v>399</v>
      </c>
      <c r="C450" s="125" t="s">
        <v>765</v>
      </c>
      <c r="D450" s="108" t="s">
        <v>40</v>
      </c>
      <c r="E450" s="108" t="s">
        <v>773</v>
      </c>
      <c r="F450" s="80" t="s">
        <v>521</v>
      </c>
      <c r="G450" s="105">
        <v>1</v>
      </c>
      <c r="H450" s="106">
        <v>13390500</v>
      </c>
      <c r="I450" s="80" t="s">
        <v>382</v>
      </c>
      <c r="J450" s="108" t="s">
        <v>26</v>
      </c>
      <c r="K450" s="106">
        <f t="shared" si="12"/>
        <v>13390500</v>
      </c>
      <c r="L450" s="85">
        <f t="shared" si="11"/>
        <v>14997360.000000002</v>
      </c>
      <c r="M450" s="23" t="s">
        <v>774</v>
      </c>
      <c r="N450" s="23" t="s">
        <v>775</v>
      </c>
      <c r="O450" s="37"/>
      <c r="P450" s="4"/>
      <c r="Q450" s="4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  <c r="CO450" s="37"/>
      <c r="CP450" s="37"/>
      <c r="CQ450" s="37"/>
      <c r="CR450" s="37"/>
      <c r="CS450" s="37"/>
      <c r="CT450" s="37"/>
      <c r="CU450" s="37"/>
      <c r="CV450" s="37"/>
      <c r="CW450" s="37"/>
      <c r="CX450" s="37"/>
      <c r="CY450" s="37"/>
      <c r="CZ450" s="37"/>
      <c r="DA450" s="37"/>
      <c r="DB450" s="37"/>
      <c r="DC450" s="37"/>
      <c r="DD450" s="37"/>
      <c r="DE450" s="37"/>
      <c r="DF450" s="37"/>
      <c r="DG450" s="37"/>
      <c r="DH450" s="37"/>
      <c r="DI450" s="37"/>
      <c r="DJ450" s="37"/>
      <c r="DK450" s="37"/>
      <c r="DL450" s="37"/>
      <c r="DM450" s="37"/>
      <c r="DN450" s="37"/>
      <c r="DO450" s="37"/>
      <c r="DP450" s="37"/>
      <c r="DQ450" s="37"/>
      <c r="DR450" s="37"/>
      <c r="DS450" s="37"/>
      <c r="DT450" s="37"/>
      <c r="DU450" s="37"/>
      <c r="DV450" s="37"/>
      <c r="DW450" s="37"/>
      <c r="DX450" s="37"/>
      <c r="DY450" s="37"/>
      <c r="DZ450" s="37"/>
      <c r="EA450" s="37"/>
      <c r="EB450" s="37"/>
      <c r="EC450" s="37"/>
      <c r="ED450" s="37"/>
      <c r="EE450" s="37"/>
      <c r="EF450" s="37"/>
      <c r="EG450" s="37"/>
      <c r="EH450" s="37"/>
      <c r="EI450" s="37"/>
      <c r="EJ450" s="37"/>
      <c r="EK450" s="37"/>
      <c r="EL450" s="37"/>
      <c r="EM450" s="37"/>
      <c r="EN450" s="37"/>
      <c r="EO450" s="37"/>
      <c r="EP450" s="37"/>
      <c r="EQ450" s="37"/>
      <c r="ER450" s="37"/>
      <c r="ES450" s="37"/>
      <c r="ET450" s="37"/>
      <c r="EU450" s="37"/>
      <c r="EV450" s="37"/>
      <c r="EW450" s="37"/>
      <c r="EX450" s="37"/>
      <c r="EY450" s="37"/>
      <c r="EZ450" s="37"/>
      <c r="FA450" s="37"/>
      <c r="FB450" s="37"/>
      <c r="FC450" s="37"/>
      <c r="FD450" s="37"/>
      <c r="FE450" s="37"/>
      <c r="FF450" s="37"/>
      <c r="FG450" s="37"/>
      <c r="FH450" s="37"/>
      <c r="FI450" s="37"/>
      <c r="FJ450" s="37"/>
      <c r="FK450" s="37"/>
      <c r="FL450" s="37"/>
      <c r="FM450" s="37"/>
      <c r="FN450" s="37"/>
      <c r="FO450" s="37"/>
      <c r="FP450" s="37"/>
      <c r="FQ450" s="37"/>
      <c r="FR450" s="37"/>
      <c r="FS450" s="37"/>
      <c r="FT450" s="37"/>
      <c r="FU450" s="37"/>
      <c r="FV450" s="37"/>
      <c r="FW450" s="37"/>
      <c r="FX450" s="37"/>
      <c r="FY450" s="37"/>
      <c r="FZ450" s="37"/>
      <c r="GA450" s="37"/>
      <c r="GB450" s="37"/>
      <c r="GC450" s="37"/>
      <c r="GD450" s="37"/>
      <c r="GE450" s="37"/>
      <c r="GF450" s="37"/>
      <c r="GG450" s="37"/>
      <c r="GH450" s="37"/>
      <c r="GI450" s="37"/>
      <c r="GJ450" s="37"/>
      <c r="GK450" s="37"/>
      <c r="GL450" s="37"/>
      <c r="GM450" s="37"/>
      <c r="GN450" s="37"/>
      <c r="GO450" s="37"/>
      <c r="GP450" s="37"/>
      <c r="GQ450" s="37"/>
      <c r="GR450" s="37"/>
      <c r="GS450" s="37"/>
      <c r="GT450" s="37"/>
      <c r="GU450" s="37"/>
      <c r="GV450" s="37"/>
      <c r="GW450" s="37"/>
      <c r="GX450" s="37"/>
      <c r="GY450" s="37"/>
      <c r="GZ450" s="37"/>
      <c r="HA450" s="37"/>
      <c r="HB450" s="37"/>
      <c r="HC450" s="37"/>
      <c r="HD450" s="37"/>
      <c r="HE450" s="37"/>
      <c r="HF450" s="37"/>
      <c r="HG450" s="37"/>
      <c r="HH450" s="37"/>
      <c r="HI450" s="37"/>
      <c r="HJ450" s="37"/>
      <c r="HK450" s="37"/>
      <c r="HL450" s="37"/>
      <c r="HM450" s="37"/>
      <c r="HN450" s="37"/>
      <c r="HO450" s="37"/>
      <c r="HP450" s="37"/>
      <c r="HQ450" s="37"/>
      <c r="HR450" s="37"/>
      <c r="HS450" s="37"/>
      <c r="HT450" s="37"/>
      <c r="HU450" s="37"/>
      <c r="HV450" s="37"/>
      <c r="HW450" s="37"/>
      <c r="HX450" s="37"/>
    </row>
    <row r="451" spans="1:232" s="55" customFormat="1" ht="102.75" customHeight="1">
      <c r="A451" s="18"/>
      <c r="B451" s="19">
        <v>400</v>
      </c>
      <c r="C451" s="42" t="s">
        <v>758</v>
      </c>
      <c r="D451" s="26" t="s">
        <v>22</v>
      </c>
      <c r="E451" s="110" t="s">
        <v>776</v>
      </c>
      <c r="F451" s="80" t="s">
        <v>521</v>
      </c>
      <c r="G451" s="105">
        <v>1</v>
      </c>
      <c r="H451" s="106">
        <v>2800000</v>
      </c>
      <c r="I451" s="80" t="s">
        <v>777</v>
      </c>
      <c r="J451" s="108" t="s">
        <v>26</v>
      </c>
      <c r="K451" s="106">
        <f t="shared" si="12"/>
        <v>2800000</v>
      </c>
      <c r="L451" s="85">
        <f t="shared" si="11"/>
        <v>3136000.0000000005</v>
      </c>
      <c r="M451" s="23"/>
      <c r="N451" s="23"/>
      <c r="O451" s="37"/>
      <c r="P451" s="4"/>
      <c r="Q451" s="4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  <c r="CO451" s="37"/>
      <c r="CP451" s="37"/>
      <c r="CQ451" s="37"/>
      <c r="CR451" s="37"/>
      <c r="CS451" s="37"/>
      <c r="CT451" s="37"/>
      <c r="CU451" s="37"/>
      <c r="CV451" s="37"/>
      <c r="CW451" s="37"/>
      <c r="CX451" s="37"/>
      <c r="CY451" s="37"/>
      <c r="CZ451" s="37"/>
      <c r="DA451" s="37"/>
      <c r="DB451" s="37"/>
      <c r="DC451" s="37"/>
      <c r="DD451" s="37"/>
      <c r="DE451" s="37"/>
      <c r="DF451" s="37"/>
      <c r="DG451" s="37"/>
      <c r="DH451" s="37"/>
      <c r="DI451" s="37"/>
      <c r="DJ451" s="37"/>
      <c r="DK451" s="37"/>
      <c r="DL451" s="37"/>
      <c r="DM451" s="37"/>
      <c r="DN451" s="37"/>
      <c r="DO451" s="37"/>
      <c r="DP451" s="37"/>
      <c r="DQ451" s="37"/>
      <c r="DR451" s="37"/>
      <c r="DS451" s="37"/>
      <c r="DT451" s="37"/>
      <c r="DU451" s="37"/>
      <c r="DV451" s="37"/>
      <c r="DW451" s="37"/>
      <c r="DX451" s="37"/>
      <c r="DY451" s="37"/>
      <c r="DZ451" s="37"/>
      <c r="EA451" s="37"/>
      <c r="EB451" s="37"/>
      <c r="EC451" s="37"/>
      <c r="ED451" s="37"/>
      <c r="EE451" s="37"/>
      <c r="EF451" s="37"/>
      <c r="EG451" s="37"/>
      <c r="EH451" s="37"/>
      <c r="EI451" s="37"/>
      <c r="EJ451" s="37"/>
      <c r="EK451" s="37"/>
      <c r="EL451" s="37"/>
      <c r="EM451" s="37"/>
      <c r="EN451" s="37"/>
      <c r="EO451" s="37"/>
      <c r="EP451" s="37"/>
      <c r="EQ451" s="37"/>
      <c r="ER451" s="37"/>
      <c r="ES451" s="37"/>
      <c r="ET451" s="37"/>
      <c r="EU451" s="37"/>
      <c r="EV451" s="37"/>
      <c r="EW451" s="37"/>
      <c r="EX451" s="37"/>
      <c r="EY451" s="37"/>
      <c r="EZ451" s="37"/>
      <c r="FA451" s="37"/>
      <c r="FB451" s="37"/>
      <c r="FC451" s="37"/>
      <c r="FD451" s="37"/>
      <c r="FE451" s="37"/>
      <c r="FF451" s="37"/>
      <c r="FG451" s="37"/>
      <c r="FH451" s="37"/>
      <c r="FI451" s="37"/>
      <c r="FJ451" s="37"/>
      <c r="FK451" s="37"/>
      <c r="FL451" s="37"/>
      <c r="FM451" s="37"/>
      <c r="FN451" s="37"/>
      <c r="FO451" s="37"/>
      <c r="FP451" s="37"/>
      <c r="FQ451" s="37"/>
      <c r="FR451" s="37"/>
      <c r="FS451" s="37"/>
      <c r="FT451" s="37"/>
      <c r="FU451" s="37"/>
      <c r="FV451" s="37"/>
      <c r="FW451" s="37"/>
      <c r="FX451" s="37"/>
      <c r="FY451" s="37"/>
      <c r="FZ451" s="37"/>
      <c r="GA451" s="37"/>
      <c r="GB451" s="37"/>
      <c r="GC451" s="37"/>
      <c r="GD451" s="37"/>
      <c r="GE451" s="37"/>
      <c r="GF451" s="37"/>
      <c r="GG451" s="37"/>
      <c r="GH451" s="37"/>
      <c r="GI451" s="37"/>
      <c r="GJ451" s="37"/>
      <c r="GK451" s="37"/>
      <c r="GL451" s="37"/>
      <c r="GM451" s="37"/>
      <c r="GN451" s="37"/>
      <c r="GO451" s="37"/>
      <c r="GP451" s="37"/>
      <c r="GQ451" s="37"/>
      <c r="GR451" s="37"/>
      <c r="GS451" s="37"/>
      <c r="GT451" s="37"/>
      <c r="GU451" s="37"/>
      <c r="GV451" s="37"/>
      <c r="GW451" s="37"/>
      <c r="GX451" s="37"/>
      <c r="GY451" s="37"/>
      <c r="GZ451" s="37"/>
      <c r="HA451" s="37"/>
      <c r="HB451" s="37"/>
      <c r="HC451" s="37"/>
      <c r="HD451" s="37"/>
      <c r="HE451" s="37"/>
      <c r="HF451" s="37"/>
      <c r="HG451" s="37"/>
      <c r="HH451" s="37"/>
      <c r="HI451" s="37"/>
      <c r="HJ451" s="37"/>
      <c r="HK451" s="37"/>
      <c r="HL451" s="37"/>
      <c r="HM451" s="37"/>
      <c r="HN451" s="37"/>
      <c r="HO451" s="37"/>
      <c r="HP451" s="37"/>
      <c r="HQ451" s="37"/>
      <c r="HR451" s="37"/>
      <c r="HS451" s="37"/>
      <c r="HT451" s="37"/>
      <c r="HU451" s="37"/>
      <c r="HV451" s="37"/>
      <c r="HW451" s="37"/>
      <c r="HX451" s="37"/>
    </row>
    <row r="452" spans="1:232" s="55" customFormat="1" ht="204.75" customHeight="1">
      <c r="A452" s="18">
        <v>445</v>
      </c>
      <c r="B452" s="19">
        <v>401</v>
      </c>
      <c r="C452" s="44" t="s">
        <v>778</v>
      </c>
      <c r="D452" s="21" t="s">
        <v>40</v>
      </c>
      <c r="E452" s="21" t="s">
        <v>779</v>
      </c>
      <c r="F452" s="26" t="s">
        <v>521</v>
      </c>
      <c r="G452" s="36">
        <v>1</v>
      </c>
      <c r="H452" s="35">
        <v>119977460</v>
      </c>
      <c r="I452" s="26" t="s">
        <v>90</v>
      </c>
      <c r="J452" s="21" t="s">
        <v>26</v>
      </c>
      <c r="K452" s="35">
        <f t="shared" si="12"/>
        <v>119977460</v>
      </c>
      <c r="L452" s="22">
        <f t="shared" si="11"/>
        <v>134374755.20000002</v>
      </c>
      <c r="M452" s="23" t="s">
        <v>780</v>
      </c>
      <c r="N452" s="23" t="s">
        <v>781</v>
      </c>
      <c r="O452" s="37"/>
      <c r="P452" s="4"/>
      <c r="Q452" s="4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  <c r="CO452" s="37"/>
      <c r="CP452" s="37"/>
      <c r="CQ452" s="37"/>
      <c r="CR452" s="37"/>
      <c r="CS452" s="37"/>
      <c r="CT452" s="37"/>
      <c r="CU452" s="37"/>
      <c r="CV452" s="37"/>
      <c r="CW452" s="37"/>
      <c r="CX452" s="37"/>
      <c r="CY452" s="37"/>
      <c r="CZ452" s="37"/>
      <c r="DA452" s="37"/>
      <c r="DB452" s="37"/>
      <c r="DC452" s="37"/>
      <c r="DD452" s="37"/>
      <c r="DE452" s="37"/>
      <c r="DF452" s="37"/>
      <c r="DG452" s="37"/>
      <c r="DH452" s="37"/>
      <c r="DI452" s="37"/>
      <c r="DJ452" s="37"/>
      <c r="DK452" s="37"/>
      <c r="DL452" s="37"/>
      <c r="DM452" s="37"/>
      <c r="DN452" s="37"/>
      <c r="DO452" s="37"/>
      <c r="DP452" s="37"/>
      <c r="DQ452" s="37"/>
      <c r="DR452" s="37"/>
      <c r="DS452" s="37"/>
      <c r="DT452" s="37"/>
      <c r="DU452" s="37"/>
      <c r="DV452" s="37"/>
      <c r="DW452" s="37"/>
      <c r="DX452" s="37"/>
      <c r="DY452" s="37"/>
      <c r="DZ452" s="37"/>
      <c r="EA452" s="37"/>
      <c r="EB452" s="37"/>
      <c r="EC452" s="37"/>
      <c r="ED452" s="37"/>
      <c r="EE452" s="37"/>
      <c r="EF452" s="37"/>
      <c r="EG452" s="37"/>
      <c r="EH452" s="37"/>
      <c r="EI452" s="37"/>
      <c r="EJ452" s="37"/>
      <c r="EK452" s="37"/>
      <c r="EL452" s="37"/>
      <c r="EM452" s="37"/>
      <c r="EN452" s="37"/>
      <c r="EO452" s="37"/>
      <c r="EP452" s="37"/>
      <c r="EQ452" s="37"/>
      <c r="ER452" s="37"/>
      <c r="ES452" s="37"/>
      <c r="ET452" s="37"/>
      <c r="EU452" s="37"/>
      <c r="EV452" s="37"/>
      <c r="EW452" s="37"/>
      <c r="EX452" s="37"/>
      <c r="EY452" s="37"/>
      <c r="EZ452" s="37"/>
      <c r="FA452" s="37"/>
      <c r="FB452" s="37"/>
      <c r="FC452" s="37"/>
      <c r="FD452" s="37"/>
      <c r="FE452" s="37"/>
      <c r="FF452" s="37"/>
      <c r="FG452" s="37"/>
      <c r="FH452" s="37"/>
      <c r="FI452" s="37"/>
      <c r="FJ452" s="37"/>
      <c r="FK452" s="37"/>
      <c r="FL452" s="37"/>
      <c r="FM452" s="37"/>
      <c r="FN452" s="37"/>
      <c r="FO452" s="37"/>
      <c r="FP452" s="37"/>
      <c r="FQ452" s="37"/>
      <c r="FR452" s="37"/>
      <c r="FS452" s="37"/>
      <c r="FT452" s="37"/>
      <c r="FU452" s="37"/>
      <c r="FV452" s="37"/>
      <c r="FW452" s="37"/>
      <c r="FX452" s="37"/>
      <c r="FY452" s="37"/>
      <c r="FZ452" s="37"/>
      <c r="GA452" s="37"/>
      <c r="GB452" s="37"/>
      <c r="GC452" s="37"/>
      <c r="GD452" s="37"/>
      <c r="GE452" s="37"/>
      <c r="GF452" s="37"/>
      <c r="GG452" s="37"/>
      <c r="GH452" s="37"/>
      <c r="GI452" s="37"/>
      <c r="GJ452" s="37"/>
      <c r="GK452" s="37"/>
      <c r="GL452" s="37"/>
      <c r="GM452" s="37"/>
      <c r="GN452" s="37"/>
      <c r="GO452" s="37"/>
      <c r="GP452" s="37"/>
      <c r="GQ452" s="37"/>
      <c r="GR452" s="37"/>
      <c r="GS452" s="37"/>
      <c r="GT452" s="37"/>
      <c r="GU452" s="37"/>
      <c r="GV452" s="37"/>
      <c r="GW452" s="37"/>
      <c r="GX452" s="37"/>
      <c r="GY452" s="37"/>
      <c r="GZ452" s="37"/>
      <c r="HA452" s="37"/>
      <c r="HB452" s="37"/>
      <c r="HC452" s="37"/>
      <c r="HD452" s="37"/>
      <c r="HE452" s="37"/>
      <c r="HF452" s="37"/>
      <c r="HG452" s="37"/>
      <c r="HH452" s="37"/>
      <c r="HI452" s="37"/>
      <c r="HJ452" s="37"/>
      <c r="HK452" s="37"/>
      <c r="HL452" s="37"/>
      <c r="HM452" s="37"/>
      <c r="HN452" s="37"/>
      <c r="HO452" s="37"/>
      <c r="HP452" s="37"/>
      <c r="HQ452" s="37"/>
      <c r="HR452" s="37"/>
      <c r="HS452" s="37"/>
      <c r="HT452" s="37"/>
      <c r="HU452" s="37"/>
      <c r="HV452" s="37"/>
      <c r="HW452" s="37"/>
      <c r="HX452" s="37"/>
    </row>
    <row r="453" spans="1:232" s="55" customFormat="1" ht="129" customHeight="1">
      <c r="A453" s="18">
        <v>446</v>
      </c>
      <c r="B453" s="19">
        <v>402</v>
      </c>
      <c r="C453" s="44" t="s">
        <v>782</v>
      </c>
      <c r="D453" s="26" t="s">
        <v>54</v>
      </c>
      <c r="E453" s="21" t="s">
        <v>783</v>
      </c>
      <c r="F453" s="26" t="s">
        <v>521</v>
      </c>
      <c r="G453" s="36">
        <v>1</v>
      </c>
      <c r="H453" s="35">
        <v>344643</v>
      </c>
      <c r="I453" s="26" t="s">
        <v>640</v>
      </c>
      <c r="J453" s="21" t="s">
        <v>784</v>
      </c>
      <c r="K453" s="35">
        <f t="shared" si="12"/>
        <v>344643</v>
      </c>
      <c r="L453" s="22">
        <f t="shared" si="11"/>
        <v>386000.16000000003</v>
      </c>
      <c r="N453" s="26"/>
      <c r="O453" s="37"/>
      <c r="P453" s="4"/>
      <c r="Q453" s="4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  <c r="CO453" s="37"/>
      <c r="CP453" s="37"/>
      <c r="CQ453" s="37"/>
      <c r="CR453" s="37"/>
      <c r="CS453" s="37"/>
      <c r="CT453" s="37"/>
      <c r="CU453" s="37"/>
      <c r="CV453" s="37"/>
      <c r="CW453" s="37"/>
      <c r="CX453" s="37"/>
      <c r="CY453" s="37"/>
      <c r="CZ453" s="37"/>
      <c r="DA453" s="37"/>
      <c r="DB453" s="37"/>
      <c r="DC453" s="37"/>
      <c r="DD453" s="37"/>
      <c r="DE453" s="37"/>
      <c r="DF453" s="37"/>
      <c r="DG453" s="37"/>
      <c r="DH453" s="37"/>
      <c r="DI453" s="37"/>
      <c r="DJ453" s="37"/>
      <c r="DK453" s="37"/>
      <c r="DL453" s="37"/>
      <c r="DM453" s="37"/>
      <c r="DN453" s="37"/>
      <c r="DO453" s="37"/>
      <c r="DP453" s="37"/>
      <c r="DQ453" s="37"/>
      <c r="DR453" s="37"/>
      <c r="DS453" s="37"/>
      <c r="DT453" s="37"/>
      <c r="DU453" s="37"/>
      <c r="DV453" s="37"/>
      <c r="DW453" s="37"/>
      <c r="DX453" s="37"/>
      <c r="DY453" s="37"/>
      <c r="DZ453" s="37"/>
      <c r="EA453" s="37"/>
      <c r="EB453" s="37"/>
      <c r="EC453" s="37"/>
      <c r="ED453" s="37"/>
      <c r="EE453" s="37"/>
      <c r="EF453" s="37"/>
      <c r="EG453" s="37"/>
      <c r="EH453" s="37"/>
      <c r="EI453" s="37"/>
      <c r="EJ453" s="37"/>
      <c r="EK453" s="37"/>
      <c r="EL453" s="37"/>
      <c r="EM453" s="37"/>
      <c r="EN453" s="37"/>
      <c r="EO453" s="37"/>
      <c r="EP453" s="37"/>
      <c r="EQ453" s="37"/>
      <c r="ER453" s="37"/>
      <c r="ES453" s="37"/>
      <c r="ET453" s="37"/>
      <c r="EU453" s="37"/>
      <c r="EV453" s="37"/>
      <c r="EW453" s="37"/>
      <c r="EX453" s="37"/>
      <c r="EY453" s="37"/>
      <c r="EZ453" s="37"/>
      <c r="FA453" s="37"/>
      <c r="FB453" s="37"/>
      <c r="FC453" s="37"/>
      <c r="FD453" s="37"/>
      <c r="FE453" s="37"/>
      <c r="FF453" s="37"/>
      <c r="FG453" s="37"/>
      <c r="FH453" s="37"/>
      <c r="FI453" s="37"/>
      <c r="FJ453" s="37"/>
      <c r="FK453" s="37"/>
      <c r="FL453" s="37"/>
      <c r="FM453" s="37"/>
      <c r="FN453" s="37"/>
      <c r="FO453" s="37"/>
      <c r="FP453" s="37"/>
      <c r="FQ453" s="37"/>
      <c r="FR453" s="37"/>
      <c r="FS453" s="37"/>
      <c r="FT453" s="37"/>
      <c r="FU453" s="37"/>
      <c r="FV453" s="37"/>
      <c r="FW453" s="37"/>
      <c r="FX453" s="37"/>
      <c r="FY453" s="37"/>
      <c r="FZ453" s="37"/>
      <c r="GA453" s="37"/>
      <c r="GB453" s="37"/>
      <c r="GC453" s="37"/>
      <c r="GD453" s="37"/>
      <c r="GE453" s="37"/>
      <c r="GF453" s="37"/>
      <c r="GG453" s="37"/>
      <c r="GH453" s="37"/>
      <c r="GI453" s="37"/>
      <c r="GJ453" s="37"/>
      <c r="GK453" s="37"/>
      <c r="GL453" s="37"/>
      <c r="GM453" s="37"/>
      <c r="GN453" s="37"/>
      <c r="GO453" s="37"/>
      <c r="GP453" s="37"/>
      <c r="GQ453" s="37"/>
      <c r="GR453" s="37"/>
      <c r="GS453" s="37"/>
      <c r="GT453" s="37"/>
      <c r="GU453" s="37"/>
      <c r="GV453" s="37"/>
      <c r="GW453" s="37"/>
      <c r="GX453" s="37"/>
      <c r="GY453" s="37"/>
      <c r="GZ453" s="37"/>
      <c r="HA453" s="37"/>
      <c r="HB453" s="37"/>
      <c r="HC453" s="37"/>
      <c r="HD453" s="37"/>
      <c r="HE453" s="37"/>
      <c r="HF453" s="37"/>
      <c r="HG453" s="37"/>
      <c r="HH453" s="37"/>
      <c r="HI453" s="37"/>
      <c r="HJ453" s="37"/>
      <c r="HK453" s="37"/>
      <c r="HL453" s="37"/>
      <c r="HM453" s="37"/>
      <c r="HN453" s="37"/>
      <c r="HO453" s="37"/>
      <c r="HP453" s="37"/>
      <c r="HQ453" s="37"/>
      <c r="HR453" s="37"/>
      <c r="HS453" s="37"/>
      <c r="HT453" s="37"/>
      <c r="HU453" s="37"/>
      <c r="HV453" s="37"/>
      <c r="HW453" s="37"/>
      <c r="HX453" s="37"/>
    </row>
    <row r="454" spans="1:232" s="55" customFormat="1" ht="21.75" customHeight="1">
      <c r="A454" s="18">
        <v>447</v>
      </c>
      <c r="B454" s="136">
        <v>403</v>
      </c>
      <c r="C454" s="139" t="s">
        <v>782</v>
      </c>
      <c r="D454" s="142" t="s">
        <v>559</v>
      </c>
      <c r="E454" s="142" t="s">
        <v>785</v>
      </c>
      <c r="F454" s="145" t="s">
        <v>521</v>
      </c>
      <c r="G454" s="121">
        <v>1</v>
      </c>
      <c r="H454" s="148">
        <v>108000</v>
      </c>
      <c r="I454" s="145" t="s">
        <v>786</v>
      </c>
      <c r="J454" s="142" t="s">
        <v>761</v>
      </c>
      <c r="K454" s="35">
        <v>36608</v>
      </c>
      <c r="L454" s="22">
        <f t="shared" si="11"/>
        <v>41000.960000000006</v>
      </c>
      <c r="M454" s="23"/>
      <c r="N454" s="23" t="s">
        <v>787</v>
      </c>
      <c r="O454" s="37"/>
      <c r="P454" s="4"/>
      <c r="Q454" s="4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  <c r="FO454" s="37"/>
      <c r="FP454" s="37"/>
      <c r="FQ454" s="37"/>
      <c r="FR454" s="37"/>
      <c r="FS454" s="37"/>
      <c r="FT454" s="37"/>
      <c r="FU454" s="37"/>
      <c r="FV454" s="37"/>
      <c r="FW454" s="37"/>
      <c r="FX454" s="37"/>
      <c r="FY454" s="37"/>
      <c r="FZ454" s="37"/>
      <c r="GA454" s="37"/>
      <c r="GB454" s="37"/>
      <c r="GC454" s="37"/>
      <c r="GD454" s="37"/>
      <c r="GE454" s="37"/>
      <c r="GF454" s="37"/>
      <c r="GG454" s="37"/>
      <c r="GH454" s="37"/>
      <c r="GI454" s="37"/>
      <c r="GJ454" s="37"/>
      <c r="GK454" s="37"/>
      <c r="GL454" s="37"/>
      <c r="GM454" s="37"/>
      <c r="GN454" s="37"/>
      <c r="GO454" s="37"/>
      <c r="GP454" s="37"/>
      <c r="GQ454" s="37"/>
      <c r="GR454" s="37"/>
      <c r="GS454" s="37"/>
      <c r="GT454" s="37"/>
      <c r="GU454" s="37"/>
      <c r="GV454" s="37"/>
      <c r="GW454" s="37"/>
      <c r="GX454" s="37"/>
      <c r="GY454" s="37"/>
      <c r="GZ454" s="37"/>
      <c r="HA454" s="37"/>
      <c r="HB454" s="37"/>
      <c r="HC454" s="37"/>
      <c r="HD454" s="37"/>
      <c r="HE454" s="37"/>
      <c r="HF454" s="37"/>
      <c r="HG454" s="37"/>
      <c r="HH454" s="37"/>
      <c r="HI454" s="37"/>
      <c r="HJ454" s="37"/>
      <c r="HK454" s="37"/>
      <c r="HL454" s="37"/>
      <c r="HM454" s="37"/>
      <c r="HN454" s="37"/>
      <c r="HO454" s="37"/>
      <c r="HP454" s="37"/>
      <c r="HQ454" s="37"/>
      <c r="HR454" s="37"/>
      <c r="HS454" s="37"/>
      <c r="HT454" s="37"/>
      <c r="HU454" s="37"/>
      <c r="HV454" s="37"/>
      <c r="HW454" s="37"/>
      <c r="HX454" s="37"/>
    </row>
    <row r="455" spans="1:232" s="1" customFormat="1" ht="20.25" customHeight="1">
      <c r="A455" s="18">
        <v>448</v>
      </c>
      <c r="B455" s="137"/>
      <c r="C455" s="140"/>
      <c r="D455" s="143"/>
      <c r="E455" s="143"/>
      <c r="F455" s="146"/>
      <c r="G455" s="121">
        <v>1</v>
      </c>
      <c r="H455" s="149"/>
      <c r="I455" s="146"/>
      <c r="J455" s="143"/>
      <c r="K455" s="35">
        <v>108000</v>
      </c>
      <c r="L455" s="22">
        <f t="shared" si="11"/>
        <v>120960.00000000001</v>
      </c>
      <c r="M455" s="23"/>
      <c r="N455" s="23" t="s">
        <v>644</v>
      </c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  <c r="GS455" s="4"/>
      <c r="GT455" s="4"/>
      <c r="GU455" s="4"/>
      <c r="GV455" s="4"/>
      <c r="GW455" s="4"/>
      <c r="GX455" s="4"/>
      <c r="GY455" s="4"/>
      <c r="GZ455" s="4"/>
      <c r="HA455" s="4"/>
      <c r="HB455" s="4"/>
      <c r="HC455" s="4"/>
      <c r="HD455" s="4"/>
      <c r="HE455" s="4"/>
      <c r="HF455" s="4"/>
      <c r="HG455" s="4"/>
      <c r="HH455" s="4"/>
      <c r="HI455" s="4"/>
      <c r="HJ455" s="4"/>
      <c r="HK455" s="4"/>
      <c r="HL455" s="4"/>
      <c r="HM455" s="4"/>
      <c r="HN455" s="4"/>
      <c r="HO455" s="4"/>
      <c r="HP455" s="4"/>
      <c r="HQ455" s="4"/>
      <c r="HR455" s="4"/>
      <c r="HS455" s="4"/>
      <c r="HT455" s="4"/>
      <c r="HU455" s="4"/>
      <c r="HV455" s="4"/>
      <c r="HW455" s="4"/>
      <c r="HX455" s="4"/>
    </row>
    <row r="456" spans="1:232" s="1" customFormat="1" ht="21.75" customHeight="1">
      <c r="A456" s="18">
        <v>449</v>
      </c>
      <c r="B456" s="137"/>
      <c r="C456" s="140"/>
      <c r="D456" s="143"/>
      <c r="E456" s="143"/>
      <c r="F456" s="146"/>
      <c r="G456" s="121">
        <v>1</v>
      </c>
      <c r="H456" s="149"/>
      <c r="I456" s="146"/>
      <c r="J456" s="143"/>
      <c r="K456" s="35">
        <v>108000</v>
      </c>
      <c r="L456" s="22">
        <f t="shared" si="11"/>
        <v>120960.00000000001</v>
      </c>
      <c r="M456" s="23"/>
      <c r="N456" s="23" t="s">
        <v>788</v>
      </c>
      <c r="O456" s="4"/>
      <c r="P456" s="151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  <c r="GL456" s="4"/>
      <c r="GM456" s="4"/>
      <c r="GN456" s="4"/>
      <c r="GO456" s="4"/>
      <c r="GP456" s="4"/>
      <c r="GQ456" s="4"/>
      <c r="GR456" s="4"/>
      <c r="GS456" s="4"/>
      <c r="GT456" s="4"/>
      <c r="GU456" s="4"/>
      <c r="GV456" s="4"/>
      <c r="GW456" s="4"/>
      <c r="GX456" s="4"/>
      <c r="GY456" s="4"/>
      <c r="GZ456" s="4"/>
      <c r="HA456" s="4"/>
      <c r="HB456" s="4"/>
      <c r="HC456" s="4"/>
      <c r="HD456" s="4"/>
      <c r="HE456" s="4"/>
      <c r="HF456" s="4"/>
      <c r="HG456" s="4"/>
      <c r="HH456" s="4"/>
      <c r="HI456" s="4"/>
      <c r="HJ456" s="4"/>
      <c r="HK456" s="4"/>
      <c r="HL456" s="4"/>
      <c r="HM456" s="4"/>
      <c r="HN456" s="4"/>
      <c r="HO456" s="4"/>
      <c r="HP456" s="4"/>
      <c r="HQ456" s="4"/>
      <c r="HR456" s="4"/>
      <c r="HS456" s="4"/>
      <c r="HT456" s="4"/>
      <c r="HU456" s="4"/>
      <c r="HV456" s="4"/>
      <c r="HW456" s="4"/>
      <c r="HX456" s="4"/>
    </row>
    <row r="457" spans="1:232" s="1" customFormat="1" ht="18" customHeight="1">
      <c r="A457" s="18">
        <v>450</v>
      </c>
      <c r="B457" s="137"/>
      <c r="C457" s="140"/>
      <c r="D457" s="143"/>
      <c r="E457" s="143"/>
      <c r="F457" s="146"/>
      <c r="G457" s="121">
        <v>1</v>
      </c>
      <c r="H457" s="149"/>
      <c r="I457" s="146"/>
      <c r="J457" s="143"/>
      <c r="K457" s="35">
        <v>108000</v>
      </c>
      <c r="L457" s="22">
        <f t="shared" si="11"/>
        <v>120960.00000000001</v>
      </c>
      <c r="M457" s="23"/>
      <c r="N457" s="23"/>
      <c r="O457" s="4"/>
      <c r="P457" s="151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/>
      <c r="GQ457" s="4"/>
      <c r="GR457" s="4"/>
      <c r="GS457" s="4"/>
      <c r="GT457" s="4"/>
      <c r="GU457" s="4"/>
      <c r="GV457" s="4"/>
      <c r="GW457" s="4"/>
      <c r="GX457" s="4"/>
      <c r="GY457" s="4"/>
      <c r="GZ457" s="4"/>
      <c r="HA457" s="4"/>
      <c r="HB457" s="4"/>
      <c r="HC457" s="4"/>
      <c r="HD457" s="4"/>
      <c r="HE457" s="4"/>
      <c r="HF457" s="4"/>
      <c r="HG457" s="4"/>
      <c r="HH457" s="4"/>
      <c r="HI457" s="4"/>
      <c r="HJ457" s="4"/>
      <c r="HK457" s="4"/>
      <c r="HL457" s="4"/>
      <c r="HM457" s="4"/>
      <c r="HN457" s="4"/>
      <c r="HO457" s="4"/>
      <c r="HP457" s="4"/>
      <c r="HQ457" s="4"/>
      <c r="HR457" s="4"/>
      <c r="HS457" s="4"/>
      <c r="HT457" s="4"/>
      <c r="HU457" s="4"/>
      <c r="HV457" s="4"/>
      <c r="HW457" s="4"/>
      <c r="HX457" s="4"/>
    </row>
    <row r="458" spans="1:232" s="1" customFormat="1" ht="21" customHeight="1">
      <c r="A458" s="18">
        <v>451</v>
      </c>
      <c r="B458" s="137"/>
      <c r="C458" s="140"/>
      <c r="D458" s="143"/>
      <c r="E458" s="143"/>
      <c r="F458" s="146"/>
      <c r="G458" s="121">
        <v>1</v>
      </c>
      <c r="H458" s="149"/>
      <c r="I458" s="146"/>
      <c r="J458" s="143"/>
      <c r="K458" s="35">
        <v>108000</v>
      </c>
      <c r="L458" s="22">
        <f t="shared" si="11"/>
        <v>120960.00000000001</v>
      </c>
      <c r="M458" s="23"/>
      <c r="N458" s="23"/>
      <c r="O458" s="4"/>
      <c r="P458" s="151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  <c r="GS458" s="4"/>
      <c r="GT458" s="4"/>
      <c r="GU458" s="4"/>
      <c r="GV458" s="4"/>
      <c r="GW458" s="4"/>
      <c r="GX458" s="4"/>
      <c r="GY458" s="4"/>
      <c r="GZ458" s="4"/>
      <c r="HA458" s="4"/>
      <c r="HB458" s="4"/>
      <c r="HC458" s="4"/>
      <c r="HD458" s="4"/>
      <c r="HE458" s="4"/>
      <c r="HF458" s="4"/>
      <c r="HG458" s="4"/>
      <c r="HH458" s="4"/>
      <c r="HI458" s="4"/>
      <c r="HJ458" s="4"/>
      <c r="HK458" s="4"/>
      <c r="HL458" s="4"/>
      <c r="HM458" s="4"/>
      <c r="HN458" s="4"/>
      <c r="HO458" s="4"/>
      <c r="HP458" s="4"/>
      <c r="HQ458" s="4"/>
      <c r="HR458" s="4"/>
      <c r="HS458" s="4"/>
      <c r="HT458" s="4"/>
      <c r="HU458" s="4"/>
      <c r="HV458" s="4"/>
      <c r="HW458" s="4"/>
      <c r="HX458" s="4"/>
    </row>
    <row r="459" spans="1:232" s="1" customFormat="1" ht="18.75" customHeight="1">
      <c r="A459" s="18">
        <v>452</v>
      </c>
      <c r="B459" s="137"/>
      <c r="C459" s="140"/>
      <c r="D459" s="143"/>
      <c r="E459" s="143"/>
      <c r="F459" s="146"/>
      <c r="G459" s="121">
        <v>1</v>
      </c>
      <c r="H459" s="149"/>
      <c r="I459" s="146"/>
      <c r="J459" s="143"/>
      <c r="K459" s="35">
        <v>108000</v>
      </c>
      <c r="L459" s="22">
        <f t="shared" si="11"/>
        <v>120960.00000000001</v>
      </c>
      <c r="M459" s="23"/>
      <c r="N459" s="23"/>
      <c r="O459" s="4"/>
      <c r="P459" s="151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  <c r="GS459" s="4"/>
      <c r="GT459" s="4"/>
      <c r="GU459" s="4"/>
      <c r="GV459" s="4"/>
      <c r="GW459" s="4"/>
      <c r="GX459" s="4"/>
      <c r="GY459" s="4"/>
      <c r="GZ459" s="4"/>
      <c r="HA459" s="4"/>
      <c r="HB459" s="4"/>
      <c r="HC459" s="4"/>
      <c r="HD459" s="4"/>
      <c r="HE459" s="4"/>
      <c r="HF459" s="4"/>
      <c r="HG459" s="4"/>
      <c r="HH459" s="4"/>
      <c r="HI459" s="4"/>
      <c r="HJ459" s="4"/>
      <c r="HK459" s="4"/>
      <c r="HL459" s="4"/>
      <c r="HM459" s="4"/>
      <c r="HN459" s="4"/>
      <c r="HO459" s="4"/>
      <c r="HP459" s="4"/>
      <c r="HQ459" s="4"/>
      <c r="HR459" s="4"/>
      <c r="HS459" s="4"/>
      <c r="HT459" s="4"/>
      <c r="HU459" s="4"/>
      <c r="HV459" s="4"/>
      <c r="HW459" s="4"/>
      <c r="HX459" s="4"/>
    </row>
    <row r="460" spans="1:232" s="1" customFormat="1" ht="21" customHeight="1">
      <c r="A460" s="18">
        <v>453</v>
      </c>
      <c r="B460" s="137"/>
      <c r="C460" s="140"/>
      <c r="D460" s="143"/>
      <c r="E460" s="143"/>
      <c r="F460" s="146"/>
      <c r="G460" s="121">
        <v>1</v>
      </c>
      <c r="H460" s="149"/>
      <c r="I460" s="146"/>
      <c r="J460" s="143"/>
      <c r="K460" s="35">
        <v>108000</v>
      </c>
      <c r="L460" s="22">
        <f t="shared" si="11"/>
        <v>120960.00000000001</v>
      </c>
      <c r="M460" s="23"/>
      <c r="N460" s="23"/>
      <c r="O460" s="4"/>
      <c r="P460" s="151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  <c r="GS460" s="4"/>
      <c r="GT460" s="4"/>
      <c r="GU460" s="4"/>
      <c r="GV460" s="4"/>
      <c r="GW460" s="4"/>
      <c r="GX460" s="4"/>
      <c r="GY460" s="4"/>
      <c r="GZ460" s="4"/>
      <c r="HA460" s="4"/>
      <c r="HB460" s="4"/>
      <c r="HC460" s="4"/>
      <c r="HD460" s="4"/>
      <c r="HE460" s="4"/>
      <c r="HF460" s="4"/>
      <c r="HG460" s="4"/>
      <c r="HH460" s="4"/>
      <c r="HI460" s="4"/>
      <c r="HJ460" s="4"/>
      <c r="HK460" s="4"/>
      <c r="HL460" s="4"/>
      <c r="HM460" s="4"/>
      <c r="HN460" s="4"/>
      <c r="HO460" s="4"/>
      <c r="HP460" s="4"/>
      <c r="HQ460" s="4"/>
      <c r="HR460" s="4"/>
      <c r="HS460" s="4"/>
      <c r="HT460" s="4"/>
      <c r="HU460" s="4"/>
      <c r="HV460" s="4"/>
      <c r="HW460" s="4"/>
      <c r="HX460" s="4"/>
    </row>
    <row r="461" spans="1:232" s="1" customFormat="1" ht="17.25" customHeight="1">
      <c r="A461" s="18">
        <v>454</v>
      </c>
      <c r="B461" s="138"/>
      <c r="C461" s="141"/>
      <c r="D461" s="144"/>
      <c r="E461" s="144"/>
      <c r="F461" s="147"/>
      <c r="G461" s="121">
        <v>1</v>
      </c>
      <c r="H461" s="150"/>
      <c r="I461" s="147"/>
      <c r="J461" s="144"/>
      <c r="K461" s="35">
        <v>108000</v>
      </c>
      <c r="L461" s="22">
        <f t="shared" ref="L461:L501" si="13">K461*1.12</f>
        <v>120960.00000000001</v>
      </c>
      <c r="M461" s="23"/>
      <c r="N461" s="23"/>
      <c r="O461" s="4"/>
      <c r="P461" s="151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/>
      <c r="GQ461" s="4"/>
      <c r="GR461" s="4"/>
      <c r="GS461" s="4"/>
      <c r="GT461" s="4"/>
      <c r="GU461" s="4"/>
      <c r="GV461" s="4"/>
      <c r="GW461" s="4"/>
      <c r="GX461" s="4"/>
      <c r="GY461" s="4"/>
      <c r="GZ461" s="4"/>
      <c r="HA461" s="4"/>
      <c r="HB461" s="4"/>
      <c r="HC461" s="4"/>
      <c r="HD461" s="4"/>
      <c r="HE461" s="4"/>
      <c r="HF461" s="4"/>
      <c r="HG461" s="4"/>
      <c r="HH461" s="4"/>
      <c r="HI461" s="4"/>
      <c r="HJ461" s="4"/>
      <c r="HK461" s="4"/>
      <c r="HL461" s="4"/>
      <c r="HM461" s="4"/>
      <c r="HN461" s="4"/>
      <c r="HO461" s="4"/>
      <c r="HP461" s="4"/>
      <c r="HQ461" s="4"/>
      <c r="HR461" s="4"/>
      <c r="HS461" s="4"/>
      <c r="HT461" s="4"/>
      <c r="HU461" s="4"/>
      <c r="HV461" s="4"/>
      <c r="HW461" s="4"/>
      <c r="HX461" s="4"/>
    </row>
    <row r="462" spans="1:232" s="1" customFormat="1" ht="98.25" customHeight="1">
      <c r="A462" s="18"/>
      <c r="B462" s="19">
        <v>404</v>
      </c>
      <c r="C462" s="44" t="s">
        <v>782</v>
      </c>
      <c r="D462" s="44" t="s">
        <v>559</v>
      </c>
      <c r="E462" s="21" t="s">
        <v>789</v>
      </c>
      <c r="F462" s="26" t="s">
        <v>521</v>
      </c>
      <c r="G462" s="121">
        <v>1</v>
      </c>
      <c r="H462" s="73">
        <v>80357</v>
      </c>
      <c r="I462" s="65" t="s">
        <v>790</v>
      </c>
      <c r="J462" s="61" t="s">
        <v>36</v>
      </c>
      <c r="K462" s="73">
        <f>G462*H462</f>
        <v>80357</v>
      </c>
      <c r="L462" s="22">
        <f t="shared" si="13"/>
        <v>89999.840000000011</v>
      </c>
      <c r="M462" s="2"/>
      <c r="N462" s="23"/>
      <c r="O462" s="4"/>
      <c r="P462" s="151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/>
      <c r="GQ462" s="4"/>
      <c r="GR462" s="4"/>
      <c r="GS462" s="4"/>
      <c r="GT462" s="4"/>
      <c r="GU462" s="4"/>
      <c r="GV462" s="4"/>
      <c r="GW462" s="4"/>
      <c r="GX462" s="4"/>
      <c r="GY462" s="4"/>
      <c r="GZ462" s="4"/>
      <c r="HA462" s="4"/>
      <c r="HB462" s="4"/>
      <c r="HC462" s="4"/>
      <c r="HD462" s="4"/>
      <c r="HE462" s="4"/>
      <c r="HF462" s="4"/>
      <c r="HG462" s="4"/>
      <c r="HH462" s="4"/>
      <c r="HI462" s="4"/>
      <c r="HJ462" s="4"/>
      <c r="HK462" s="4"/>
      <c r="HL462" s="4"/>
      <c r="HM462" s="4"/>
      <c r="HN462" s="4"/>
      <c r="HO462" s="4"/>
      <c r="HP462" s="4"/>
      <c r="HQ462" s="4"/>
      <c r="HR462" s="4"/>
      <c r="HS462" s="4"/>
      <c r="HT462" s="4"/>
      <c r="HU462" s="4"/>
      <c r="HV462" s="4"/>
      <c r="HW462" s="4"/>
      <c r="HX462" s="4"/>
    </row>
    <row r="463" spans="1:232" s="1" customFormat="1" ht="66" customHeight="1">
      <c r="A463" s="18"/>
      <c r="B463" s="19">
        <v>405</v>
      </c>
      <c r="C463" s="44" t="s">
        <v>791</v>
      </c>
      <c r="D463" s="26" t="s">
        <v>22</v>
      </c>
      <c r="E463" s="21" t="s">
        <v>791</v>
      </c>
      <c r="F463" s="26" t="s">
        <v>521</v>
      </c>
      <c r="G463" s="121">
        <v>6</v>
      </c>
      <c r="H463" s="73">
        <v>191100</v>
      </c>
      <c r="I463" s="65" t="s">
        <v>642</v>
      </c>
      <c r="J463" s="21" t="s">
        <v>784</v>
      </c>
      <c r="K463" s="73">
        <f>G463*H463</f>
        <v>1146600</v>
      </c>
      <c r="L463" s="22">
        <f t="shared" si="13"/>
        <v>1284192.0000000002</v>
      </c>
      <c r="M463" s="23"/>
      <c r="N463" s="23"/>
      <c r="O463" s="4"/>
      <c r="P463" s="151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/>
      <c r="GQ463" s="4"/>
      <c r="GR463" s="4"/>
      <c r="GS463" s="4"/>
      <c r="GT463" s="4"/>
      <c r="GU463" s="4"/>
      <c r="GV463" s="4"/>
      <c r="GW463" s="4"/>
      <c r="GX463" s="4"/>
      <c r="GY463" s="4"/>
      <c r="GZ463" s="4"/>
      <c r="HA463" s="4"/>
      <c r="HB463" s="4"/>
      <c r="HC463" s="4"/>
      <c r="HD463" s="4"/>
      <c r="HE463" s="4"/>
      <c r="HF463" s="4"/>
      <c r="HG463" s="4"/>
      <c r="HH463" s="4"/>
      <c r="HI463" s="4"/>
      <c r="HJ463" s="4"/>
      <c r="HK463" s="4"/>
      <c r="HL463" s="4"/>
      <c r="HM463" s="4"/>
      <c r="HN463" s="4"/>
      <c r="HO463" s="4"/>
      <c r="HP463" s="4"/>
      <c r="HQ463" s="4"/>
      <c r="HR463" s="4"/>
      <c r="HS463" s="4"/>
      <c r="HT463" s="4"/>
      <c r="HU463" s="4"/>
      <c r="HV463" s="4"/>
      <c r="HW463" s="4"/>
      <c r="HX463" s="4"/>
    </row>
    <row r="464" spans="1:232" s="1" customFormat="1" ht="101.4" customHeight="1">
      <c r="A464" s="18"/>
      <c r="B464" s="19">
        <v>406</v>
      </c>
      <c r="C464" s="20" t="s">
        <v>792</v>
      </c>
      <c r="D464" s="26" t="s">
        <v>54</v>
      </c>
      <c r="E464" s="15" t="s">
        <v>792</v>
      </c>
      <c r="F464" s="26" t="s">
        <v>521</v>
      </c>
      <c r="G464" s="36">
        <v>1</v>
      </c>
      <c r="H464" s="35">
        <v>379584</v>
      </c>
      <c r="I464" s="26" t="s">
        <v>637</v>
      </c>
      <c r="J464" s="21" t="s">
        <v>26</v>
      </c>
      <c r="K464" s="35">
        <f>G464*H464</f>
        <v>379584</v>
      </c>
      <c r="L464" s="22">
        <f t="shared" si="13"/>
        <v>425134.08000000002</v>
      </c>
      <c r="M464" s="23"/>
      <c r="N464" s="23" t="s">
        <v>793</v>
      </c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/>
      <c r="GQ464" s="4"/>
      <c r="GR464" s="4"/>
      <c r="GS464" s="4"/>
      <c r="GT464" s="4"/>
      <c r="GU464" s="4"/>
      <c r="GV464" s="4"/>
      <c r="GW464" s="4"/>
      <c r="GX464" s="4"/>
      <c r="GY464" s="4"/>
      <c r="GZ464" s="4"/>
      <c r="HA464" s="4"/>
      <c r="HB464" s="4"/>
      <c r="HC464" s="4"/>
      <c r="HD464" s="4"/>
      <c r="HE464" s="4"/>
      <c r="HF464" s="4"/>
      <c r="HG464" s="4"/>
      <c r="HH464" s="4"/>
      <c r="HI464" s="4"/>
      <c r="HJ464" s="4"/>
      <c r="HK464" s="4"/>
      <c r="HL464" s="4"/>
      <c r="HM464" s="4"/>
      <c r="HN464" s="4"/>
      <c r="HO464" s="4"/>
      <c r="HP464" s="4"/>
      <c r="HQ464" s="4"/>
      <c r="HR464" s="4"/>
      <c r="HS464" s="4"/>
      <c r="HT464" s="4"/>
      <c r="HU464" s="4"/>
      <c r="HV464" s="4"/>
      <c r="HW464" s="4"/>
      <c r="HX464" s="4"/>
    </row>
    <row r="465" spans="1:232" s="1" customFormat="1" ht="120" customHeight="1">
      <c r="A465" s="18"/>
      <c r="B465" s="19">
        <v>407</v>
      </c>
      <c r="C465" s="20" t="s">
        <v>794</v>
      </c>
      <c r="D465" s="26" t="s">
        <v>559</v>
      </c>
      <c r="E465" s="15" t="s">
        <v>794</v>
      </c>
      <c r="F465" s="26" t="s">
        <v>521</v>
      </c>
      <c r="G465" s="36">
        <v>1</v>
      </c>
      <c r="H465" s="35">
        <v>118504</v>
      </c>
      <c r="I465" s="26" t="s">
        <v>382</v>
      </c>
      <c r="J465" s="21" t="s">
        <v>26</v>
      </c>
      <c r="K465" s="35">
        <f>G465*H465</f>
        <v>118504</v>
      </c>
      <c r="L465" s="22">
        <f t="shared" si="13"/>
        <v>132724.48000000001</v>
      </c>
      <c r="M465" s="23"/>
      <c r="N465" s="23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/>
      <c r="GQ465" s="4"/>
      <c r="GR465" s="4"/>
      <c r="GS465" s="4"/>
      <c r="GT465" s="4"/>
      <c r="GU465" s="4"/>
      <c r="GV465" s="4"/>
      <c r="GW465" s="4"/>
      <c r="GX465" s="4"/>
      <c r="GY465" s="4"/>
      <c r="GZ465" s="4"/>
      <c r="HA465" s="4"/>
      <c r="HB465" s="4"/>
      <c r="HC465" s="4"/>
      <c r="HD465" s="4"/>
      <c r="HE465" s="4"/>
      <c r="HF465" s="4"/>
      <c r="HG465" s="4"/>
      <c r="HH465" s="4"/>
      <c r="HI465" s="4"/>
      <c r="HJ465" s="4"/>
      <c r="HK465" s="4"/>
      <c r="HL465" s="4"/>
      <c r="HM465" s="4"/>
      <c r="HN465" s="4"/>
      <c r="HO465" s="4"/>
      <c r="HP465" s="4"/>
      <c r="HQ465" s="4"/>
      <c r="HR465" s="4"/>
      <c r="HS465" s="4"/>
      <c r="HT465" s="4"/>
      <c r="HU465" s="4"/>
      <c r="HV465" s="4"/>
      <c r="HW465" s="4"/>
      <c r="HX465" s="4"/>
    </row>
    <row r="466" spans="1:232" s="55" customFormat="1" ht="78.75" customHeight="1">
      <c r="A466" s="18"/>
      <c r="B466" s="19">
        <v>408</v>
      </c>
      <c r="C466" s="104" t="s">
        <v>795</v>
      </c>
      <c r="D466" s="26" t="s">
        <v>559</v>
      </c>
      <c r="E466" s="80" t="s">
        <v>795</v>
      </c>
      <c r="F466" s="80" t="s">
        <v>796</v>
      </c>
      <c r="G466" s="105">
        <v>55</v>
      </c>
      <c r="H466" s="106"/>
      <c r="I466" s="26" t="s">
        <v>382</v>
      </c>
      <c r="J466" s="80" t="s">
        <v>797</v>
      </c>
      <c r="K466" s="106">
        <v>161527094</v>
      </c>
      <c r="L466" s="22">
        <f>K466*1.12</f>
        <v>180910345.28000003</v>
      </c>
      <c r="M466" s="23"/>
      <c r="N466" s="23"/>
      <c r="O466" s="37"/>
      <c r="P466" s="4"/>
      <c r="Q466" s="4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  <c r="CO466" s="37"/>
      <c r="CP466" s="37"/>
      <c r="CQ466" s="37"/>
      <c r="CR466" s="37"/>
      <c r="CS466" s="37"/>
      <c r="CT466" s="37"/>
      <c r="CU466" s="37"/>
      <c r="CV466" s="37"/>
      <c r="CW466" s="37"/>
      <c r="CX466" s="37"/>
      <c r="CY466" s="37"/>
      <c r="CZ466" s="37"/>
      <c r="DA466" s="37"/>
      <c r="DB466" s="37"/>
      <c r="DC466" s="37"/>
      <c r="DD466" s="37"/>
      <c r="DE466" s="37"/>
      <c r="DF466" s="37"/>
      <c r="DG466" s="37"/>
      <c r="DH466" s="37"/>
      <c r="DI466" s="37"/>
      <c r="DJ466" s="37"/>
      <c r="DK466" s="37"/>
      <c r="DL466" s="37"/>
      <c r="DM466" s="37"/>
      <c r="DN466" s="37"/>
      <c r="DO466" s="37"/>
      <c r="DP466" s="37"/>
      <c r="DQ466" s="37"/>
      <c r="DR466" s="37"/>
      <c r="DS466" s="37"/>
      <c r="DT466" s="37"/>
      <c r="DU466" s="37"/>
      <c r="DV466" s="37"/>
      <c r="DW466" s="37"/>
      <c r="DX466" s="37"/>
      <c r="DY466" s="37"/>
      <c r="DZ466" s="37"/>
      <c r="EA466" s="37"/>
      <c r="EB466" s="37"/>
      <c r="EC466" s="37"/>
      <c r="ED466" s="37"/>
      <c r="EE466" s="37"/>
      <c r="EF466" s="37"/>
      <c r="EG466" s="37"/>
      <c r="EH466" s="37"/>
      <c r="EI466" s="37"/>
      <c r="EJ466" s="37"/>
      <c r="EK466" s="37"/>
      <c r="EL466" s="37"/>
      <c r="EM466" s="37"/>
      <c r="EN466" s="37"/>
      <c r="EO466" s="37"/>
      <c r="EP466" s="37"/>
      <c r="EQ466" s="37"/>
      <c r="ER466" s="37"/>
      <c r="ES466" s="37"/>
      <c r="ET466" s="37"/>
      <c r="EU466" s="37"/>
      <c r="EV466" s="37"/>
      <c r="EW466" s="37"/>
      <c r="EX466" s="37"/>
      <c r="EY466" s="37"/>
      <c r="EZ466" s="37"/>
      <c r="FA466" s="37"/>
      <c r="FB466" s="37"/>
      <c r="FC466" s="37"/>
      <c r="FD466" s="37"/>
      <c r="FE466" s="37"/>
      <c r="FF466" s="37"/>
      <c r="FG466" s="37"/>
      <c r="FH466" s="37"/>
      <c r="FI466" s="37"/>
      <c r="FJ466" s="37"/>
      <c r="FK466" s="37"/>
      <c r="FL466" s="37"/>
      <c r="FM466" s="37"/>
      <c r="FN466" s="37"/>
      <c r="FO466" s="37"/>
      <c r="FP466" s="37"/>
      <c r="FQ466" s="37"/>
      <c r="FR466" s="37"/>
      <c r="FS466" s="37"/>
      <c r="FT466" s="37"/>
      <c r="FU466" s="37"/>
      <c r="FV466" s="37"/>
      <c r="FW466" s="37"/>
      <c r="FX466" s="37"/>
      <c r="FY466" s="37"/>
      <c r="FZ466" s="37"/>
      <c r="GA466" s="37"/>
      <c r="GB466" s="37"/>
      <c r="GC466" s="37"/>
      <c r="GD466" s="37"/>
      <c r="GE466" s="37"/>
      <c r="GF466" s="37"/>
      <c r="GG466" s="37"/>
      <c r="GH466" s="37"/>
      <c r="GI466" s="37"/>
      <c r="GJ466" s="37"/>
      <c r="GK466" s="37"/>
      <c r="GL466" s="37"/>
      <c r="GM466" s="37"/>
      <c r="GN466" s="37"/>
      <c r="GO466" s="37"/>
      <c r="GP466" s="37"/>
      <c r="GQ466" s="37"/>
      <c r="GR466" s="37"/>
      <c r="GS466" s="37"/>
      <c r="GT466" s="37"/>
      <c r="GU466" s="37"/>
      <c r="GV466" s="37"/>
      <c r="GW466" s="37"/>
      <c r="GX466" s="37"/>
      <c r="GY466" s="37"/>
      <c r="GZ466" s="37"/>
      <c r="HA466" s="37"/>
      <c r="HB466" s="37"/>
      <c r="HC466" s="37"/>
      <c r="HD466" s="37"/>
      <c r="HE466" s="37"/>
      <c r="HF466" s="37"/>
      <c r="HG466" s="37"/>
      <c r="HH466" s="37"/>
      <c r="HI466" s="37"/>
      <c r="HJ466" s="37"/>
      <c r="HK466" s="37"/>
      <c r="HL466" s="37"/>
      <c r="HM466" s="37"/>
      <c r="HN466" s="37"/>
      <c r="HO466" s="37"/>
      <c r="HP466" s="37"/>
      <c r="HQ466" s="37"/>
      <c r="HR466" s="37"/>
      <c r="HS466" s="37"/>
      <c r="HT466" s="37"/>
      <c r="HU466" s="37"/>
      <c r="HV466" s="37"/>
      <c r="HW466" s="37"/>
      <c r="HX466" s="37"/>
    </row>
    <row r="467" spans="1:232" s="1" customFormat="1" ht="43.5" customHeight="1">
      <c r="A467" s="18"/>
      <c r="B467" s="19">
        <v>409</v>
      </c>
      <c r="C467" s="126" t="s">
        <v>798</v>
      </c>
      <c r="D467" s="26" t="s">
        <v>559</v>
      </c>
      <c r="E467" s="127" t="s">
        <v>799</v>
      </c>
      <c r="F467" s="26" t="s">
        <v>636</v>
      </c>
      <c r="G467" s="36">
        <v>1</v>
      </c>
      <c r="H467" s="35">
        <v>151000</v>
      </c>
      <c r="I467" s="26" t="s">
        <v>647</v>
      </c>
      <c r="J467" s="21" t="s">
        <v>36</v>
      </c>
      <c r="K467" s="35">
        <f t="shared" ref="K467:K501" si="14">G467*H467</f>
        <v>151000</v>
      </c>
      <c r="L467" s="22">
        <f t="shared" si="13"/>
        <v>169120.00000000003</v>
      </c>
      <c r="M467" s="23"/>
      <c r="N467" s="23"/>
      <c r="O467" s="102"/>
      <c r="P467" s="4"/>
      <c r="Q467" s="4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02"/>
      <c r="AH467" s="102"/>
      <c r="AI467" s="102"/>
      <c r="AJ467" s="102"/>
      <c r="AK467" s="102"/>
      <c r="AL467" s="102"/>
      <c r="AM467" s="102"/>
      <c r="AN467" s="102"/>
      <c r="AO467" s="102"/>
      <c r="AP467" s="102"/>
      <c r="AQ467" s="102"/>
      <c r="AR467" s="102"/>
      <c r="AS467" s="102"/>
      <c r="AT467" s="102"/>
      <c r="AU467" s="102"/>
      <c r="AV467" s="102"/>
      <c r="AW467" s="102"/>
      <c r="AX467" s="102"/>
      <c r="AY467" s="102"/>
      <c r="AZ467" s="102"/>
      <c r="BA467" s="102"/>
      <c r="BB467" s="102"/>
      <c r="BC467" s="102"/>
      <c r="BD467" s="102"/>
      <c r="BE467" s="102"/>
      <c r="BF467" s="102"/>
      <c r="BG467" s="102"/>
      <c r="BH467" s="102"/>
      <c r="BI467" s="102"/>
      <c r="BJ467" s="102"/>
      <c r="BK467" s="102"/>
      <c r="BL467" s="102"/>
      <c r="BM467" s="102"/>
      <c r="BN467" s="102"/>
      <c r="BO467" s="102"/>
      <c r="BP467" s="102"/>
      <c r="BQ467" s="102"/>
      <c r="BR467" s="102"/>
      <c r="BS467" s="102"/>
      <c r="BT467" s="102"/>
      <c r="BU467" s="102"/>
      <c r="BV467" s="102"/>
      <c r="BW467" s="102"/>
      <c r="BX467" s="102"/>
      <c r="BY467" s="102"/>
      <c r="BZ467" s="102"/>
      <c r="CA467" s="102"/>
      <c r="CB467" s="102"/>
      <c r="CC467" s="102"/>
      <c r="CD467" s="102"/>
      <c r="CE467" s="102"/>
      <c r="CF467" s="102"/>
      <c r="CG467" s="102"/>
      <c r="CH467" s="102"/>
      <c r="CI467" s="102"/>
      <c r="CJ467" s="102"/>
      <c r="CK467" s="102"/>
      <c r="CL467" s="102"/>
      <c r="CM467" s="102"/>
      <c r="CN467" s="102"/>
      <c r="CO467" s="102"/>
      <c r="CP467" s="102"/>
      <c r="CQ467" s="102"/>
      <c r="CR467" s="102"/>
      <c r="CS467" s="102"/>
      <c r="CT467" s="102"/>
      <c r="CU467" s="102"/>
      <c r="CV467" s="102"/>
      <c r="CW467" s="102"/>
      <c r="CX467" s="102"/>
      <c r="CY467" s="102"/>
      <c r="CZ467" s="102"/>
      <c r="DA467" s="102"/>
      <c r="DB467" s="102"/>
      <c r="DC467" s="102"/>
      <c r="DD467" s="102"/>
      <c r="DE467" s="102"/>
      <c r="DF467" s="102"/>
      <c r="DG467" s="102"/>
      <c r="DH467" s="102"/>
      <c r="DI467" s="102"/>
      <c r="DJ467" s="102"/>
      <c r="DK467" s="102"/>
      <c r="DL467" s="102"/>
      <c r="DM467" s="102"/>
      <c r="DN467" s="102"/>
      <c r="DO467" s="102"/>
      <c r="DP467" s="102"/>
      <c r="DQ467" s="102"/>
      <c r="DR467" s="102"/>
      <c r="DS467" s="102"/>
      <c r="DT467" s="102"/>
      <c r="DU467" s="102"/>
      <c r="DV467" s="102"/>
      <c r="DW467" s="102"/>
      <c r="DX467" s="102"/>
      <c r="DY467" s="102"/>
      <c r="DZ467" s="102"/>
      <c r="EA467" s="102"/>
      <c r="EB467" s="102"/>
      <c r="EC467" s="102"/>
      <c r="ED467" s="102"/>
      <c r="EE467" s="102"/>
      <c r="EF467" s="102"/>
      <c r="EG467" s="102"/>
      <c r="EH467" s="102"/>
      <c r="EI467" s="102"/>
      <c r="EJ467" s="102"/>
      <c r="EK467" s="102"/>
      <c r="EL467" s="102"/>
      <c r="EM467" s="102"/>
      <c r="EN467" s="102"/>
      <c r="EO467" s="102"/>
      <c r="EP467" s="102"/>
      <c r="EQ467" s="102"/>
      <c r="ER467" s="102"/>
      <c r="ES467" s="102"/>
      <c r="ET467" s="102"/>
      <c r="EU467" s="102"/>
      <c r="EV467" s="102"/>
      <c r="EW467" s="102"/>
      <c r="EX467" s="102"/>
      <c r="EY467" s="102"/>
      <c r="EZ467" s="102"/>
      <c r="FA467" s="102"/>
      <c r="FB467" s="102"/>
      <c r="FC467" s="102"/>
      <c r="FD467" s="102"/>
      <c r="FE467" s="102"/>
      <c r="FF467" s="102"/>
      <c r="FG467" s="102"/>
      <c r="FH467" s="102"/>
      <c r="FI467" s="102"/>
      <c r="FJ467" s="102"/>
      <c r="FK467" s="102"/>
      <c r="FL467" s="102"/>
      <c r="FM467" s="102"/>
      <c r="FN467" s="102"/>
      <c r="FO467" s="102"/>
      <c r="FP467" s="102"/>
      <c r="FQ467" s="102"/>
      <c r="FR467" s="102"/>
      <c r="FS467" s="102"/>
      <c r="FT467" s="102"/>
      <c r="FU467" s="102"/>
      <c r="FV467" s="102"/>
      <c r="FW467" s="102"/>
      <c r="FX467" s="102"/>
      <c r="FY467" s="102"/>
      <c r="FZ467" s="102"/>
      <c r="GA467" s="102"/>
      <c r="GB467" s="102"/>
      <c r="GC467" s="102"/>
      <c r="GD467" s="102"/>
      <c r="GE467" s="102"/>
      <c r="GF467" s="102"/>
      <c r="GG467" s="102"/>
      <c r="GH467" s="102"/>
      <c r="GI467" s="102"/>
      <c r="GJ467" s="102"/>
      <c r="GK467" s="102"/>
      <c r="GL467" s="102"/>
      <c r="GM467" s="102"/>
      <c r="GN467" s="102"/>
      <c r="GO467" s="102"/>
      <c r="GP467" s="102"/>
      <c r="GQ467" s="102"/>
      <c r="GR467" s="102"/>
      <c r="GS467" s="102"/>
      <c r="GT467" s="102"/>
      <c r="GU467" s="102"/>
      <c r="GV467" s="102"/>
      <c r="GW467" s="102"/>
      <c r="GX467" s="102"/>
      <c r="GY467" s="102"/>
      <c r="GZ467" s="102"/>
      <c r="HA467" s="102"/>
      <c r="HB467" s="102"/>
      <c r="HC467" s="102"/>
      <c r="HD467" s="102"/>
      <c r="HE467" s="102"/>
      <c r="HF467" s="102"/>
      <c r="HG467" s="102"/>
      <c r="HH467" s="102"/>
      <c r="HI467" s="102"/>
      <c r="HJ467" s="102"/>
      <c r="HK467" s="102"/>
      <c r="HL467" s="102"/>
      <c r="HM467" s="102"/>
      <c r="HN467" s="102"/>
      <c r="HO467" s="102"/>
      <c r="HP467" s="102"/>
      <c r="HQ467" s="102"/>
      <c r="HR467" s="102"/>
      <c r="HS467" s="102"/>
      <c r="HT467" s="4"/>
      <c r="HU467" s="4"/>
      <c r="HV467" s="4"/>
      <c r="HW467" s="4"/>
      <c r="HX467" s="4"/>
    </row>
    <row r="468" spans="1:232" s="1" customFormat="1" ht="48" customHeight="1">
      <c r="A468" s="18"/>
      <c r="B468" s="19">
        <v>410</v>
      </c>
      <c r="C468" s="126" t="s">
        <v>798</v>
      </c>
      <c r="D468" s="26" t="s">
        <v>559</v>
      </c>
      <c r="E468" s="127" t="s">
        <v>800</v>
      </c>
      <c r="F468" s="26" t="s">
        <v>636</v>
      </c>
      <c r="G468" s="36">
        <v>1</v>
      </c>
      <c r="H468" s="35">
        <v>60000</v>
      </c>
      <c r="I468" s="26" t="s">
        <v>801</v>
      </c>
      <c r="J468" s="21" t="s">
        <v>36</v>
      </c>
      <c r="K468" s="35">
        <f>G468*H468</f>
        <v>60000</v>
      </c>
      <c r="L468" s="22">
        <f>K468*1.12</f>
        <v>67200</v>
      </c>
      <c r="M468" s="23"/>
      <c r="N468" s="23" t="s">
        <v>802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/>
      <c r="GQ468" s="4"/>
      <c r="GR468" s="4"/>
      <c r="GS468" s="4"/>
      <c r="GT468" s="4"/>
      <c r="GU468" s="4"/>
      <c r="GV468" s="4"/>
      <c r="GW468" s="4"/>
      <c r="GX468" s="4"/>
      <c r="GY468" s="4"/>
      <c r="GZ468" s="4"/>
      <c r="HA468" s="4"/>
      <c r="HB468" s="4"/>
      <c r="HC468" s="4"/>
      <c r="HD468" s="4"/>
      <c r="HE468" s="4"/>
      <c r="HF468" s="4"/>
      <c r="HG468" s="4"/>
      <c r="HH468" s="4"/>
      <c r="HI468" s="4"/>
      <c r="HJ468" s="4"/>
      <c r="HK468" s="4"/>
      <c r="HL468" s="4"/>
      <c r="HM468" s="4"/>
      <c r="HN468" s="4"/>
      <c r="HO468" s="4"/>
      <c r="HP468" s="4"/>
      <c r="HQ468" s="4"/>
      <c r="HR468" s="4"/>
      <c r="HS468" s="4"/>
      <c r="HT468" s="4"/>
      <c r="HU468" s="4"/>
      <c r="HV468" s="4"/>
      <c r="HW468" s="4"/>
      <c r="HX468" s="4"/>
    </row>
    <row r="469" spans="1:232" ht="40.5" customHeight="1">
      <c r="A469" s="18"/>
      <c r="B469" s="19">
        <v>411</v>
      </c>
      <c r="C469" s="54" t="s">
        <v>798</v>
      </c>
      <c r="D469" s="26" t="s">
        <v>559</v>
      </c>
      <c r="E469" s="26" t="s">
        <v>803</v>
      </c>
      <c r="F469" s="26" t="s">
        <v>636</v>
      </c>
      <c r="G469" s="36">
        <v>5</v>
      </c>
      <c r="H469" s="35">
        <v>139900</v>
      </c>
      <c r="I469" s="26" t="s">
        <v>640</v>
      </c>
      <c r="J469" s="26" t="s">
        <v>36</v>
      </c>
      <c r="K469" s="35">
        <f t="shared" si="14"/>
        <v>699500</v>
      </c>
      <c r="L469" s="35">
        <f t="shared" si="13"/>
        <v>783440.00000000012</v>
      </c>
      <c r="M469" s="23"/>
      <c r="N469" s="23"/>
    </row>
    <row r="470" spans="1:232" ht="91.5" customHeight="1">
      <c r="A470" s="18"/>
      <c r="B470" s="19">
        <v>412</v>
      </c>
      <c r="C470" s="54" t="s">
        <v>798</v>
      </c>
      <c r="D470" s="26" t="s">
        <v>54</v>
      </c>
      <c r="E470" s="26" t="s">
        <v>804</v>
      </c>
      <c r="F470" s="26" t="s">
        <v>636</v>
      </c>
      <c r="G470" s="36">
        <v>9</v>
      </c>
      <c r="H470" s="35">
        <v>822280</v>
      </c>
      <c r="I470" s="26" t="s">
        <v>805</v>
      </c>
      <c r="J470" s="26" t="s">
        <v>806</v>
      </c>
      <c r="K470" s="35">
        <f t="shared" si="14"/>
        <v>7400520</v>
      </c>
      <c r="L470" s="35">
        <f t="shared" si="13"/>
        <v>8288582.4000000004</v>
      </c>
      <c r="M470" s="23"/>
      <c r="N470" s="23"/>
    </row>
    <row r="471" spans="1:232" s="37" customFormat="1" ht="66" customHeight="1">
      <c r="A471" s="18"/>
      <c r="B471" s="19">
        <v>413</v>
      </c>
      <c r="C471" s="54" t="s">
        <v>798</v>
      </c>
      <c r="D471" s="26" t="s">
        <v>559</v>
      </c>
      <c r="E471" s="26" t="s">
        <v>807</v>
      </c>
      <c r="F471" s="26" t="s">
        <v>636</v>
      </c>
      <c r="G471" s="36">
        <v>2</v>
      </c>
      <c r="H471" s="35">
        <v>226500</v>
      </c>
      <c r="I471" s="26" t="s">
        <v>808</v>
      </c>
      <c r="J471" s="26" t="s">
        <v>36</v>
      </c>
      <c r="K471" s="35">
        <f t="shared" si="14"/>
        <v>453000</v>
      </c>
      <c r="L471" s="35">
        <f t="shared" si="13"/>
        <v>507360.00000000006</v>
      </c>
      <c r="M471" s="36"/>
      <c r="N471" s="36"/>
      <c r="P471" s="4"/>
      <c r="Q471" s="4"/>
    </row>
    <row r="472" spans="1:232" s="37" customFormat="1" ht="94.8" customHeight="1">
      <c r="A472" s="18"/>
      <c r="B472" s="19">
        <v>414</v>
      </c>
      <c r="C472" s="54" t="s">
        <v>798</v>
      </c>
      <c r="D472" s="26" t="s">
        <v>559</v>
      </c>
      <c r="E472" s="26" t="s">
        <v>809</v>
      </c>
      <c r="F472" s="26" t="s">
        <v>636</v>
      </c>
      <c r="G472" s="36">
        <v>2</v>
      </c>
      <c r="H472" s="35">
        <v>1480000</v>
      </c>
      <c r="I472" s="26" t="s">
        <v>810</v>
      </c>
      <c r="J472" s="26" t="s">
        <v>811</v>
      </c>
      <c r="K472" s="35">
        <f t="shared" si="14"/>
        <v>2960000</v>
      </c>
      <c r="L472" s="35">
        <f t="shared" si="13"/>
        <v>3315200.0000000005</v>
      </c>
      <c r="M472" s="36"/>
      <c r="N472" s="36" t="s">
        <v>644</v>
      </c>
      <c r="P472" s="4"/>
      <c r="Q472" s="4"/>
    </row>
    <row r="473" spans="1:232" s="37" customFormat="1" ht="60" customHeight="1">
      <c r="A473" s="18"/>
      <c r="B473" s="19">
        <v>415</v>
      </c>
      <c r="C473" s="54" t="s">
        <v>812</v>
      </c>
      <c r="D473" s="26" t="s">
        <v>559</v>
      </c>
      <c r="E473" s="26" t="s">
        <v>813</v>
      </c>
      <c r="F473" s="26" t="s">
        <v>636</v>
      </c>
      <c r="G473" s="36">
        <v>1</v>
      </c>
      <c r="H473" s="35">
        <v>200000</v>
      </c>
      <c r="I473" s="26" t="s">
        <v>80</v>
      </c>
      <c r="J473" s="26" t="s">
        <v>814</v>
      </c>
      <c r="K473" s="35">
        <f t="shared" si="14"/>
        <v>200000</v>
      </c>
      <c r="L473" s="35">
        <f t="shared" si="13"/>
        <v>224000.00000000003</v>
      </c>
      <c r="M473" s="36"/>
      <c r="N473" s="36"/>
      <c r="P473" s="4"/>
      <c r="Q473" s="4"/>
    </row>
    <row r="474" spans="1:232" s="128" customFormat="1" ht="58.5" customHeight="1">
      <c r="A474" s="18"/>
      <c r="B474" s="19">
        <v>416</v>
      </c>
      <c r="C474" s="54" t="s">
        <v>798</v>
      </c>
      <c r="D474" s="26" t="s">
        <v>559</v>
      </c>
      <c r="E474" s="26" t="s">
        <v>815</v>
      </c>
      <c r="F474" s="26" t="s">
        <v>636</v>
      </c>
      <c r="G474" s="36">
        <v>1</v>
      </c>
      <c r="H474" s="35">
        <v>367500</v>
      </c>
      <c r="I474" s="26" t="s">
        <v>652</v>
      </c>
      <c r="J474" s="26" t="s">
        <v>816</v>
      </c>
      <c r="K474" s="35">
        <f t="shared" si="14"/>
        <v>367500</v>
      </c>
      <c r="L474" s="35">
        <f t="shared" si="13"/>
        <v>411600.00000000006</v>
      </c>
      <c r="M474" s="36"/>
      <c r="N474" s="36"/>
      <c r="P474" s="4"/>
      <c r="Q474" s="4"/>
    </row>
    <row r="475" spans="1:232" ht="84.75" customHeight="1">
      <c r="A475" s="18"/>
      <c r="B475" s="19">
        <v>417</v>
      </c>
      <c r="C475" s="54" t="s">
        <v>812</v>
      </c>
      <c r="D475" s="26" t="s">
        <v>559</v>
      </c>
      <c r="E475" s="26" t="s">
        <v>817</v>
      </c>
      <c r="F475" s="26" t="s">
        <v>636</v>
      </c>
      <c r="G475" s="36">
        <v>1</v>
      </c>
      <c r="H475" s="35">
        <v>223036</v>
      </c>
      <c r="I475" s="26" t="s">
        <v>818</v>
      </c>
      <c r="J475" s="26" t="s">
        <v>26</v>
      </c>
      <c r="K475" s="35">
        <f t="shared" si="14"/>
        <v>223036</v>
      </c>
      <c r="L475" s="35">
        <f t="shared" si="13"/>
        <v>249800.32000000004</v>
      </c>
      <c r="M475" s="23"/>
      <c r="N475" s="23"/>
    </row>
    <row r="476" spans="1:232" s="37" customFormat="1" ht="75" customHeight="1">
      <c r="A476" s="32"/>
      <c r="B476" s="19">
        <v>418</v>
      </c>
      <c r="C476" s="54" t="s">
        <v>812</v>
      </c>
      <c r="D476" s="26" t="s">
        <v>559</v>
      </c>
      <c r="E476" s="43" t="s">
        <v>819</v>
      </c>
      <c r="F476" s="26" t="s">
        <v>636</v>
      </c>
      <c r="G476" s="36">
        <v>2</v>
      </c>
      <c r="H476" s="35">
        <v>35000</v>
      </c>
      <c r="I476" s="26" t="s">
        <v>647</v>
      </c>
      <c r="J476" s="26" t="s">
        <v>26</v>
      </c>
      <c r="K476" s="35">
        <f t="shared" si="14"/>
        <v>70000</v>
      </c>
      <c r="L476" s="35">
        <f t="shared" si="13"/>
        <v>78400.000000000015</v>
      </c>
      <c r="M476" s="36"/>
      <c r="N476" s="36"/>
    </row>
    <row r="477" spans="1:232" s="37" customFormat="1" ht="85.5" customHeight="1">
      <c r="A477" s="32"/>
      <c r="B477" s="19">
        <v>419</v>
      </c>
      <c r="C477" s="54" t="s">
        <v>812</v>
      </c>
      <c r="D477" s="26" t="s">
        <v>559</v>
      </c>
      <c r="E477" s="43" t="s">
        <v>820</v>
      </c>
      <c r="F477" s="26" t="s">
        <v>636</v>
      </c>
      <c r="G477" s="36">
        <v>5</v>
      </c>
      <c r="H477" s="35">
        <v>35000</v>
      </c>
      <c r="I477" s="26" t="s">
        <v>647</v>
      </c>
      <c r="J477" s="26" t="s">
        <v>26</v>
      </c>
      <c r="K477" s="35">
        <f t="shared" si="14"/>
        <v>175000</v>
      </c>
      <c r="L477" s="35">
        <f t="shared" si="13"/>
        <v>196000.00000000003</v>
      </c>
      <c r="M477" s="36"/>
      <c r="N477" s="36" t="s">
        <v>821</v>
      </c>
    </row>
    <row r="478" spans="1:232" ht="39" customHeight="1">
      <c r="A478" s="18"/>
      <c r="B478" s="19">
        <v>420</v>
      </c>
      <c r="C478" s="54" t="s">
        <v>812</v>
      </c>
      <c r="D478" s="26" t="s">
        <v>559</v>
      </c>
      <c r="E478" s="35" t="s">
        <v>822</v>
      </c>
      <c r="F478" s="26" t="s">
        <v>636</v>
      </c>
      <c r="G478" s="36">
        <v>5</v>
      </c>
      <c r="H478" s="35">
        <v>60000</v>
      </c>
      <c r="I478" s="26" t="s">
        <v>823</v>
      </c>
      <c r="J478" s="26" t="s">
        <v>26</v>
      </c>
      <c r="K478" s="35">
        <f t="shared" si="14"/>
        <v>300000</v>
      </c>
      <c r="L478" s="35">
        <f t="shared" si="13"/>
        <v>336000.00000000006</v>
      </c>
      <c r="M478" s="129"/>
      <c r="N478" s="129"/>
    </row>
    <row r="479" spans="1:232" ht="68.25" customHeight="1">
      <c r="A479" s="18"/>
      <c r="B479" s="19">
        <v>421</v>
      </c>
      <c r="C479" s="54" t="s">
        <v>812</v>
      </c>
      <c r="D479" s="26" t="s">
        <v>559</v>
      </c>
      <c r="E479" s="35" t="s">
        <v>824</v>
      </c>
      <c r="F479" s="26" t="s">
        <v>636</v>
      </c>
      <c r="G479" s="36">
        <v>2</v>
      </c>
      <c r="H479" s="35">
        <v>139900</v>
      </c>
      <c r="I479" s="26" t="s">
        <v>640</v>
      </c>
      <c r="J479" s="26" t="s">
        <v>36</v>
      </c>
      <c r="K479" s="35">
        <f t="shared" si="14"/>
        <v>279800</v>
      </c>
      <c r="L479" s="35">
        <f t="shared" si="13"/>
        <v>313376.00000000006</v>
      </c>
      <c r="M479" s="129"/>
      <c r="N479" s="129"/>
    </row>
    <row r="480" spans="1:232" ht="62.25" customHeight="1">
      <c r="A480" s="18"/>
      <c r="B480" s="19">
        <v>422</v>
      </c>
      <c r="C480" s="54" t="s">
        <v>812</v>
      </c>
      <c r="D480" s="26" t="s">
        <v>559</v>
      </c>
      <c r="E480" s="35" t="s">
        <v>825</v>
      </c>
      <c r="F480" s="26" t="s">
        <v>636</v>
      </c>
      <c r="G480" s="36">
        <v>1</v>
      </c>
      <c r="H480" s="35">
        <v>58661</v>
      </c>
      <c r="I480" s="26" t="s">
        <v>647</v>
      </c>
      <c r="J480" s="26" t="s">
        <v>36</v>
      </c>
      <c r="K480" s="35">
        <f t="shared" si="14"/>
        <v>58661</v>
      </c>
      <c r="L480" s="35">
        <f t="shared" si="13"/>
        <v>65700.320000000007</v>
      </c>
      <c r="M480" s="23"/>
      <c r="N480" s="23"/>
    </row>
    <row r="481" spans="1:232" ht="99.75" customHeight="1">
      <c r="A481" s="18"/>
      <c r="B481" s="19">
        <v>423</v>
      </c>
      <c r="C481" s="42" t="s">
        <v>798</v>
      </c>
      <c r="D481" s="26" t="s">
        <v>54</v>
      </c>
      <c r="E481" s="43" t="s">
        <v>826</v>
      </c>
      <c r="F481" s="26" t="s">
        <v>636</v>
      </c>
      <c r="G481" s="36">
        <v>2</v>
      </c>
      <c r="H481" s="35">
        <v>156429</v>
      </c>
      <c r="I481" s="26" t="s">
        <v>652</v>
      </c>
      <c r="J481" s="26" t="s">
        <v>36</v>
      </c>
      <c r="K481" s="35">
        <f t="shared" si="14"/>
        <v>312858</v>
      </c>
      <c r="L481" s="35">
        <f t="shared" si="13"/>
        <v>350400.96</v>
      </c>
      <c r="M481" s="23"/>
      <c r="N481" s="23"/>
    </row>
    <row r="482" spans="1:232" ht="45" customHeight="1">
      <c r="A482" s="18"/>
      <c r="B482" s="19">
        <v>424</v>
      </c>
      <c r="C482" s="42" t="s">
        <v>798</v>
      </c>
      <c r="D482" s="26" t="s">
        <v>559</v>
      </c>
      <c r="E482" s="43" t="s">
        <v>826</v>
      </c>
      <c r="F482" s="26" t="s">
        <v>636</v>
      </c>
      <c r="G482" s="36">
        <v>3</v>
      </c>
      <c r="H482" s="35">
        <v>115714</v>
      </c>
      <c r="I482" s="26" t="s">
        <v>823</v>
      </c>
      <c r="J482" s="26" t="s">
        <v>36</v>
      </c>
      <c r="K482" s="35">
        <f>G482*H482</f>
        <v>347142</v>
      </c>
      <c r="L482" s="35">
        <f t="shared" si="13"/>
        <v>388799.04000000004</v>
      </c>
      <c r="M482" s="23"/>
      <c r="N482" s="23"/>
    </row>
    <row r="483" spans="1:232" s="37" customFormat="1" ht="62.25" customHeight="1">
      <c r="A483" s="18"/>
      <c r="B483" s="19">
        <v>426</v>
      </c>
      <c r="C483" s="42" t="s">
        <v>798</v>
      </c>
      <c r="D483" s="26" t="s">
        <v>559</v>
      </c>
      <c r="E483" s="43" t="s">
        <v>827</v>
      </c>
      <c r="F483" s="26" t="s">
        <v>636</v>
      </c>
      <c r="G483" s="36">
        <v>5</v>
      </c>
      <c r="H483" s="35">
        <v>225000</v>
      </c>
      <c r="I483" s="26" t="s">
        <v>828</v>
      </c>
      <c r="J483" s="26" t="s">
        <v>36</v>
      </c>
      <c r="K483" s="35">
        <f t="shared" si="14"/>
        <v>1125000</v>
      </c>
      <c r="L483" s="35">
        <f t="shared" si="13"/>
        <v>1260000.0000000002</v>
      </c>
      <c r="M483" s="36"/>
      <c r="N483" s="36"/>
      <c r="P483" s="4"/>
      <c r="Q483" s="4"/>
    </row>
    <row r="484" spans="1:232" s="37" customFormat="1" ht="85.5" customHeight="1">
      <c r="A484" s="18"/>
      <c r="B484" s="19">
        <v>427</v>
      </c>
      <c r="C484" s="130" t="s">
        <v>812</v>
      </c>
      <c r="D484" s="26" t="s">
        <v>559</v>
      </c>
      <c r="E484" s="35" t="s">
        <v>829</v>
      </c>
      <c r="F484" s="26" t="s">
        <v>636</v>
      </c>
      <c r="G484" s="36">
        <v>3</v>
      </c>
      <c r="H484" s="35">
        <v>20000</v>
      </c>
      <c r="I484" s="26" t="s">
        <v>640</v>
      </c>
      <c r="J484" s="26" t="s">
        <v>26</v>
      </c>
      <c r="K484" s="35">
        <f t="shared" si="14"/>
        <v>60000</v>
      </c>
      <c r="L484" s="35">
        <f t="shared" si="13"/>
        <v>67200</v>
      </c>
      <c r="M484" s="36"/>
      <c r="N484" s="36"/>
      <c r="P484" s="4"/>
      <c r="Q484" s="4"/>
    </row>
    <row r="485" spans="1:232" s="37" customFormat="1" ht="41.25" customHeight="1">
      <c r="A485" s="18"/>
      <c r="B485" s="19">
        <v>428</v>
      </c>
      <c r="C485" s="130" t="s">
        <v>812</v>
      </c>
      <c r="D485" s="26" t="s">
        <v>559</v>
      </c>
      <c r="E485" s="35" t="s">
        <v>830</v>
      </c>
      <c r="F485" s="26" t="s">
        <v>636</v>
      </c>
      <c r="G485" s="36">
        <v>2</v>
      </c>
      <c r="H485" s="35">
        <v>20000</v>
      </c>
      <c r="I485" s="26" t="s">
        <v>640</v>
      </c>
      <c r="J485" s="26" t="s">
        <v>26</v>
      </c>
      <c r="K485" s="35">
        <f>G485*H485</f>
        <v>40000</v>
      </c>
      <c r="L485" s="35">
        <f>K485*1.12</f>
        <v>44800.000000000007</v>
      </c>
      <c r="M485" s="36"/>
      <c r="N485" s="36"/>
      <c r="P485" s="4"/>
      <c r="Q485" s="4"/>
    </row>
    <row r="486" spans="1:232" s="37" customFormat="1" ht="81" customHeight="1">
      <c r="A486" s="18"/>
      <c r="B486" s="19">
        <v>429</v>
      </c>
      <c r="C486" s="130" t="s">
        <v>798</v>
      </c>
      <c r="D486" s="26" t="s">
        <v>559</v>
      </c>
      <c r="E486" s="35" t="s">
        <v>831</v>
      </c>
      <c r="F486" s="26" t="s">
        <v>636</v>
      </c>
      <c r="G486" s="36">
        <v>1</v>
      </c>
      <c r="H486" s="35">
        <v>100000</v>
      </c>
      <c r="I486" s="26" t="s">
        <v>652</v>
      </c>
      <c r="J486" s="26" t="s">
        <v>36</v>
      </c>
      <c r="K486" s="35">
        <f t="shared" si="14"/>
        <v>100000</v>
      </c>
      <c r="L486" s="35">
        <f t="shared" si="13"/>
        <v>112000.00000000001</v>
      </c>
      <c r="M486" s="36"/>
      <c r="N486" s="36"/>
      <c r="P486" s="4"/>
      <c r="Q486" s="4"/>
    </row>
    <row r="487" spans="1:232" s="37" customFormat="1" ht="45.75" customHeight="1">
      <c r="A487" s="18"/>
      <c r="B487" s="19">
        <v>430</v>
      </c>
      <c r="C487" s="130" t="s">
        <v>812</v>
      </c>
      <c r="D487" s="26" t="s">
        <v>559</v>
      </c>
      <c r="E487" s="35" t="s">
        <v>832</v>
      </c>
      <c r="F487" s="26" t="s">
        <v>636</v>
      </c>
      <c r="G487" s="36">
        <v>2</v>
      </c>
      <c r="H487" s="35">
        <v>68000</v>
      </c>
      <c r="I487" s="26" t="s">
        <v>833</v>
      </c>
      <c r="J487" s="26" t="s">
        <v>36</v>
      </c>
      <c r="K487" s="35">
        <f t="shared" si="14"/>
        <v>136000</v>
      </c>
      <c r="L487" s="35">
        <f t="shared" si="13"/>
        <v>152320</v>
      </c>
      <c r="M487" s="36"/>
      <c r="N487" s="36"/>
      <c r="P487" s="4"/>
      <c r="Q487" s="4"/>
    </row>
    <row r="488" spans="1:232" s="37" customFormat="1" ht="75.75" customHeight="1">
      <c r="A488" s="18"/>
      <c r="B488" s="19">
        <v>431</v>
      </c>
      <c r="C488" s="130" t="s">
        <v>834</v>
      </c>
      <c r="D488" s="26" t="s">
        <v>22</v>
      </c>
      <c r="E488" s="26" t="s">
        <v>835</v>
      </c>
      <c r="F488" s="26" t="s">
        <v>636</v>
      </c>
      <c r="G488" s="36">
        <v>1</v>
      </c>
      <c r="H488" s="35">
        <v>50000</v>
      </c>
      <c r="I488" s="26" t="s">
        <v>823</v>
      </c>
      <c r="J488" s="26" t="s">
        <v>26</v>
      </c>
      <c r="K488" s="35">
        <f>G488*H488</f>
        <v>50000</v>
      </c>
      <c r="L488" s="35">
        <f t="shared" si="13"/>
        <v>56000.000000000007</v>
      </c>
      <c r="M488" s="36"/>
      <c r="N488" s="36"/>
      <c r="P488" s="4"/>
      <c r="Q488" s="4"/>
    </row>
    <row r="489" spans="1:232" s="37" customFormat="1" ht="40.5" customHeight="1">
      <c r="A489" s="18"/>
      <c r="B489" s="19">
        <v>432</v>
      </c>
      <c r="C489" s="130" t="s">
        <v>812</v>
      </c>
      <c r="D489" s="26" t="s">
        <v>559</v>
      </c>
      <c r="E489" s="35" t="s">
        <v>836</v>
      </c>
      <c r="F489" s="26" t="s">
        <v>636</v>
      </c>
      <c r="G489" s="36">
        <v>3</v>
      </c>
      <c r="H489" s="35">
        <v>50000</v>
      </c>
      <c r="I489" s="26" t="s">
        <v>640</v>
      </c>
      <c r="J489" s="26" t="s">
        <v>26</v>
      </c>
      <c r="K489" s="35">
        <f t="shared" si="14"/>
        <v>150000</v>
      </c>
      <c r="L489" s="35">
        <f t="shared" si="13"/>
        <v>168000.00000000003</v>
      </c>
      <c r="M489" s="36"/>
      <c r="N489" s="36"/>
      <c r="P489" s="4"/>
      <c r="Q489" s="4"/>
    </row>
    <row r="490" spans="1:232" s="37" customFormat="1" ht="50.25" customHeight="1">
      <c r="A490" s="18"/>
      <c r="B490" s="19">
        <v>433</v>
      </c>
      <c r="C490" s="130" t="s">
        <v>798</v>
      </c>
      <c r="D490" s="26" t="s">
        <v>559</v>
      </c>
      <c r="E490" s="35" t="s">
        <v>837</v>
      </c>
      <c r="F490" s="26" t="s">
        <v>636</v>
      </c>
      <c r="G490" s="36">
        <v>1</v>
      </c>
      <c r="H490" s="35">
        <v>70000</v>
      </c>
      <c r="I490" s="26" t="s">
        <v>640</v>
      </c>
      <c r="J490" s="26" t="s">
        <v>36</v>
      </c>
      <c r="K490" s="35">
        <f t="shared" si="14"/>
        <v>70000</v>
      </c>
      <c r="L490" s="35">
        <f t="shared" si="13"/>
        <v>78400.000000000015</v>
      </c>
      <c r="M490" s="36"/>
      <c r="N490" s="36"/>
      <c r="P490" s="4"/>
      <c r="Q490" s="4"/>
    </row>
    <row r="491" spans="1:232" s="37" customFormat="1" ht="48.75" customHeight="1">
      <c r="A491" s="18"/>
      <c r="B491" s="19">
        <v>434</v>
      </c>
      <c r="C491" s="130" t="s">
        <v>798</v>
      </c>
      <c r="D491" s="26" t="s">
        <v>559</v>
      </c>
      <c r="E491" s="35" t="s">
        <v>838</v>
      </c>
      <c r="F491" s="26" t="s">
        <v>636</v>
      </c>
      <c r="G491" s="36">
        <v>2</v>
      </c>
      <c r="H491" s="35">
        <v>200000</v>
      </c>
      <c r="I491" s="26" t="s">
        <v>839</v>
      </c>
      <c r="J491" s="26" t="s">
        <v>814</v>
      </c>
      <c r="K491" s="35">
        <f t="shared" si="14"/>
        <v>400000</v>
      </c>
      <c r="L491" s="35">
        <f t="shared" si="13"/>
        <v>448000.00000000006</v>
      </c>
      <c r="M491" s="36"/>
      <c r="N491" s="36"/>
      <c r="P491" s="4"/>
      <c r="Q491" s="4"/>
    </row>
    <row r="492" spans="1:232" s="37" customFormat="1" ht="48.75" customHeight="1">
      <c r="A492" s="18"/>
      <c r="B492" s="19">
        <v>435</v>
      </c>
      <c r="C492" s="130" t="s">
        <v>798</v>
      </c>
      <c r="D492" s="26" t="s">
        <v>559</v>
      </c>
      <c r="E492" s="35" t="s">
        <v>840</v>
      </c>
      <c r="F492" s="26" t="s">
        <v>636</v>
      </c>
      <c r="G492" s="36">
        <v>167</v>
      </c>
      <c r="H492" s="35">
        <v>50000</v>
      </c>
      <c r="I492" s="26" t="s">
        <v>640</v>
      </c>
      <c r="J492" s="26" t="s">
        <v>26</v>
      </c>
      <c r="K492" s="35">
        <f t="shared" si="14"/>
        <v>8350000</v>
      </c>
      <c r="L492" s="35">
        <f t="shared" si="13"/>
        <v>9352000</v>
      </c>
      <c r="M492" s="36"/>
      <c r="N492" s="36"/>
      <c r="P492" s="4"/>
      <c r="Q492" s="4"/>
    </row>
    <row r="493" spans="1:232" s="37" customFormat="1" ht="51" customHeight="1">
      <c r="A493" s="18"/>
      <c r="B493" s="19">
        <v>436</v>
      </c>
      <c r="C493" s="130" t="s">
        <v>798</v>
      </c>
      <c r="D493" s="26" t="s">
        <v>559</v>
      </c>
      <c r="E493" s="35" t="s">
        <v>841</v>
      </c>
      <c r="F493" s="26" t="s">
        <v>636</v>
      </c>
      <c r="G493" s="36">
        <v>30</v>
      </c>
      <c r="H493" s="35">
        <v>50000</v>
      </c>
      <c r="I493" s="26" t="s">
        <v>647</v>
      </c>
      <c r="J493" s="26" t="s">
        <v>26</v>
      </c>
      <c r="K493" s="35">
        <f t="shared" si="14"/>
        <v>1500000</v>
      </c>
      <c r="L493" s="35">
        <f t="shared" si="13"/>
        <v>1680000.0000000002</v>
      </c>
      <c r="M493" s="36"/>
      <c r="N493" s="36"/>
      <c r="P493" s="4"/>
      <c r="Q493" s="4"/>
    </row>
    <row r="494" spans="1:232" s="37" customFormat="1" ht="51.75" customHeight="1">
      <c r="A494" s="18"/>
      <c r="B494" s="19">
        <v>437</v>
      </c>
      <c r="C494" s="130" t="s">
        <v>834</v>
      </c>
      <c r="D494" s="26" t="s">
        <v>22</v>
      </c>
      <c r="E494" s="35" t="s">
        <v>842</v>
      </c>
      <c r="F494" s="26" t="s">
        <v>636</v>
      </c>
      <c r="G494" s="36">
        <v>30</v>
      </c>
      <c r="H494" s="35">
        <v>60000</v>
      </c>
      <c r="I494" s="26" t="s">
        <v>647</v>
      </c>
      <c r="J494" s="26" t="s">
        <v>26</v>
      </c>
      <c r="K494" s="35">
        <f t="shared" si="14"/>
        <v>1800000</v>
      </c>
      <c r="L494" s="35">
        <f t="shared" si="13"/>
        <v>2016000.0000000002</v>
      </c>
      <c r="M494" s="36"/>
      <c r="N494" s="36"/>
      <c r="P494" s="4"/>
      <c r="Q494" s="4"/>
    </row>
    <row r="495" spans="1:232" s="37" customFormat="1" ht="42.75" customHeight="1">
      <c r="A495" s="18"/>
      <c r="B495" s="19">
        <v>438</v>
      </c>
      <c r="C495" s="131" t="s">
        <v>798</v>
      </c>
      <c r="D495" s="26" t="s">
        <v>559</v>
      </c>
      <c r="E495" s="22" t="s">
        <v>843</v>
      </c>
      <c r="F495" s="26" t="s">
        <v>636</v>
      </c>
      <c r="G495" s="36">
        <v>1</v>
      </c>
      <c r="H495" s="35">
        <v>150000</v>
      </c>
      <c r="I495" s="26" t="s">
        <v>652</v>
      </c>
      <c r="J495" s="21" t="s">
        <v>814</v>
      </c>
      <c r="K495" s="35">
        <f t="shared" si="14"/>
        <v>150000</v>
      </c>
      <c r="L495" s="22">
        <f t="shared" si="13"/>
        <v>168000.00000000003</v>
      </c>
      <c r="M495" s="36"/>
      <c r="N495" s="36"/>
      <c r="P495" s="4"/>
      <c r="Q495" s="4"/>
    </row>
    <row r="496" spans="1:232" s="55" customFormat="1" ht="48" customHeight="1">
      <c r="A496" s="18"/>
      <c r="B496" s="19">
        <v>439</v>
      </c>
      <c r="C496" s="131" t="s">
        <v>798</v>
      </c>
      <c r="D496" s="26" t="s">
        <v>559</v>
      </c>
      <c r="E496" s="22" t="s">
        <v>844</v>
      </c>
      <c r="F496" s="26" t="s">
        <v>636</v>
      </c>
      <c r="G496" s="36">
        <v>1</v>
      </c>
      <c r="H496" s="35">
        <v>20000</v>
      </c>
      <c r="I496" s="26" t="s">
        <v>805</v>
      </c>
      <c r="J496" s="21" t="s">
        <v>814</v>
      </c>
      <c r="K496" s="35">
        <f t="shared" si="14"/>
        <v>20000</v>
      </c>
      <c r="L496" s="22">
        <f t="shared" si="13"/>
        <v>22400.000000000004</v>
      </c>
      <c r="M496" s="36"/>
      <c r="N496" s="36"/>
      <c r="O496" s="37"/>
      <c r="P496" s="4"/>
      <c r="Q496" s="4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  <c r="CO496" s="37"/>
      <c r="CP496" s="37"/>
      <c r="CQ496" s="37"/>
      <c r="CR496" s="37"/>
      <c r="CS496" s="37"/>
      <c r="CT496" s="37"/>
      <c r="CU496" s="37"/>
      <c r="CV496" s="37"/>
      <c r="CW496" s="37"/>
      <c r="CX496" s="37"/>
      <c r="CY496" s="37"/>
      <c r="CZ496" s="37"/>
      <c r="DA496" s="37"/>
      <c r="DB496" s="37"/>
      <c r="DC496" s="37"/>
      <c r="DD496" s="37"/>
      <c r="DE496" s="37"/>
      <c r="DF496" s="37"/>
      <c r="DG496" s="37"/>
      <c r="DH496" s="37"/>
      <c r="DI496" s="37"/>
      <c r="DJ496" s="37"/>
      <c r="DK496" s="37"/>
      <c r="DL496" s="37"/>
      <c r="DM496" s="37"/>
      <c r="DN496" s="37"/>
      <c r="DO496" s="37"/>
      <c r="DP496" s="37"/>
      <c r="DQ496" s="37"/>
      <c r="DR496" s="37"/>
      <c r="DS496" s="37"/>
      <c r="DT496" s="37"/>
      <c r="DU496" s="37"/>
      <c r="DV496" s="37"/>
      <c r="DW496" s="37"/>
      <c r="DX496" s="37"/>
      <c r="DY496" s="37"/>
      <c r="DZ496" s="37"/>
      <c r="EA496" s="37"/>
      <c r="EB496" s="37"/>
      <c r="EC496" s="37"/>
      <c r="ED496" s="37"/>
      <c r="EE496" s="37"/>
      <c r="EF496" s="37"/>
      <c r="EG496" s="37"/>
      <c r="EH496" s="37"/>
      <c r="EI496" s="37"/>
      <c r="EJ496" s="37"/>
      <c r="EK496" s="37"/>
      <c r="EL496" s="37"/>
      <c r="EM496" s="37"/>
      <c r="EN496" s="37"/>
      <c r="EO496" s="37"/>
      <c r="EP496" s="37"/>
      <c r="EQ496" s="37"/>
      <c r="ER496" s="37"/>
      <c r="ES496" s="37"/>
      <c r="ET496" s="37"/>
      <c r="EU496" s="37"/>
      <c r="EV496" s="37"/>
      <c r="EW496" s="37"/>
      <c r="EX496" s="37"/>
      <c r="EY496" s="37"/>
      <c r="EZ496" s="37"/>
      <c r="FA496" s="37"/>
      <c r="FB496" s="37"/>
      <c r="FC496" s="37"/>
      <c r="FD496" s="37"/>
      <c r="FE496" s="37"/>
      <c r="FF496" s="37"/>
      <c r="FG496" s="37"/>
      <c r="FH496" s="37"/>
      <c r="FI496" s="37"/>
      <c r="FJ496" s="37"/>
      <c r="FK496" s="37"/>
      <c r="FL496" s="37"/>
      <c r="FM496" s="37"/>
      <c r="FN496" s="37"/>
      <c r="FO496" s="37"/>
      <c r="FP496" s="37"/>
      <c r="FQ496" s="37"/>
      <c r="FR496" s="37"/>
      <c r="FS496" s="37"/>
      <c r="FT496" s="37"/>
      <c r="FU496" s="37"/>
      <c r="FV496" s="37"/>
      <c r="FW496" s="37"/>
      <c r="FX496" s="37"/>
      <c r="FY496" s="37"/>
      <c r="FZ496" s="37"/>
      <c r="GA496" s="37"/>
      <c r="GB496" s="37"/>
      <c r="GC496" s="37"/>
      <c r="GD496" s="37"/>
      <c r="GE496" s="37"/>
      <c r="GF496" s="37"/>
      <c r="GG496" s="37"/>
      <c r="GH496" s="37"/>
      <c r="GI496" s="37"/>
      <c r="GJ496" s="37"/>
      <c r="GK496" s="37"/>
      <c r="GL496" s="37"/>
      <c r="GM496" s="37"/>
      <c r="GN496" s="37"/>
      <c r="GO496" s="37"/>
      <c r="GP496" s="37"/>
      <c r="GQ496" s="37"/>
      <c r="GR496" s="37"/>
      <c r="GS496" s="37"/>
      <c r="GT496" s="37"/>
      <c r="GU496" s="37"/>
      <c r="GV496" s="37"/>
      <c r="GW496" s="37"/>
      <c r="GX496" s="37"/>
      <c r="GY496" s="37"/>
      <c r="GZ496" s="37"/>
      <c r="HA496" s="37"/>
      <c r="HB496" s="37"/>
      <c r="HC496" s="37"/>
      <c r="HD496" s="37"/>
      <c r="HE496" s="37"/>
      <c r="HF496" s="37"/>
      <c r="HG496" s="37"/>
      <c r="HH496" s="37"/>
      <c r="HI496" s="37"/>
      <c r="HJ496" s="37"/>
      <c r="HK496" s="37"/>
      <c r="HL496" s="37"/>
      <c r="HM496" s="37"/>
      <c r="HN496" s="37"/>
      <c r="HO496" s="37"/>
      <c r="HP496" s="37"/>
      <c r="HQ496" s="37"/>
      <c r="HR496" s="37"/>
      <c r="HS496" s="37"/>
      <c r="HT496" s="37"/>
      <c r="HU496" s="37"/>
      <c r="HV496" s="37"/>
      <c r="HW496" s="37"/>
      <c r="HX496" s="37"/>
    </row>
    <row r="497" spans="1:232" s="55" customFormat="1" ht="79.5" customHeight="1">
      <c r="A497" s="18"/>
      <c r="B497" s="19">
        <v>440</v>
      </c>
      <c r="C497" s="131" t="s">
        <v>798</v>
      </c>
      <c r="D497" s="26" t="s">
        <v>559</v>
      </c>
      <c r="E497" s="22" t="s">
        <v>845</v>
      </c>
      <c r="F497" s="26" t="s">
        <v>636</v>
      </c>
      <c r="G497" s="36">
        <v>3</v>
      </c>
      <c r="H497" s="35">
        <v>89000</v>
      </c>
      <c r="I497" s="26" t="s">
        <v>846</v>
      </c>
      <c r="J497" s="21" t="s">
        <v>26</v>
      </c>
      <c r="K497" s="35">
        <f t="shared" si="14"/>
        <v>267000</v>
      </c>
      <c r="L497" s="22">
        <f t="shared" si="13"/>
        <v>299040</v>
      </c>
      <c r="M497" s="23"/>
      <c r="N497" s="23"/>
      <c r="O497" s="37"/>
      <c r="P497" s="4"/>
      <c r="Q497" s="4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  <c r="CO497" s="37"/>
      <c r="CP497" s="37"/>
      <c r="CQ497" s="37"/>
      <c r="CR497" s="37"/>
      <c r="CS497" s="37"/>
      <c r="CT497" s="37"/>
      <c r="CU497" s="37"/>
      <c r="CV497" s="37"/>
      <c r="CW497" s="37"/>
      <c r="CX497" s="37"/>
      <c r="CY497" s="37"/>
      <c r="CZ497" s="37"/>
      <c r="DA497" s="37"/>
      <c r="DB497" s="37"/>
      <c r="DC497" s="37"/>
      <c r="DD497" s="37"/>
      <c r="DE497" s="37"/>
      <c r="DF497" s="37"/>
      <c r="DG497" s="37"/>
      <c r="DH497" s="37"/>
      <c r="DI497" s="37"/>
      <c r="DJ497" s="37"/>
      <c r="DK497" s="37"/>
      <c r="DL497" s="37"/>
      <c r="DM497" s="37"/>
      <c r="DN497" s="37"/>
      <c r="DO497" s="37"/>
      <c r="DP497" s="37"/>
      <c r="DQ497" s="37"/>
      <c r="DR497" s="37"/>
      <c r="DS497" s="37"/>
      <c r="DT497" s="37"/>
      <c r="DU497" s="37"/>
      <c r="DV497" s="37"/>
      <c r="DW497" s="37"/>
      <c r="DX497" s="37"/>
      <c r="DY497" s="37"/>
      <c r="DZ497" s="37"/>
      <c r="EA497" s="37"/>
      <c r="EB497" s="37"/>
      <c r="EC497" s="37"/>
      <c r="ED497" s="37"/>
      <c r="EE497" s="37"/>
      <c r="EF497" s="37"/>
      <c r="EG497" s="37"/>
      <c r="EH497" s="37"/>
      <c r="EI497" s="37"/>
      <c r="EJ497" s="37"/>
      <c r="EK497" s="37"/>
      <c r="EL497" s="37"/>
      <c r="EM497" s="37"/>
      <c r="EN497" s="37"/>
      <c r="EO497" s="37"/>
      <c r="EP497" s="37"/>
      <c r="EQ497" s="37"/>
      <c r="ER497" s="37"/>
      <c r="ES497" s="37"/>
      <c r="ET497" s="37"/>
      <c r="EU497" s="37"/>
      <c r="EV497" s="37"/>
      <c r="EW497" s="37"/>
      <c r="EX497" s="37"/>
      <c r="EY497" s="37"/>
      <c r="EZ497" s="37"/>
      <c r="FA497" s="37"/>
      <c r="FB497" s="37"/>
      <c r="FC497" s="37"/>
      <c r="FD497" s="37"/>
      <c r="FE497" s="37"/>
      <c r="FF497" s="37"/>
      <c r="FG497" s="37"/>
      <c r="FH497" s="37"/>
      <c r="FI497" s="37"/>
      <c r="FJ497" s="37"/>
      <c r="FK497" s="37"/>
      <c r="FL497" s="37"/>
      <c r="FM497" s="37"/>
      <c r="FN497" s="37"/>
      <c r="FO497" s="37"/>
      <c r="FP497" s="37"/>
      <c r="FQ497" s="37"/>
      <c r="FR497" s="37"/>
      <c r="FS497" s="37"/>
      <c r="FT497" s="37"/>
      <c r="FU497" s="37"/>
      <c r="FV497" s="37"/>
      <c r="FW497" s="37"/>
      <c r="FX497" s="37"/>
      <c r="FY497" s="37"/>
      <c r="FZ497" s="37"/>
      <c r="GA497" s="37"/>
      <c r="GB497" s="37"/>
      <c r="GC497" s="37"/>
      <c r="GD497" s="37"/>
      <c r="GE497" s="37"/>
      <c r="GF497" s="37"/>
      <c r="GG497" s="37"/>
      <c r="GH497" s="37"/>
      <c r="GI497" s="37"/>
      <c r="GJ497" s="37"/>
      <c r="GK497" s="37"/>
      <c r="GL497" s="37"/>
      <c r="GM497" s="37"/>
      <c r="GN497" s="37"/>
      <c r="GO497" s="37"/>
      <c r="GP497" s="37"/>
      <c r="GQ497" s="37"/>
      <c r="GR497" s="37"/>
      <c r="GS497" s="37"/>
      <c r="GT497" s="37"/>
      <c r="GU497" s="37"/>
      <c r="GV497" s="37"/>
      <c r="GW497" s="37"/>
      <c r="GX497" s="37"/>
      <c r="GY497" s="37"/>
      <c r="GZ497" s="37"/>
      <c r="HA497" s="37"/>
      <c r="HB497" s="37"/>
      <c r="HC497" s="37"/>
      <c r="HD497" s="37"/>
      <c r="HE497" s="37"/>
      <c r="HF497" s="37"/>
      <c r="HG497" s="37"/>
      <c r="HH497" s="37"/>
      <c r="HI497" s="37"/>
      <c r="HJ497" s="37"/>
      <c r="HK497" s="37"/>
      <c r="HL497" s="37"/>
      <c r="HM497" s="37"/>
      <c r="HN497" s="37"/>
      <c r="HO497" s="37"/>
      <c r="HP497" s="37"/>
      <c r="HQ497" s="37"/>
      <c r="HR497" s="37"/>
      <c r="HS497" s="37"/>
      <c r="HT497" s="37"/>
      <c r="HU497" s="37"/>
      <c r="HV497" s="37"/>
      <c r="HW497" s="37"/>
      <c r="HX497" s="37"/>
    </row>
    <row r="498" spans="1:232" s="55" customFormat="1" ht="60.75" customHeight="1">
      <c r="A498" s="18"/>
      <c r="B498" s="19">
        <v>441</v>
      </c>
      <c r="C498" s="54" t="s">
        <v>847</v>
      </c>
      <c r="D498" s="26" t="s">
        <v>22</v>
      </c>
      <c r="E498" s="26" t="s">
        <v>848</v>
      </c>
      <c r="F498" s="26" t="s">
        <v>636</v>
      </c>
      <c r="G498" s="36">
        <v>2</v>
      </c>
      <c r="H498" s="35">
        <v>182500</v>
      </c>
      <c r="I498" s="26" t="s">
        <v>849</v>
      </c>
      <c r="J498" s="26" t="s">
        <v>36</v>
      </c>
      <c r="K498" s="35">
        <f t="shared" si="14"/>
        <v>365000</v>
      </c>
      <c r="L498" s="22">
        <f t="shared" si="13"/>
        <v>408800.00000000006</v>
      </c>
      <c r="M498" s="23"/>
      <c r="N498" s="23"/>
      <c r="O498" s="37"/>
      <c r="P498" s="4"/>
      <c r="Q498" s="4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  <c r="CO498" s="37"/>
      <c r="CP498" s="37"/>
      <c r="CQ498" s="37"/>
      <c r="CR498" s="37"/>
      <c r="CS498" s="37"/>
      <c r="CT498" s="37"/>
      <c r="CU498" s="37"/>
      <c r="CV498" s="37"/>
      <c r="CW498" s="37"/>
      <c r="CX498" s="37"/>
      <c r="CY498" s="37"/>
      <c r="CZ498" s="37"/>
      <c r="DA498" s="37"/>
      <c r="DB498" s="37"/>
      <c r="DC498" s="37"/>
      <c r="DD498" s="37"/>
      <c r="DE498" s="37"/>
      <c r="DF498" s="37"/>
      <c r="DG498" s="37"/>
      <c r="DH498" s="37"/>
      <c r="DI498" s="37"/>
      <c r="DJ498" s="37"/>
      <c r="DK498" s="37"/>
      <c r="DL498" s="37"/>
      <c r="DM498" s="37"/>
      <c r="DN498" s="37"/>
      <c r="DO498" s="37"/>
      <c r="DP498" s="37"/>
      <c r="DQ498" s="37"/>
      <c r="DR498" s="37"/>
      <c r="DS498" s="37"/>
      <c r="DT498" s="37"/>
      <c r="DU498" s="37"/>
      <c r="DV498" s="37"/>
      <c r="DW498" s="37"/>
      <c r="DX498" s="37"/>
      <c r="DY498" s="37"/>
      <c r="DZ498" s="37"/>
      <c r="EA498" s="37"/>
      <c r="EB498" s="37"/>
      <c r="EC498" s="37"/>
      <c r="ED498" s="37"/>
      <c r="EE498" s="37"/>
      <c r="EF498" s="37"/>
      <c r="EG498" s="37"/>
      <c r="EH498" s="37"/>
      <c r="EI498" s="37"/>
      <c r="EJ498" s="37"/>
      <c r="EK498" s="37"/>
      <c r="EL498" s="37"/>
      <c r="EM498" s="37"/>
      <c r="EN498" s="37"/>
      <c r="EO498" s="37"/>
      <c r="EP498" s="37"/>
      <c r="EQ498" s="37"/>
      <c r="ER498" s="37"/>
      <c r="ES498" s="37"/>
      <c r="ET498" s="37"/>
      <c r="EU498" s="37"/>
      <c r="EV498" s="37"/>
      <c r="EW498" s="37"/>
      <c r="EX498" s="37"/>
      <c r="EY498" s="37"/>
      <c r="EZ498" s="37"/>
      <c r="FA498" s="37"/>
      <c r="FB498" s="37"/>
      <c r="FC498" s="37"/>
      <c r="FD498" s="37"/>
      <c r="FE498" s="37"/>
      <c r="FF498" s="37"/>
      <c r="FG498" s="37"/>
      <c r="FH498" s="37"/>
      <c r="FI498" s="37"/>
      <c r="FJ498" s="37"/>
      <c r="FK498" s="37"/>
      <c r="FL498" s="37"/>
      <c r="FM498" s="37"/>
      <c r="FN498" s="37"/>
      <c r="FO498" s="37"/>
      <c r="FP498" s="37"/>
      <c r="FQ498" s="37"/>
      <c r="FR498" s="37"/>
      <c r="FS498" s="37"/>
      <c r="FT498" s="37"/>
      <c r="FU498" s="37"/>
      <c r="FV498" s="37"/>
      <c r="FW498" s="37"/>
      <c r="FX498" s="37"/>
      <c r="FY498" s="37"/>
      <c r="FZ498" s="37"/>
      <c r="GA498" s="37"/>
      <c r="GB498" s="37"/>
      <c r="GC498" s="37"/>
      <c r="GD498" s="37"/>
      <c r="GE498" s="37"/>
      <c r="GF498" s="37"/>
      <c r="GG498" s="37"/>
      <c r="GH498" s="37"/>
      <c r="GI498" s="37"/>
      <c r="GJ498" s="37"/>
      <c r="GK498" s="37"/>
      <c r="GL498" s="37"/>
      <c r="GM498" s="37"/>
      <c r="GN498" s="37"/>
      <c r="GO498" s="37"/>
      <c r="GP498" s="37"/>
      <c r="GQ498" s="37"/>
      <c r="GR498" s="37"/>
      <c r="GS498" s="37"/>
      <c r="GT498" s="37"/>
      <c r="GU498" s="37"/>
      <c r="GV498" s="37"/>
      <c r="GW498" s="37"/>
      <c r="GX498" s="37"/>
      <c r="GY498" s="37"/>
      <c r="GZ498" s="37"/>
      <c r="HA498" s="37"/>
      <c r="HB498" s="37"/>
      <c r="HC498" s="37"/>
      <c r="HD498" s="37"/>
      <c r="HE498" s="37"/>
      <c r="HF498" s="37"/>
      <c r="HG498" s="37"/>
      <c r="HH498" s="37"/>
      <c r="HI498" s="37"/>
      <c r="HJ498" s="37"/>
      <c r="HK498" s="37"/>
      <c r="HL498" s="37"/>
      <c r="HM498" s="37"/>
      <c r="HN498" s="37"/>
      <c r="HO498" s="37"/>
      <c r="HP498" s="37"/>
      <c r="HQ498" s="37"/>
      <c r="HR498" s="37"/>
      <c r="HS498" s="37"/>
      <c r="HT498" s="37"/>
      <c r="HU498" s="37"/>
      <c r="HV498" s="37"/>
      <c r="HW498" s="37"/>
      <c r="HX498" s="37"/>
    </row>
    <row r="499" spans="1:232" s="55" customFormat="1" ht="43.5" customHeight="1">
      <c r="A499" s="18"/>
      <c r="B499" s="19">
        <v>442</v>
      </c>
      <c r="C499" s="54" t="s">
        <v>812</v>
      </c>
      <c r="D499" s="26" t="s">
        <v>559</v>
      </c>
      <c r="E499" s="43" t="s">
        <v>850</v>
      </c>
      <c r="F499" s="26" t="s">
        <v>636</v>
      </c>
      <c r="G499" s="36">
        <v>2</v>
      </c>
      <c r="H499" s="35">
        <v>360950</v>
      </c>
      <c r="I499" s="26" t="s">
        <v>808</v>
      </c>
      <c r="J499" s="26" t="s">
        <v>851</v>
      </c>
      <c r="K499" s="35">
        <f t="shared" si="14"/>
        <v>721900</v>
      </c>
      <c r="L499" s="22">
        <f t="shared" si="13"/>
        <v>808528.00000000012</v>
      </c>
      <c r="M499" s="23"/>
      <c r="N499" s="23"/>
      <c r="O499" s="37"/>
      <c r="P499" s="4"/>
      <c r="Q499" s="4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  <c r="CO499" s="37"/>
      <c r="CP499" s="37"/>
      <c r="CQ499" s="37"/>
      <c r="CR499" s="37"/>
      <c r="CS499" s="37"/>
      <c r="CT499" s="37"/>
      <c r="CU499" s="37"/>
      <c r="CV499" s="37"/>
      <c r="CW499" s="37"/>
      <c r="CX499" s="37"/>
      <c r="CY499" s="37"/>
      <c r="CZ499" s="37"/>
      <c r="DA499" s="37"/>
      <c r="DB499" s="37"/>
      <c r="DC499" s="37"/>
      <c r="DD499" s="37"/>
      <c r="DE499" s="37"/>
      <c r="DF499" s="37"/>
      <c r="DG499" s="37"/>
      <c r="DH499" s="37"/>
      <c r="DI499" s="37"/>
      <c r="DJ499" s="37"/>
      <c r="DK499" s="37"/>
      <c r="DL499" s="37"/>
      <c r="DM499" s="37"/>
      <c r="DN499" s="37"/>
      <c r="DO499" s="37"/>
      <c r="DP499" s="37"/>
      <c r="DQ499" s="37"/>
      <c r="DR499" s="37"/>
      <c r="DS499" s="37"/>
      <c r="DT499" s="37"/>
      <c r="DU499" s="37"/>
      <c r="DV499" s="37"/>
      <c r="DW499" s="37"/>
      <c r="DX499" s="37"/>
      <c r="DY499" s="37"/>
      <c r="DZ499" s="37"/>
      <c r="EA499" s="37"/>
      <c r="EB499" s="37"/>
      <c r="EC499" s="37"/>
      <c r="ED499" s="37"/>
      <c r="EE499" s="37"/>
      <c r="EF499" s="37"/>
      <c r="EG499" s="37"/>
      <c r="EH499" s="37"/>
      <c r="EI499" s="37"/>
      <c r="EJ499" s="37"/>
      <c r="EK499" s="37"/>
      <c r="EL499" s="37"/>
      <c r="EM499" s="37"/>
      <c r="EN499" s="37"/>
      <c r="EO499" s="37"/>
      <c r="EP499" s="37"/>
      <c r="EQ499" s="37"/>
      <c r="ER499" s="37"/>
      <c r="ES499" s="37"/>
      <c r="ET499" s="37"/>
      <c r="EU499" s="37"/>
      <c r="EV499" s="37"/>
      <c r="EW499" s="37"/>
      <c r="EX499" s="37"/>
      <c r="EY499" s="37"/>
      <c r="EZ499" s="37"/>
      <c r="FA499" s="37"/>
      <c r="FB499" s="37"/>
      <c r="FC499" s="37"/>
      <c r="FD499" s="37"/>
      <c r="FE499" s="37"/>
      <c r="FF499" s="37"/>
      <c r="FG499" s="37"/>
      <c r="FH499" s="37"/>
      <c r="FI499" s="37"/>
      <c r="FJ499" s="37"/>
      <c r="FK499" s="37"/>
      <c r="FL499" s="37"/>
      <c r="FM499" s="37"/>
      <c r="FN499" s="37"/>
      <c r="FO499" s="37"/>
      <c r="FP499" s="37"/>
      <c r="FQ499" s="37"/>
      <c r="FR499" s="37"/>
      <c r="FS499" s="37"/>
      <c r="FT499" s="37"/>
      <c r="FU499" s="37"/>
      <c r="FV499" s="37"/>
      <c r="FW499" s="37"/>
      <c r="FX499" s="37"/>
      <c r="FY499" s="37"/>
      <c r="FZ499" s="37"/>
      <c r="GA499" s="37"/>
      <c r="GB499" s="37"/>
      <c r="GC499" s="37"/>
      <c r="GD499" s="37"/>
      <c r="GE499" s="37"/>
      <c r="GF499" s="37"/>
      <c r="GG499" s="37"/>
      <c r="GH499" s="37"/>
      <c r="GI499" s="37"/>
      <c r="GJ499" s="37"/>
      <c r="GK499" s="37"/>
      <c r="GL499" s="37"/>
      <c r="GM499" s="37"/>
      <c r="GN499" s="37"/>
      <c r="GO499" s="37"/>
      <c r="GP499" s="37"/>
      <c r="GQ499" s="37"/>
      <c r="GR499" s="37"/>
      <c r="GS499" s="37"/>
      <c r="GT499" s="37"/>
      <c r="GU499" s="37"/>
      <c r="GV499" s="37"/>
      <c r="GW499" s="37"/>
      <c r="GX499" s="37"/>
      <c r="GY499" s="37"/>
      <c r="GZ499" s="37"/>
      <c r="HA499" s="37"/>
      <c r="HB499" s="37"/>
      <c r="HC499" s="37"/>
      <c r="HD499" s="37"/>
      <c r="HE499" s="37"/>
      <c r="HF499" s="37"/>
      <c r="HG499" s="37"/>
      <c r="HH499" s="37"/>
      <c r="HI499" s="37"/>
      <c r="HJ499" s="37"/>
      <c r="HK499" s="37"/>
      <c r="HL499" s="37"/>
      <c r="HM499" s="37"/>
      <c r="HN499" s="37"/>
      <c r="HO499" s="37"/>
      <c r="HP499" s="37"/>
      <c r="HQ499" s="37"/>
      <c r="HR499" s="37"/>
      <c r="HS499" s="37"/>
      <c r="HT499" s="37"/>
      <c r="HU499" s="37"/>
      <c r="HV499" s="37"/>
      <c r="HW499" s="37"/>
      <c r="HX499" s="37"/>
    </row>
    <row r="500" spans="1:232" s="55" customFormat="1" ht="48" customHeight="1">
      <c r="A500" s="18"/>
      <c r="B500" s="19">
        <v>443</v>
      </c>
      <c r="C500" s="54" t="s">
        <v>812</v>
      </c>
      <c r="D500" s="26" t="s">
        <v>559</v>
      </c>
      <c r="E500" s="43" t="s">
        <v>852</v>
      </c>
      <c r="F500" s="26" t="s">
        <v>636</v>
      </c>
      <c r="G500" s="36">
        <v>2</v>
      </c>
      <c r="H500" s="35">
        <v>288750</v>
      </c>
      <c r="I500" s="26" t="s">
        <v>808</v>
      </c>
      <c r="J500" s="26" t="s">
        <v>851</v>
      </c>
      <c r="K500" s="35">
        <f t="shared" si="14"/>
        <v>577500</v>
      </c>
      <c r="L500" s="22">
        <f t="shared" si="13"/>
        <v>646800.00000000012</v>
      </c>
      <c r="M500" s="23"/>
      <c r="N500" s="23"/>
      <c r="O500" s="37"/>
      <c r="P500" s="4"/>
      <c r="Q500" s="4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  <c r="CO500" s="37"/>
      <c r="CP500" s="37"/>
      <c r="CQ500" s="37"/>
      <c r="CR500" s="37"/>
      <c r="CS500" s="37"/>
      <c r="CT500" s="37"/>
      <c r="CU500" s="37"/>
      <c r="CV500" s="37"/>
      <c r="CW500" s="37"/>
      <c r="CX500" s="37"/>
      <c r="CY500" s="37"/>
      <c r="CZ500" s="37"/>
      <c r="DA500" s="37"/>
      <c r="DB500" s="37"/>
      <c r="DC500" s="37"/>
      <c r="DD500" s="37"/>
      <c r="DE500" s="37"/>
      <c r="DF500" s="37"/>
      <c r="DG500" s="37"/>
      <c r="DH500" s="37"/>
      <c r="DI500" s="37"/>
      <c r="DJ500" s="37"/>
      <c r="DK500" s="37"/>
      <c r="DL500" s="37"/>
      <c r="DM500" s="37"/>
      <c r="DN500" s="37"/>
      <c r="DO500" s="37"/>
      <c r="DP500" s="37"/>
      <c r="DQ500" s="37"/>
      <c r="DR500" s="37"/>
      <c r="DS500" s="37"/>
      <c r="DT500" s="37"/>
      <c r="DU500" s="37"/>
      <c r="DV500" s="37"/>
      <c r="DW500" s="37"/>
      <c r="DX500" s="37"/>
      <c r="DY500" s="37"/>
      <c r="DZ500" s="37"/>
      <c r="EA500" s="37"/>
      <c r="EB500" s="37"/>
      <c r="EC500" s="37"/>
      <c r="ED500" s="37"/>
      <c r="EE500" s="37"/>
      <c r="EF500" s="37"/>
      <c r="EG500" s="37"/>
      <c r="EH500" s="37"/>
      <c r="EI500" s="37"/>
      <c r="EJ500" s="37"/>
      <c r="EK500" s="37"/>
      <c r="EL500" s="37"/>
      <c r="EM500" s="37"/>
      <c r="EN500" s="37"/>
      <c r="EO500" s="37"/>
      <c r="EP500" s="37"/>
      <c r="EQ500" s="37"/>
      <c r="ER500" s="37"/>
      <c r="ES500" s="37"/>
      <c r="ET500" s="37"/>
      <c r="EU500" s="37"/>
      <c r="EV500" s="37"/>
      <c r="EW500" s="37"/>
      <c r="EX500" s="37"/>
      <c r="EY500" s="37"/>
      <c r="EZ500" s="37"/>
      <c r="FA500" s="37"/>
      <c r="FB500" s="37"/>
      <c r="FC500" s="37"/>
      <c r="FD500" s="37"/>
      <c r="FE500" s="37"/>
      <c r="FF500" s="37"/>
      <c r="FG500" s="37"/>
      <c r="FH500" s="37"/>
      <c r="FI500" s="37"/>
      <c r="FJ500" s="37"/>
      <c r="FK500" s="37"/>
      <c r="FL500" s="37"/>
      <c r="FM500" s="37"/>
      <c r="FN500" s="37"/>
      <c r="FO500" s="37"/>
      <c r="FP500" s="37"/>
      <c r="FQ500" s="37"/>
      <c r="FR500" s="37"/>
      <c r="FS500" s="37"/>
      <c r="FT500" s="37"/>
      <c r="FU500" s="37"/>
      <c r="FV500" s="37"/>
      <c r="FW500" s="37"/>
      <c r="FX500" s="37"/>
      <c r="FY500" s="37"/>
      <c r="FZ500" s="37"/>
      <c r="GA500" s="37"/>
      <c r="GB500" s="37"/>
      <c r="GC500" s="37"/>
      <c r="GD500" s="37"/>
      <c r="GE500" s="37"/>
      <c r="GF500" s="37"/>
      <c r="GG500" s="37"/>
      <c r="GH500" s="37"/>
      <c r="GI500" s="37"/>
      <c r="GJ500" s="37"/>
      <c r="GK500" s="37"/>
      <c r="GL500" s="37"/>
      <c r="GM500" s="37"/>
      <c r="GN500" s="37"/>
      <c r="GO500" s="37"/>
      <c r="GP500" s="37"/>
      <c r="GQ500" s="37"/>
      <c r="GR500" s="37"/>
      <c r="GS500" s="37"/>
      <c r="GT500" s="37"/>
      <c r="GU500" s="37"/>
      <c r="GV500" s="37"/>
      <c r="GW500" s="37"/>
      <c r="GX500" s="37"/>
      <c r="GY500" s="37"/>
      <c r="GZ500" s="37"/>
      <c r="HA500" s="37"/>
      <c r="HB500" s="37"/>
      <c r="HC500" s="37"/>
      <c r="HD500" s="37"/>
      <c r="HE500" s="37"/>
      <c r="HF500" s="37"/>
      <c r="HG500" s="37"/>
      <c r="HH500" s="37"/>
      <c r="HI500" s="37"/>
      <c r="HJ500" s="37"/>
      <c r="HK500" s="37"/>
      <c r="HL500" s="37"/>
      <c r="HM500" s="37"/>
      <c r="HN500" s="37"/>
      <c r="HO500" s="37"/>
      <c r="HP500" s="37"/>
      <c r="HQ500" s="37"/>
      <c r="HR500" s="37"/>
      <c r="HS500" s="37"/>
      <c r="HT500" s="37"/>
      <c r="HU500" s="37"/>
      <c r="HV500" s="37"/>
      <c r="HW500" s="37"/>
      <c r="HX500" s="37"/>
    </row>
    <row r="501" spans="1:232" s="55" customFormat="1" ht="48.75" customHeight="1">
      <c r="A501" s="18"/>
      <c r="B501" s="19">
        <v>444</v>
      </c>
      <c r="C501" s="54" t="s">
        <v>812</v>
      </c>
      <c r="D501" s="26" t="s">
        <v>559</v>
      </c>
      <c r="E501" s="43" t="s">
        <v>853</v>
      </c>
      <c r="F501" s="26" t="s">
        <v>636</v>
      </c>
      <c r="G501" s="36">
        <v>2</v>
      </c>
      <c r="H501" s="35">
        <v>221250</v>
      </c>
      <c r="I501" s="26" t="s">
        <v>808</v>
      </c>
      <c r="J501" s="26" t="s">
        <v>851</v>
      </c>
      <c r="K501" s="35">
        <f t="shared" si="14"/>
        <v>442500</v>
      </c>
      <c r="L501" s="22">
        <f t="shared" si="13"/>
        <v>495600.00000000006</v>
      </c>
      <c r="M501" s="23"/>
      <c r="N501" s="23"/>
      <c r="O501" s="37"/>
      <c r="P501" s="4"/>
      <c r="Q501" s="4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  <c r="CM501" s="37"/>
      <c r="CN501" s="37"/>
      <c r="CO501" s="37"/>
      <c r="CP501" s="37"/>
      <c r="CQ501" s="37"/>
      <c r="CR501" s="37"/>
      <c r="CS501" s="37"/>
      <c r="CT501" s="37"/>
      <c r="CU501" s="37"/>
      <c r="CV501" s="37"/>
      <c r="CW501" s="37"/>
      <c r="CX501" s="37"/>
      <c r="CY501" s="37"/>
      <c r="CZ501" s="37"/>
      <c r="DA501" s="37"/>
      <c r="DB501" s="37"/>
      <c r="DC501" s="37"/>
      <c r="DD501" s="37"/>
      <c r="DE501" s="37"/>
      <c r="DF501" s="37"/>
      <c r="DG501" s="37"/>
      <c r="DH501" s="37"/>
      <c r="DI501" s="37"/>
      <c r="DJ501" s="37"/>
      <c r="DK501" s="37"/>
      <c r="DL501" s="37"/>
      <c r="DM501" s="37"/>
      <c r="DN501" s="37"/>
      <c r="DO501" s="37"/>
      <c r="DP501" s="37"/>
      <c r="DQ501" s="37"/>
      <c r="DR501" s="37"/>
      <c r="DS501" s="37"/>
      <c r="DT501" s="37"/>
      <c r="DU501" s="37"/>
      <c r="DV501" s="37"/>
      <c r="DW501" s="37"/>
      <c r="DX501" s="37"/>
      <c r="DY501" s="37"/>
      <c r="DZ501" s="37"/>
      <c r="EA501" s="37"/>
      <c r="EB501" s="37"/>
      <c r="EC501" s="37"/>
      <c r="ED501" s="37"/>
      <c r="EE501" s="37"/>
      <c r="EF501" s="37"/>
      <c r="EG501" s="37"/>
      <c r="EH501" s="37"/>
      <c r="EI501" s="37"/>
      <c r="EJ501" s="37"/>
      <c r="EK501" s="37"/>
      <c r="EL501" s="37"/>
      <c r="EM501" s="37"/>
      <c r="EN501" s="37"/>
      <c r="EO501" s="37"/>
      <c r="EP501" s="37"/>
      <c r="EQ501" s="37"/>
      <c r="ER501" s="37"/>
      <c r="ES501" s="37"/>
      <c r="ET501" s="37"/>
      <c r="EU501" s="37"/>
      <c r="EV501" s="37"/>
      <c r="EW501" s="37"/>
      <c r="EX501" s="37"/>
      <c r="EY501" s="37"/>
      <c r="EZ501" s="37"/>
      <c r="FA501" s="37"/>
      <c r="FB501" s="37"/>
      <c r="FC501" s="37"/>
      <c r="FD501" s="37"/>
      <c r="FE501" s="37"/>
      <c r="FF501" s="37"/>
      <c r="FG501" s="37"/>
      <c r="FH501" s="37"/>
      <c r="FI501" s="37"/>
      <c r="FJ501" s="37"/>
      <c r="FK501" s="37"/>
      <c r="FL501" s="37"/>
      <c r="FM501" s="37"/>
      <c r="FN501" s="37"/>
      <c r="FO501" s="37"/>
      <c r="FP501" s="37"/>
      <c r="FQ501" s="37"/>
      <c r="FR501" s="37"/>
      <c r="FS501" s="37"/>
      <c r="FT501" s="37"/>
      <c r="FU501" s="37"/>
      <c r="FV501" s="37"/>
      <c r="FW501" s="37"/>
      <c r="FX501" s="37"/>
      <c r="FY501" s="37"/>
      <c r="FZ501" s="37"/>
      <c r="GA501" s="37"/>
      <c r="GB501" s="37"/>
      <c r="GC501" s="37"/>
      <c r="GD501" s="37"/>
      <c r="GE501" s="37"/>
      <c r="GF501" s="37"/>
      <c r="GG501" s="37"/>
      <c r="GH501" s="37"/>
      <c r="GI501" s="37"/>
      <c r="GJ501" s="37"/>
      <c r="GK501" s="37"/>
      <c r="GL501" s="37"/>
      <c r="GM501" s="37"/>
      <c r="GN501" s="37"/>
      <c r="GO501" s="37"/>
      <c r="GP501" s="37"/>
      <c r="GQ501" s="37"/>
      <c r="GR501" s="37"/>
      <c r="GS501" s="37"/>
      <c r="GT501" s="37"/>
      <c r="GU501" s="37"/>
      <c r="GV501" s="37"/>
      <c r="GW501" s="37"/>
      <c r="GX501" s="37"/>
      <c r="GY501" s="37"/>
      <c r="GZ501" s="37"/>
      <c r="HA501" s="37"/>
      <c r="HB501" s="37"/>
      <c r="HC501" s="37"/>
      <c r="HD501" s="37"/>
      <c r="HE501" s="37"/>
      <c r="HF501" s="37"/>
      <c r="HG501" s="37"/>
      <c r="HH501" s="37"/>
      <c r="HI501" s="37"/>
      <c r="HJ501" s="37"/>
      <c r="HK501" s="37"/>
      <c r="HL501" s="37"/>
      <c r="HM501" s="37"/>
      <c r="HN501" s="37"/>
      <c r="HO501" s="37"/>
      <c r="HP501" s="37"/>
      <c r="HQ501" s="37"/>
      <c r="HR501" s="37"/>
      <c r="HS501" s="37"/>
      <c r="HT501" s="37"/>
      <c r="HU501" s="37"/>
      <c r="HV501" s="37"/>
      <c r="HW501" s="37"/>
      <c r="HX501" s="37"/>
    </row>
    <row r="502" spans="1:232" s="55" customFormat="1" ht="33.6" customHeight="1">
      <c r="A502" s="152" t="s">
        <v>854</v>
      </c>
      <c r="B502" s="152"/>
      <c r="C502" s="152"/>
      <c r="D502" s="152"/>
      <c r="E502" s="152"/>
      <c r="F502" s="152"/>
      <c r="G502" s="152"/>
      <c r="H502" s="152"/>
      <c r="I502" s="152"/>
      <c r="J502" s="153"/>
      <c r="K502" s="22">
        <f>SUM(K29:K501)</f>
        <v>6947778794.4445496</v>
      </c>
      <c r="L502" s="22">
        <f>SUM(L29:L501)</f>
        <v>7781512249.7778931</v>
      </c>
      <c r="M502" s="23"/>
      <c r="N502" s="23"/>
      <c r="O502" s="37"/>
      <c r="P502" s="4"/>
      <c r="Q502" s="4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  <c r="CM502" s="37"/>
      <c r="CN502" s="37"/>
      <c r="CO502" s="37"/>
      <c r="CP502" s="37"/>
      <c r="CQ502" s="37"/>
      <c r="CR502" s="37"/>
      <c r="CS502" s="37"/>
      <c r="CT502" s="37"/>
      <c r="CU502" s="37"/>
      <c r="CV502" s="37"/>
      <c r="CW502" s="37"/>
      <c r="CX502" s="37"/>
      <c r="CY502" s="37"/>
      <c r="CZ502" s="37"/>
      <c r="DA502" s="37"/>
      <c r="DB502" s="37"/>
      <c r="DC502" s="37"/>
      <c r="DD502" s="37"/>
      <c r="DE502" s="37"/>
      <c r="DF502" s="37"/>
      <c r="DG502" s="37"/>
      <c r="DH502" s="37"/>
      <c r="DI502" s="37"/>
      <c r="DJ502" s="37"/>
      <c r="DK502" s="37"/>
      <c r="DL502" s="37"/>
      <c r="DM502" s="37"/>
      <c r="DN502" s="37"/>
      <c r="DO502" s="37"/>
      <c r="DP502" s="37"/>
      <c r="DQ502" s="37"/>
      <c r="DR502" s="37"/>
      <c r="DS502" s="37"/>
      <c r="DT502" s="37"/>
      <c r="DU502" s="37"/>
      <c r="DV502" s="37"/>
      <c r="DW502" s="37"/>
      <c r="DX502" s="37"/>
      <c r="DY502" s="37"/>
      <c r="DZ502" s="37"/>
      <c r="EA502" s="37"/>
      <c r="EB502" s="37"/>
      <c r="EC502" s="37"/>
      <c r="ED502" s="37"/>
      <c r="EE502" s="37"/>
      <c r="EF502" s="37"/>
      <c r="EG502" s="37"/>
      <c r="EH502" s="37"/>
      <c r="EI502" s="37"/>
      <c r="EJ502" s="37"/>
      <c r="EK502" s="37"/>
      <c r="EL502" s="37"/>
      <c r="EM502" s="37"/>
      <c r="EN502" s="37"/>
      <c r="EO502" s="37"/>
      <c r="EP502" s="37"/>
      <c r="EQ502" s="37"/>
      <c r="ER502" s="37"/>
      <c r="ES502" s="37"/>
      <c r="ET502" s="37"/>
      <c r="EU502" s="37"/>
      <c r="EV502" s="37"/>
      <c r="EW502" s="37"/>
      <c r="EX502" s="37"/>
      <c r="EY502" s="37"/>
      <c r="EZ502" s="37"/>
      <c r="FA502" s="37"/>
      <c r="FB502" s="37"/>
      <c r="FC502" s="37"/>
      <c r="FD502" s="37"/>
      <c r="FE502" s="37"/>
      <c r="FF502" s="37"/>
      <c r="FG502" s="37"/>
      <c r="FH502" s="37"/>
      <c r="FI502" s="37"/>
      <c r="FJ502" s="37"/>
      <c r="FK502" s="37"/>
      <c r="FL502" s="37"/>
      <c r="FM502" s="37"/>
      <c r="FN502" s="37"/>
      <c r="FO502" s="37"/>
      <c r="FP502" s="37"/>
      <c r="FQ502" s="37"/>
      <c r="FR502" s="37"/>
      <c r="FS502" s="37"/>
      <c r="FT502" s="37"/>
      <c r="FU502" s="37"/>
      <c r="FV502" s="37"/>
      <c r="FW502" s="37"/>
      <c r="FX502" s="37"/>
      <c r="FY502" s="37"/>
      <c r="FZ502" s="37"/>
      <c r="GA502" s="37"/>
      <c r="GB502" s="37"/>
      <c r="GC502" s="37"/>
      <c r="GD502" s="37"/>
      <c r="GE502" s="37"/>
      <c r="GF502" s="37"/>
      <c r="GG502" s="37"/>
      <c r="GH502" s="37"/>
      <c r="GI502" s="37"/>
      <c r="GJ502" s="37"/>
      <c r="GK502" s="37"/>
      <c r="GL502" s="37"/>
      <c r="GM502" s="37"/>
      <c r="GN502" s="37"/>
      <c r="GO502" s="37"/>
      <c r="GP502" s="37"/>
      <c r="GQ502" s="37"/>
      <c r="GR502" s="37"/>
      <c r="GS502" s="37"/>
      <c r="GT502" s="37"/>
      <c r="GU502" s="37"/>
      <c r="GV502" s="37"/>
      <c r="GW502" s="37"/>
      <c r="GX502" s="37"/>
      <c r="GY502" s="37"/>
      <c r="GZ502" s="37"/>
      <c r="HA502" s="37"/>
      <c r="HB502" s="37"/>
      <c r="HC502" s="37"/>
      <c r="HD502" s="37"/>
      <c r="HE502" s="37"/>
      <c r="HF502" s="37"/>
      <c r="HG502" s="37"/>
      <c r="HH502" s="37"/>
      <c r="HI502" s="37"/>
      <c r="HJ502" s="37"/>
      <c r="HK502" s="37"/>
      <c r="HL502" s="37"/>
      <c r="HM502" s="37"/>
      <c r="HN502" s="37"/>
      <c r="HO502" s="37"/>
      <c r="HP502" s="37"/>
      <c r="HQ502" s="37"/>
      <c r="HR502" s="37"/>
      <c r="HS502" s="37"/>
      <c r="HT502" s="37"/>
      <c r="HU502" s="37"/>
      <c r="HV502" s="37"/>
      <c r="HW502" s="37"/>
      <c r="HX502" s="37"/>
    </row>
    <row r="503" spans="1:232" s="55" customFormat="1" ht="63" customHeight="1">
      <c r="A503" s="1"/>
      <c r="B503" s="133" t="s">
        <v>855</v>
      </c>
      <c r="C503" s="133"/>
      <c r="D503" s="133"/>
      <c r="E503" s="133"/>
      <c r="F503" s="133"/>
      <c r="G503" s="133"/>
      <c r="H503" s="133"/>
      <c r="I503" s="133"/>
      <c r="J503" s="133"/>
      <c r="K503" s="132"/>
      <c r="L503" s="132"/>
      <c r="M503" s="23"/>
      <c r="N503" s="23"/>
      <c r="O503" s="37"/>
      <c r="P503" s="4"/>
      <c r="Q503" s="4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  <c r="CM503" s="37"/>
      <c r="CN503" s="37"/>
      <c r="CO503" s="37"/>
      <c r="CP503" s="37"/>
      <c r="CQ503" s="37"/>
      <c r="CR503" s="37"/>
      <c r="CS503" s="37"/>
      <c r="CT503" s="37"/>
      <c r="CU503" s="37"/>
      <c r="CV503" s="37"/>
      <c r="CW503" s="37"/>
      <c r="CX503" s="37"/>
      <c r="CY503" s="37"/>
      <c r="CZ503" s="37"/>
      <c r="DA503" s="37"/>
      <c r="DB503" s="37"/>
      <c r="DC503" s="37"/>
      <c r="DD503" s="37"/>
      <c r="DE503" s="37"/>
      <c r="DF503" s="37"/>
      <c r="DG503" s="37"/>
      <c r="DH503" s="37"/>
      <c r="DI503" s="37"/>
      <c r="DJ503" s="37"/>
      <c r="DK503" s="37"/>
      <c r="DL503" s="37"/>
      <c r="DM503" s="37"/>
      <c r="DN503" s="37"/>
      <c r="DO503" s="37"/>
      <c r="DP503" s="37"/>
      <c r="DQ503" s="37"/>
      <c r="DR503" s="37"/>
      <c r="DS503" s="37"/>
      <c r="DT503" s="37"/>
      <c r="DU503" s="37"/>
      <c r="DV503" s="37"/>
      <c r="DW503" s="37"/>
      <c r="DX503" s="37"/>
      <c r="DY503" s="37"/>
      <c r="DZ503" s="37"/>
      <c r="EA503" s="37"/>
      <c r="EB503" s="37"/>
      <c r="EC503" s="37"/>
      <c r="ED503" s="37"/>
      <c r="EE503" s="37"/>
      <c r="EF503" s="37"/>
      <c r="EG503" s="37"/>
      <c r="EH503" s="37"/>
      <c r="EI503" s="37"/>
      <c r="EJ503" s="37"/>
      <c r="EK503" s="37"/>
      <c r="EL503" s="37"/>
      <c r="EM503" s="37"/>
      <c r="EN503" s="37"/>
      <c r="EO503" s="37"/>
      <c r="EP503" s="37"/>
      <c r="EQ503" s="37"/>
      <c r="ER503" s="37"/>
      <c r="ES503" s="37"/>
      <c r="ET503" s="37"/>
      <c r="EU503" s="37"/>
      <c r="EV503" s="37"/>
      <c r="EW503" s="37"/>
      <c r="EX503" s="37"/>
      <c r="EY503" s="37"/>
      <c r="EZ503" s="37"/>
      <c r="FA503" s="37"/>
      <c r="FB503" s="37"/>
      <c r="FC503" s="37"/>
      <c r="FD503" s="37"/>
      <c r="FE503" s="37"/>
      <c r="FF503" s="37"/>
      <c r="FG503" s="37"/>
      <c r="FH503" s="37"/>
      <c r="FI503" s="37"/>
      <c r="FJ503" s="37"/>
      <c r="FK503" s="37"/>
      <c r="FL503" s="37"/>
      <c r="FM503" s="37"/>
      <c r="FN503" s="37"/>
      <c r="FO503" s="37"/>
      <c r="FP503" s="37"/>
      <c r="FQ503" s="37"/>
      <c r="FR503" s="37"/>
      <c r="FS503" s="37"/>
      <c r="FT503" s="37"/>
      <c r="FU503" s="37"/>
      <c r="FV503" s="37"/>
      <c r="FW503" s="37"/>
      <c r="FX503" s="37"/>
      <c r="FY503" s="37"/>
      <c r="FZ503" s="37"/>
      <c r="GA503" s="37"/>
      <c r="GB503" s="37"/>
      <c r="GC503" s="37"/>
      <c r="GD503" s="37"/>
      <c r="GE503" s="37"/>
      <c r="GF503" s="37"/>
      <c r="GG503" s="37"/>
      <c r="GH503" s="37"/>
      <c r="GI503" s="37"/>
      <c r="GJ503" s="37"/>
      <c r="GK503" s="37"/>
      <c r="GL503" s="37"/>
      <c r="GM503" s="37"/>
      <c r="GN503" s="37"/>
      <c r="GO503" s="37"/>
      <c r="GP503" s="37"/>
      <c r="GQ503" s="37"/>
      <c r="GR503" s="37"/>
      <c r="GS503" s="37"/>
      <c r="GT503" s="37"/>
      <c r="GU503" s="37"/>
      <c r="GV503" s="37"/>
      <c r="GW503" s="37"/>
      <c r="GX503" s="37"/>
      <c r="GY503" s="37"/>
      <c r="GZ503" s="37"/>
      <c r="HA503" s="37"/>
      <c r="HB503" s="37"/>
      <c r="HC503" s="37"/>
      <c r="HD503" s="37"/>
      <c r="HE503" s="37"/>
      <c r="HF503" s="37"/>
      <c r="HG503" s="37"/>
      <c r="HH503" s="37"/>
      <c r="HI503" s="37"/>
      <c r="HJ503" s="37"/>
      <c r="HK503" s="37"/>
      <c r="HL503" s="37"/>
      <c r="HM503" s="37"/>
      <c r="HN503" s="37"/>
      <c r="HO503" s="37"/>
      <c r="HP503" s="37"/>
      <c r="HQ503" s="37"/>
      <c r="HR503" s="37"/>
      <c r="HS503" s="37"/>
      <c r="HT503" s="37"/>
      <c r="HU503" s="37"/>
      <c r="HV503" s="37"/>
      <c r="HW503" s="37"/>
      <c r="HX503" s="37"/>
    </row>
    <row r="505" spans="1:23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23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23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23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23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23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23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23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</sheetData>
  <mergeCells count="16">
    <mergeCell ref="P456:P463"/>
    <mergeCell ref="A502:J502"/>
    <mergeCell ref="B503:J503"/>
    <mergeCell ref="J1:M2"/>
    <mergeCell ref="J4:L4"/>
    <mergeCell ref="J5:L5"/>
    <mergeCell ref="K10:M10"/>
    <mergeCell ref="K11:M11"/>
    <mergeCell ref="B454:B461"/>
    <mergeCell ref="C454:C461"/>
    <mergeCell ref="D454:D461"/>
    <mergeCell ref="E454:E461"/>
    <mergeCell ref="F454:F461"/>
    <mergeCell ref="H454:H461"/>
    <mergeCell ref="I454:I461"/>
    <mergeCell ref="J454:J461"/>
  </mergeCells>
  <dataValidations count="2">
    <dataValidation allowBlank="1" showInputMessage="1" showErrorMessage="1" prompt="Введите наименование на рус.языке" sqref="C415"/>
    <dataValidation allowBlank="1" showInputMessage="1" showErrorMessage="1" prompt="Введите краткую хар-ку на рус.языке" sqref="E415"/>
  </dataValidations>
  <pageMargins left="0.55118110236220474" right="0.55118110236220474" top="0.59055118110236227" bottom="0.27559055118110237" header="0.39370078740157483" footer="0.19685039370078741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12,11</vt:lpstr>
      <vt:lpstr>'12,11'!Область_печати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2010-11-22T12:00:33Z</dcterms:created>
  <dcterms:modified xsi:type="dcterms:W3CDTF">2010-11-24T03:53:21Z</dcterms:modified>
</cp:coreProperties>
</file>