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18972" windowHeight="6600"/>
  </bookViews>
  <sheets>
    <sheet name="ПЗ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>#REF!</definedName>
    <definedName name="____________________wes940">#REF!</definedName>
    <definedName name="___________________wes940">#REF!</definedName>
    <definedName name="_________________wes940">#REF!</definedName>
    <definedName name="________________wes940">#REF!</definedName>
    <definedName name="_______________wes940">#REF!</definedName>
    <definedName name="______________wes940">#REF!</definedName>
    <definedName name="_____________wes940">#REF!</definedName>
    <definedName name="____________wes940">#REF!</definedName>
    <definedName name="___________wes940">#REF!</definedName>
    <definedName name="__________wes940">#REF!</definedName>
    <definedName name="_________wes940">#REF!</definedName>
    <definedName name="_______wes940">#REF!</definedName>
    <definedName name="_____wes940">#REF!</definedName>
    <definedName name="____wes940">#REF!</definedName>
    <definedName name="___wes940">#REF!</definedName>
    <definedName name="__wes940">#REF!</definedName>
    <definedName name="_Fill" hidden="1">#REF!</definedName>
    <definedName name="_wes940">#REF!</definedName>
    <definedName name="_xlnm._FilterDatabase" localSheetId="0" hidden="1">ПЗ!$A$28:$O$482</definedName>
    <definedName name="fdn">'[1]ремонт 25'!$B$10</definedName>
    <definedName name="II">[2]исп.см.!#REF!</definedName>
    <definedName name="Profit_Loss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>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>[2]исп.см.!#REF!</definedName>
    <definedName name="капрас">[6]исп.см.!#REF!</definedName>
    <definedName name="капрем">[2]исп.см.!#REF!</definedName>
    <definedName name="коммунальные" hidden="1">#REF!</definedName>
    <definedName name="лист2">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_xlnm.Print_Area" localSheetId="0">ПЗ!$A$9:$HU$482</definedName>
    <definedName name="Область_печати_ИМ">#REF!</definedName>
    <definedName name="пре" hidden="1">{#N/A,#N/A,FALSE,"Лист15"}</definedName>
    <definedName name="про">#REF!</definedName>
    <definedName name="пролграаммм" hidden="1">{#N/A,#N/A,FALSE,"Лист15"}</definedName>
    <definedName name="проч" hidden="1">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24519" refMode="R1C1"/>
</workbook>
</file>

<file path=xl/calcChain.xml><?xml version="1.0" encoding="utf-8"?>
<calcChain xmlns="http://schemas.openxmlformats.org/spreadsheetml/2006/main">
  <c r="K191" i="1"/>
  <c r="L191" s="1"/>
  <c r="K190"/>
  <c r="L190" s="1"/>
  <c r="K186"/>
  <c r="L186" s="1"/>
  <c r="K139"/>
  <c r="L139" s="1"/>
  <c r="K388" l="1"/>
  <c r="L388" s="1"/>
  <c r="K39"/>
  <c r="K44"/>
  <c r="K123"/>
  <c r="K189"/>
  <c r="K292"/>
  <c r="K290"/>
  <c r="K291"/>
  <c r="K295"/>
  <c r="K296"/>
  <c r="K300"/>
  <c r="K301"/>
  <c r="K302"/>
  <c r="K303"/>
  <c r="K306"/>
  <c r="K307"/>
  <c r="K336"/>
  <c r="K398" l="1"/>
  <c r="L398" s="1"/>
  <c r="K29"/>
  <c r="K31"/>
  <c r="K30"/>
  <c r="K84" l="1"/>
  <c r="L84" s="1"/>
  <c r="L156" l="1"/>
  <c r="L306"/>
  <c r="K193" l="1"/>
  <c r="L193" s="1"/>
  <c r="L57"/>
  <c r="K480" l="1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K469"/>
  <c r="L469" s="1"/>
  <c r="K468"/>
  <c r="L468" s="1"/>
  <c r="K467"/>
  <c r="L467" s="1"/>
  <c r="K466"/>
  <c r="L466" s="1"/>
  <c r="K465"/>
  <c r="L465" s="1"/>
  <c r="K464"/>
  <c r="L464" s="1"/>
  <c r="K463"/>
  <c r="L463" s="1"/>
  <c r="K462"/>
  <c r="L462" s="1"/>
  <c r="K461"/>
  <c r="L461" s="1"/>
  <c r="K460"/>
  <c r="L460" s="1"/>
  <c r="K459"/>
  <c r="L459" s="1"/>
  <c r="K458"/>
  <c r="L458" s="1"/>
  <c r="K457"/>
  <c r="L457" s="1"/>
  <c r="K456"/>
  <c r="L456" s="1"/>
  <c r="K455"/>
  <c r="L455" s="1"/>
  <c r="K454"/>
  <c r="L454" s="1"/>
  <c r="K453"/>
  <c r="L453" s="1"/>
  <c r="K452"/>
  <c r="L452" s="1"/>
  <c r="K451"/>
  <c r="L451" s="1"/>
  <c r="K450"/>
  <c r="L450" s="1"/>
  <c r="K449"/>
  <c r="L449" s="1"/>
  <c r="K448"/>
  <c r="L448" s="1"/>
  <c r="K447"/>
  <c r="L447" s="1"/>
  <c r="K446"/>
  <c r="L446" s="1"/>
  <c r="L445"/>
  <c r="K444"/>
  <c r="L444" s="1"/>
  <c r="K443"/>
  <c r="L443" s="1"/>
  <c r="K442"/>
  <c r="L442" s="1"/>
  <c r="K441"/>
  <c r="L441" s="1"/>
  <c r="L440"/>
  <c r="L439"/>
  <c r="L438"/>
  <c r="L437"/>
  <c r="L436"/>
  <c r="L435"/>
  <c r="L434"/>
  <c r="L433"/>
  <c r="K432"/>
  <c r="L432" s="1"/>
  <c r="K431"/>
  <c r="L431" s="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K402"/>
  <c r="L402" s="1"/>
  <c r="K401"/>
  <c r="L401" s="1"/>
  <c r="K400"/>
  <c r="L400" s="1"/>
  <c r="K399"/>
  <c r="L399" s="1"/>
  <c r="K397"/>
  <c r="L397" s="1"/>
  <c r="K396"/>
  <c r="L396" s="1"/>
  <c r="K395"/>
  <c r="L395" s="1"/>
  <c r="K394"/>
  <c r="L394" s="1"/>
  <c r="K393"/>
  <c r="L393" s="1"/>
  <c r="K392"/>
  <c r="L392" s="1"/>
  <c r="K391"/>
  <c r="L391" s="1"/>
  <c r="K390"/>
  <c r="L390" s="1"/>
  <c r="K389"/>
  <c r="L389" s="1"/>
  <c r="K387"/>
  <c r="L387" s="1"/>
  <c r="K386"/>
  <c r="L386" s="1"/>
  <c r="K385"/>
  <c r="L385" s="1"/>
  <c r="K384"/>
  <c r="L384" s="1"/>
  <c r="K383"/>
  <c r="L383" s="1"/>
  <c r="K382"/>
  <c r="L382" s="1"/>
  <c r="K381"/>
  <c r="L381" s="1"/>
  <c r="K380"/>
  <c r="L380" s="1"/>
  <c r="K379"/>
  <c r="L379" s="1"/>
  <c r="K378"/>
  <c r="L378" s="1"/>
  <c r="K377"/>
  <c r="L377" s="1"/>
  <c r="K376"/>
  <c r="L376" s="1"/>
  <c r="K375"/>
  <c r="L375" s="1"/>
  <c r="K374"/>
  <c r="L374" s="1"/>
  <c r="K373"/>
  <c r="L373" s="1"/>
  <c r="L372"/>
  <c r="L371"/>
  <c r="L370"/>
  <c r="K369"/>
  <c r="L369" s="1"/>
  <c r="K368"/>
  <c r="L368" s="1"/>
  <c r="K367"/>
  <c r="L367" s="1"/>
  <c r="K366"/>
  <c r="L366" s="1"/>
  <c r="K365"/>
  <c r="L365" s="1"/>
  <c r="K364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H343"/>
  <c r="K343" s="1"/>
  <c r="L343" s="1"/>
  <c r="K342"/>
  <c r="L342" s="1"/>
  <c r="K341"/>
  <c r="L341" s="1"/>
  <c r="K340"/>
  <c r="L340" s="1"/>
  <c r="K339"/>
  <c r="L339" s="1"/>
  <c r="K338"/>
  <c r="L338" s="1"/>
  <c r="K337"/>
  <c r="L337" s="1"/>
  <c r="L336"/>
  <c r="K335"/>
  <c r="L335" s="1"/>
  <c r="K334"/>
  <c r="L334" s="1"/>
  <c r="K333"/>
  <c r="L333" s="1"/>
  <c r="K332"/>
  <c r="L332" s="1"/>
  <c r="K331"/>
  <c r="L331" s="1"/>
  <c r="K330"/>
  <c r="L330" s="1"/>
  <c r="K329"/>
  <c r="L329" s="1"/>
  <c r="H328"/>
  <c r="K328" s="1"/>
  <c r="L328" s="1"/>
  <c r="K327"/>
  <c r="L327" s="1"/>
  <c r="K326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L308"/>
  <c r="L307"/>
  <c r="K305"/>
  <c r="L305" s="1"/>
  <c r="K304"/>
  <c r="L304" s="1"/>
  <c r="L303"/>
  <c r="L302"/>
  <c r="L301"/>
  <c r="L300"/>
  <c r="K299"/>
  <c r="L299" s="1"/>
  <c r="K298"/>
  <c r="L298" s="1"/>
  <c r="K297"/>
  <c r="L297" s="1"/>
  <c r="L296"/>
  <c r="L295"/>
  <c r="K294"/>
  <c r="L294" s="1"/>
  <c r="K293"/>
  <c r="L293" s="1"/>
  <c r="L292"/>
  <c r="L291"/>
  <c r="L290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2"/>
  <c r="L192" s="1"/>
  <c r="L189"/>
  <c r="K188"/>
  <c r="L188" s="1"/>
  <c r="K187"/>
  <c r="L187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K124"/>
  <c r="L124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3"/>
  <c r="L43" s="1"/>
  <c r="K42"/>
  <c r="L42" s="1"/>
  <c r="K41"/>
  <c r="L41" s="1"/>
  <c r="K40"/>
  <c r="L40" s="1"/>
  <c r="L39"/>
  <c r="L38"/>
  <c r="H38"/>
  <c r="L37"/>
  <c r="H37"/>
  <c r="L36"/>
  <c r="H36"/>
  <c r="L35"/>
  <c r="H35"/>
  <c r="K34"/>
  <c r="L34" s="1"/>
  <c r="L33"/>
  <c r="K32"/>
  <c r="L31"/>
  <c r="L30"/>
  <c r="L125" l="1"/>
  <c r="K481"/>
  <c r="L32"/>
  <c r="L29"/>
  <c r="L123" l="1"/>
  <c r="L44"/>
  <c r="L481" s="1"/>
</calcChain>
</file>

<file path=xl/comments1.xml><?xml version="1.0" encoding="utf-8"?>
<comments xmlns="http://schemas.openxmlformats.org/spreadsheetml/2006/main">
  <authors>
    <author>computer</author>
  </authors>
  <commentList>
    <comment ref="K57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2"/>
            <color indexed="81"/>
            <rFont val="Tahoma"/>
            <family val="2"/>
            <charset val="204"/>
          </rPr>
          <t xml:space="preserve"> </t>
        </r>
        <r>
          <rPr>
            <sz val="16"/>
            <color indexed="81"/>
            <rFont val="Tahoma"/>
            <family val="2"/>
            <charset val="204"/>
          </rPr>
          <t>в том числе 2010 г. 179100000, в 2011 г.-417900000</t>
        </r>
      </text>
    </comment>
    <comment ref="K156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,</t>
        </r>
        <r>
          <rPr>
            <sz val="16"/>
            <color indexed="81"/>
            <rFont val="Tahoma"/>
            <family val="2"/>
            <charset val="204"/>
          </rPr>
          <t xml:space="preserve"> в том числе 2010 г. -14652000, в 2011 г.-34188000</t>
        </r>
      </text>
    </comment>
    <comment ref="K383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из них на 2010 г.-15271509, на 2011 г.-35633521</t>
        </r>
      </text>
    </comment>
    <comment ref="K417" authorId="0">
      <text>
        <r>
          <rPr>
            <b/>
            <sz val="8"/>
            <color indexed="81"/>
            <rFont val="Tahoma"/>
            <family val="2"/>
            <charset val="204"/>
          </rPr>
          <t>computer: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 xml:space="preserve">в том числе 2010 г.-37000000, 2011 г.-7400000. </t>
        </r>
      </text>
    </comment>
  </commentList>
</comments>
</file>

<file path=xl/sharedStrings.xml><?xml version="1.0" encoding="utf-8"?>
<sst xmlns="http://schemas.openxmlformats.org/spreadsheetml/2006/main" count="2940" uniqueCount="807">
  <si>
    <t xml:space="preserve">План  закупок товаров, работ и услуг на 2010 год </t>
  </si>
  <si>
    <t>АО "Новый университет Астаны"</t>
  </si>
  <si>
    <t xml:space="preserve">  к Приказу от 16 сентября  2010 г.  № 153</t>
  </si>
  <si>
    <t>Утвержден</t>
  </si>
  <si>
    <t xml:space="preserve">приказом Президента  АО "Новый университет Астаны" </t>
  </si>
  <si>
    <t>от 19 февраля 2010 года № 25</t>
  </si>
  <si>
    <t xml:space="preserve"> 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</si>
  <si>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</si>
  <si>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</si>
  <si>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</si>
  <si>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</si>
  <si>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</si>
  <si>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</si>
  <si>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</si>
  <si>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</si>
  <si>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</si>
  <si>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</si>
  <si>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</si>
  <si>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</si>
  <si>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Дата подведения итогов и № протокола/решения</t>
  </si>
  <si>
    <t xml:space="preserve">Принтер лазерный  А4 </t>
  </si>
  <si>
    <t>запрос ценовых предложений</t>
  </si>
  <si>
    <t>Принтер лазерный  А4, сетевой</t>
  </si>
  <si>
    <t>шт</t>
  </si>
  <si>
    <t xml:space="preserve">15 календарных дней со дня вступления в силу договора </t>
  </si>
  <si>
    <t>г. Астана</t>
  </si>
  <si>
    <t>15.03-25.03</t>
  </si>
  <si>
    <t>26,03,10/3-009</t>
  </si>
  <si>
    <t xml:space="preserve">Принтер лазерный   </t>
  </si>
  <si>
    <t xml:space="preserve">Принтер лазерный  (А4;А3), цветной </t>
  </si>
  <si>
    <t xml:space="preserve">Принтер </t>
  </si>
  <si>
    <t>запрос ценовых предложении</t>
  </si>
  <si>
    <t>МФУ  , принтер/сканер/копир, формата A4</t>
  </si>
  <si>
    <t>шт.</t>
  </si>
  <si>
    <t xml:space="preserve"> 3 рабочих дня со дня вступления в силу договора </t>
  </si>
  <si>
    <t>г. Алматы</t>
  </si>
  <si>
    <t>16,03-26.03</t>
  </si>
  <si>
    <t>26,03,10/3-010</t>
  </si>
  <si>
    <t>Организационная техника</t>
  </si>
  <si>
    <t>открытый тендер</t>
  </si>
  <si>
    <t>Оргтехника: МФУ, принтеры, поточные сканеры</t>
  </si>
  <si>
    <t xml:space="preserve">45 календарных дней со дня вступления в силу договора </t>
  </si>
  <si>
    <t>Принтер</t>
  </si>
  <si>
    <t>Принтер лазерный  А4</t>
  </si>
  <si>
    <t xml:space="preserve">Монитор </t>
  </si>
  <si>
    <t>Жидкокристаллический, 19"</t>
  </si>
  <si>
    <t>11.03-19.03</t>
  </si>
  <si>
    <t>25,03,10/3-003</t>
  </si>
  <si>
    <t>Рабочая станция</t>
  </si>
  <si>
    <t xml:space="preserve">Системный блок Intel Core 2 Duo Quad, монитор 22" </t>
  </si>
  <si>
    <t>19.03-31.03</t>
  </si>
  <si>
    <t>01,04,10/3-020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</si>
  <si>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</si>
  <si>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</si>
  <si>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Системный блок Intel Core 2 Duo Quad, монитор 19" </t>
  </si>
  <si>
    <t>14.04-21.04</t>
  </si>
  <si>
    <t>05,02,10/38261 (по гос.закуп);  22,04,10/3-029</t>
  </si>
  <si>
    <t>16.03-26.03</t>
  </si>
  <si>
    <t>30,03,10/3-018</t>
  </si>
  <si>
    <t>Персональные компьютеры и ноутбуки</t>
  </si>
  <si>
    <t xml:space="preserve">Персональные компьютеры </t>
  </si>
  <si>
    <t>Сервер</t>
  </si>
  <si>
    <t xml:space="preserve">Сервер 2U, для установки в 19 стойку </t>
  </si>
  <si>
    <t xml:space="preserve">30 календарных дней со дня вступления в силу договора </t>
  </si>
  <si>
    <t>Ноутбуки</t>
  </si>
  <si>
    <t>Ноутбуки (Notebook),Core2Duo2.0GHz/</t>
  </si>
  <si>
    <t>Источники бесперебойного питания</t>
  </si>
  <si>
    <t>Для сервера</t>
  </si>
  <si>
    <t>29,03,10/3-011 (Н.С.); 13,04,10/3-027 (Н.С.)</t>
  </si>
  <si>
    <t>SAC оснащение</t>
  </si>
  <si>
    <t>Мультимедийное  оборудование и программное обеспечение для центра самоподготовки</t>
  </si>
  <si>
    <t>комплект</t>
  </si>
  <si>
    <t xml:space="preserve">90 календарных дней со дня вступления в силу договора </t>
  </si>
  <si>
    <t xml:space="preserve">Микрофон со звуковой аппаратурой </t>
  </si>
  <si>
    <t>Микрофон со звуковой аппаратурой (крепящиеся к одежде)</t>
  </si>
  <si>
    <t>Документ камера</t>
  </si>
  <si>
    <t>Устройство для отображения документов</t>
  </si>
  <si>
    <t xml:space="preserve">10 рабочих дней со дня вступления в силу договора </t>
  </si>
  <si>
    <t>DVD проигрыватель</t>
  </si>
  <si>
    <t xml:space="preserve">5 рабочих дней со дня вступления в силу договора </t>
  </si>
  <si>
    <t xml:space="preserve">Шредер  </t>
  </si>
  <si>
    <t xml:space="preserve">Шредер, уничтожитель документов автоматический  </t>
  </si>
  <si>
    <t xml:space="preserve">Ламинатор </t>
  </si>
  <si>
    <t xml:space="preserve">Переплетная машина </t>
  </si>
  <si>
    <t>Оснащение компьютерных лабораторий</t>
  </si>
  <si>
    <t xml:space="preserve">Мультимедийное  оборудование и программное обеспечение для компьютерных лабораторий </t>
  </si>
  <si>
    <t xml:space="preserve">60 календарных дней со дня вступления в силу договора </t>
  </si>
  <si>
    <t xml:space="preserve">Лингафонное оборудование и программное обеспечение </t>
  </si>
  <si>
    <t>Оборудование систем    электроснабжения, кондиционирования и телекоммуникаций</t>
  </si>
  <si>
    <t>Вычислительная инфраструктура</t>
  </si>
  <si>
    <t>Серверное оборудование и соответствующее программное обеспечение для создания вычислительной инфраструктуры Университета</t>
  </si>
  <si>
    <t>Оборудование и программное обеспечение кабельного телевидения, IPTV и  радиовещания центрального здания</t>
  </si>
  <si>
    <t>Сейф</t>
  </si>
  <si>
    <t>Сейф металлический, огнестойкий, замок электронный+ключ</t>
  </si>
  <si>
    <t>29,03,10/3-017</t>
  </si>
  <si>
    <t>Сейф металлический,огнестойкий,замок электронный+ключ</t>
  </si>
  <si>
    <t>Шкаф картотечный</t>
  </si>
  <si>
    <t xml:space="preserve">Шкаф картотечный, металлический, для  хранения документов </t>
  </si>
  <si>
    <t>04,06,10-11,06,10</t>
  </si>
  <si>
    <t>11,06,10/3-038</t>
  </si>
  <si>
    <t>11,06,10/3-039</t>
  </si>
  <si>
    <t>Шкаф металлический</t>
  </si>
  <si>
    <t xml:space="preserve">Шкаф металлический, для  хранения документов </t>
  </si>
  <si>
    <t>Шкаф металлический, несгораемый</t>
  </si>
  <si>
    <t>Шкаф металлический, несгораемый для хранения чертежей</t>
  </si>
  <si>
    <t>Стул</t>
  </si>
  <si>
    <t>Стул  офисный, гобеленовая обивка</t>
  </si>
  <si>
    <t>Проектор</t>
  </si>
  <si>
    <t>Комплект проектора с экраном</t>
  </si>
  <si>
    <t>30.03-06.04</t>
  </si>
  <si>
    <t>29,03,10/3-025 (Н.С.);  07,04,10/3-026</t>
  </si>
  <si>
    <t xml:space="preserve">Проектор </t>
  </si>
  <si>
    <t>Экран для проектора</t>
  </si>
  <si>
    <t>Телевизор</t>
  </si>
  <si>
    <t>Телевизор, диагональ не менее 107 см</t>
  </si>
  <si>
    <t>Телевизор жк, диагональ не менее 107 см</t>
  </si>
  <si>
    <t>Телевизор ЖК</t>
  </si>
  <si>
    <t>Цветной, жидкокристаллический экран, диагональ не менее 32 дюйма. Рабочее напряжение 220В</t>
  </si>
  <si>
    <t>20 календарных дней со дня вступления в силу Договора</t>
  </si>
  <si>
    <t>г. Астана, по согласованию с заказчиком</t>
  </si>
  <si>
    <t xml:space="preserve">     DVD плеер</t>
  </si>
  <si>
    <t>Размеры не менее 360x35x200 мм, поддерживаемые носители DVD, DVD R, DVD RW, CD, CD-R, CD-RW, микрофонный вход караоке, USB разъем</t>
  </si>
  <si>
    <t>Тумба</t>
  </si>
  <si>
    <t>Тумба под телевизор, деревянная</t>
  </si>
  <si>
    <t>Тумба под телевизор</t>
  </si>
  <si>
    <t>Телефонный аппарат</t>
  </si>
  <si>
    <t>С определителем номера, полифония, спикерфон,  AOH</t>
  </si>
  <si>
    <t>12.03-25.03</t>
  </si>
  <si>
    <t>29,03,10/3-015</t>
  </si>
  <si>
    <t>Холодильник</t>
  </si>
  <si>
    <t>Холодильник однокамерный</t>
  </si>
  <si>
    <t>01,04,10/3-021</t>
  </si>
  <si>
    <t xml:space="preserve">Холодильник </t>
  </si>
  <si>
    <t>Двухкамерный. Класс А. Рабочее напряжение 220В</t>
  </si>
  <si>
    <t>Стиральная машина</t>
  </si>
  <si>
    <t>Класс А. Не менее 800 оборотов в минуту</t>
  </si>
  <si>
    <t>Микроволновая печь</t>
  </si>
  <si>
    <t>Класс А. Рабочее напряжение 220В</t>
  </si>
  <si>
    <t>Тостер</t>
  </si>
  <si>
    <t>Количество отделений не менее двух, термостат ступенчатый с переключателем не менее 5 позиций</t>
  </si>
  <si>
    <t>Пылесос</t>
  </si>
  <si>
    <t>Класс А. Мощность всасывания не менее 450 Вт</t>
  </si>
  <si>
    <t>Электрический чайник</t>
  </si>
  <si>
    <t>Рабочее напряжение 220В. Объем не менее 1.7л</t>
  </si>
  <si>
    <t>Электрический утюг</t>
  </si>
  <si>
    <t>Рабочее напряжение 220В.</t>
  </si>
  <si>
    <t>Обогреватели</t>
  </si>
  <si>
    <t>Обогреватели масляные, количество секций 11</t>
  </si>
  <si>
    <t>Зеркала</t>
  </si>
  <si>
    <t xml:space="preserve">Зеркала классические, настенные </t>
  </si>
  <si>
    <t xml:space="preserve">     Гладильная доска</t>
  </si>
  <si>
    <t>Максимальная высота не более 90см,  ширина доски не менее 38см, длинна не менее 120см</t>
  </si>
  <si>
    <t>Вешалка плечики</t>
  </si>
  <si>
    <t>Стандарт. Материал - пластмасс</t>
  </si>
  <si>
    <t>Ковер</t>
  </si>
  <si>
    <t>Размеры не менее 3х2м, фабричного изготовления,  с орнаментом, состав: не менее 70% шерсти.</t>
  </si>
  <si>
    <t>Коврик</t>
  </si>
  <si>
    <t>Для спальной комнаты, размер не менее 1,5м х 1м,  материал полушерстяной, фабричного изготовления</t>
  </si>
  <si>
    <t>Комплект ковриков</t>
  </si>
  <si>
    <t>Комплект ковриков из 2 шт. для санузлов</t>
  </si>
  <si>
    <t>Ванный набор</t>
  </si>
  <si>
    <t xml:space="preserve">     Набор посуды</t>
  </si>
  <si>
    <t>Набор посуды</t>
  </si>
  <si>
    <t>Постельные принадлежности</t>
  </si>
  <si>
    <t>7 календарных дней со дня вступления в силу Договора</t>
  </si>
  <si>
    <t>Светильник потолочный для гостиной</t>
  </si>
  <si>
    <t>5-ти или 6-ти рожковый (ламповый),рабочее напряжение 220В</t>
  </si>
  <si>
    <t xml:space="preserve">     Светильник потолочный для кухни</t>
  </si>
  <si>
    <t>1 рожковый 3-х ламповый, рабочее напряжение 220В</t>
  </si>
  <si>
    <t>Светильник потолочный для спальни</t>
  </si>
  <si>
    <t>3-х рожковый. Рабочее напряжение 220В</t>
  </si>
  <si>
    <t>Светильник потолочный для коридора (холл)</t>
  </si>
  <si>
    <t>Диаметр не менее 300 мм.,1 рожковый.Рабочее напряжение 220В</t>
  </si>
  <si>
    <t>Комплект мебели для Вице-президента</t>
  </si>
  <si>
    <t>Комплект мебели для Вице-президента из 10 предметов</t>
  </si>
  <si>
    <t>Комплект   мебели для сотрудников</t>
  </si>
  <si>
    <t>Комплект мебели для сотрудников из 6 предметов</t>
  </si>
  <si>
    <t xml:space="preserve"> Комплект мебели для Вице-президента</t>
  </si>
  <si>
    <t>26.01-02.02.10</t>
  </si>
  <si>
    <t>02,02,10/25293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</si>
  <si>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</si>
  <si>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</si>
  <si>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</si>
  <si>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04.05-12.05</t>
  </si>
  <si>
    <t>12,05,10/3-033</t>
  </si>
  <si>
    <t>Комплект мебели для комнаты переговоров</t>
  </si>
  <si>
    <t>Комплект мебели для приемной</t>
  </si>
  <si>
    <t>Комплект мебели для приемной из 5-и предметов</t>
  </si>
  <si>
    <t>29,03,10/3-012</t>
  </si>
  <si>
    <t>Комплект мебели</t>
  </si>
  <si>
    <t>Мягкая мебель</t>
  </si>
  <si>
    <t>Мягкая мебель из 3 предметов</t>
  </si>
  <si>
    <t>Стол обеденный со стульями</t>
  </si>
  <si>
    <t>Стол раздвижной, цвет орех, стулья со спинками 4 шт.</t>
  </si>
  <si>
    <t>Прихожая</t>
  </si>
  <si>
    <t>Не менее 3-х  предметов, шкаф для одежды, вешалка, тумба для обуви</t>
  </si>
  <si>
    <t>Кровать двухъярусная</t>
  </si>
  <si>
    <t>Кровать металлическая двухъярусная</t>
  </si>
  <si>
    <t>Кресла</t>
  </si>
  <si>
    <t>Кресла для сотрудников с подлокотником,обивка гобелен,на колесиках</t>
  </si>
  <si>
    <t>Аналоговый</t>
  </si>
  <si>
    <t>Факсимильный аппарат</t>
  </si>
  <si>
    <t xml:space="preserve">Тумба </t>
  </si>
  <si>
    <t>Тумба приставная</t>
  </si>
  <si>
    <t>Стол</t>
  </si>
  <si>
    <t xml:space="preserve">Стол  угловой </t>
  </si>
  <si>
    <t>Юрта</t>
  </si>
  <si>
    <t>со дня вступления договора в силу по 15 июня 2010 г.</t>
  </si>
  <si>
    <t>02,02,10-25293</t>
  </si>
  <si>
    <t>Металлические шкафы</t>
  </si>
  <si>
    <t>Металлические шкафы для хранения документов</t>
  </si>
  <si>
    <t>Видеокамера</t>
  </si>
  <si>
    <t>Цифровая видеокамера</t>
  </si>
  <si>
    <t>Фотоаппарат</t>
  </si>
  <si>
    <t>Цифровой фотоаппарат</t>
  </si>
  <si>
    <t>Диктофон</t>
  </si>
  <si>
    <t>Цифровой диктофон</t>
  </si>
  <si>
    <t>Цветы</t>
  </si>
  <si>
    <t>Живые цветы в горшках</t>
  </si>
  <si>
    <t>Мебель и оборудование для учебного лабораторного комплекса</t>
  </si>
  <si>
    <t>комплекс</t>
  </si>
  <si>
    <t>Программное обеспечение</t>
  </si>
  <si>
    <t>ПО MS Server EE</t>
  </si>
  <si>
    <t>единица</t>
  </si>
  <si>
    <t xml:space="preserve">10 календарных дней со дня вступления в силу договора </t>
  </si>
  <si>
    <t>ПО MS Server EE CAL</t>
  </si>
  <si>
    <t>Лицензия</t>
  </si>
  <si>
    <t xml:space="preserve">MS Server EE CAL </t>
  </si>
  <si>
    <t>19.03-01.04</t>
  </si>
  <si>
    <t>25,03,10/3-023 (Н.С.);     05,04,10/3-022</t>
  </si>
  <si>
    <t>ПО MS Office 2007</t>
  </si>
  <si>
    <t>ПО Операционная система Windows 7</t>
  </si>
  <si>
    <t>ПО 1С бухгалтерия 8.0 на 2 лицензии</t>
  </si>
  <si>
    <t xml:space="preserve">ПО 1С бухгалтерия 8.1 </t>
  </si>
  <si>
    <t xml:space="preserve">3 календарных дня со дня вступления в силу договора </t>
  </si>
  <si>
    <t>Программное обеспечение 1 С Предприятие 8.1</t>
  </si>
  <si>
    <t>Дополнительная многопользовательская лицензия на 5 рабочих мест</t>
  </si>
  <si>
    <t>Лицензии</t>
  </si>
  <si>
    <t xml:space="preserve">Лицензии для антивирусного ПО </t>
  </si>
  <si>
    <t>Система электронного документооборота</t>
  </si>
  <si>
    <t>с даты вступления в силу договора  по 31 декабря 2010 г.</t>
  </si>
  <si>
    <t>Англо-русский электронный словарь - ABBY Lingvo</t>
  </si>
  <si>
    <t>25,03,10/3-023 (Н.С.);     05,04,10/3-022 (Н.С.)</t>
  </si>
  <si>
    <t>Русско-казахский словарь</t>
  </si>
  <si>
    <t>Abobe Fine Reader (индивидуальная лицензия)</t>
  </si>
  <si>
    <t>Программное обеспечение Macromedia Dreamweaver инд. Лицензия</t>
  </si>
  <si>
    <t>ПО Primavera P6 PM на 10 лицензии</t>
  </si>
  <si>
    <t>в течении 60 рабочих дней со дня вступления в силу договора</t>
  </si>
  <si>
    <t>ПО Primavera СM на 7 лицензии</t>
  </si>
  <si>
    <t>ПО Corel Draw на 1 лицензию</t>
  </si>
  <si>
    <t>в течении 15 рабочих дней со дня вступления в силу договора</t>
  </si>
  <si>
    <t>ПО Auto Cad на 4 лицензии</t>
  </si>
  <si>
    <t>ПО Revit Architecture</t>
  </si>
  <si>
    <t>ПО АБС - 4</t>
  </si>
  <si>
    <t>Визитки</t>
  </si>
  <si>
    <t>Двухсторонние</t>
  </si>
  <si>
    <t>Вода</t>
  </si>
  <si>
    <t>Вода питьевая, в 19 л. бутылях</t>
  </si>
  <si>
    <t>2 рабочих дня по заявке</t>
  </si>
  <si>
    <t>29,03,10/3-014</t>
  </si>
  <si>
    <t>Диспенсер</t>
  </si>
  <si>
    <t>Диспенсер с функцией нагрева и охлаждения воды</t>
  </si>
  <si>
    <t>02,06,10/3-035 (Н.С.) ; 10,06,10/3-036 (Н.С.)</t>
  </si>
  <si>
    <t>02,02,10/23845</t>
  </si>
  <si>
    <t>Кабель USB</t>
  </si>
  <si>
    <t xml:space="preserve">Кабель USB 2.0 A-mini B 1.8m </t>
  </si>
  <si>
    <t>Кабель для сетей</t>
  </si>
  <si>
    <t>Кабель питания</t>
  </si>
  <si>
    <t>25,03,10/3-004</t>
  </si>
  <si>
    <t>Картридж</t>
  </si>
  <si>
    <t>Картридж для лазерного принтера</t>
  </si>
  <si>
    <t>Картридж для лазерного сетевого принтера</t>
  </si>
  <si>
    <t>Картридж для МФУ</t>
  </si>
  <si>
    <t>Картридж для цветного принтера</t>
  </si>
  <si>
    <t>Картридж для цветного принтера А3</t>
  </si>
  <si>
    <t>Корзина для мусора</t>
  </si>
  <si>
    <t xml:space="preserve">Корзина для мусора,  пластик </t>
  </si>
  <si>
    <t>Личная карточка по учету кадров</t>
  </si>
  <si>
    <t>02,02,10/24679</t>
  </si>
  <si>
    <t>Личный листок по учету кадров</t>
  </si>
  <si>
    <t>19,05,10/3-034 (Н.С.); 11,06,10/3-038</t>
  </si>
  <si>
    <t>Удлинитель</t>
  </si>
  <si>
    <t>Удлинитель 10 м</t>
  </si>
  <si>
    <t>Удлинитель 5 м</t>
  </si>
  <si>
    <t xml:space="preserve"> Коннектор разъем вилка RJ-45 </t>
  </si>
  <si>
    <t xml:space="preserve"> Коннектор разъем вилка RJ-45 под однож UTP кабель Кат 5Е, 50m" gold</t>
  </si>
  <si>
    <t>Чайник</t>
  </si>
  <si>
    <t>Чайник электрический</t>
  </si>
  <si>
    <t>Часы</t>
  </si>
  <si>
    <t>Часы настенные</t>
  </si>
  <si>
    <t>Switch</t>
  </si>
  <si>
    <t>Switch 24 ports</t>
  </si>
  <si>
    <t>Файервол</t>
  </si>
  <si>
    <t>Сетевой экран</t>
  </si>
  <si>
    <t>30 января-5 февраля</t>
  </si>
  <si>
    <t>05,02,10/38224</t>
  </si>
  <si>
    <t>Доска</t>
  </si>
  <si>
    <t>Доска маркерно-магнитная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</si>
  <si>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</si>
  <si>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</si>
  <si>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</si>
  <si>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</si>
  <si>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>Жалюзи вертикальные, тканевые</t>
  </si>
  <si>
    <t>кв.м</t>
  </si>
  <si>
    <t>Печати</t>
  </si>
  <si>
    <t>Печать круглая</t>
  </si>
  <si>
    <t>29,03,10/3-013</t>
  </si>
  <si>
    <t>Штампы</t>
  </si>
  <si>
    <t>Штампы прямоугольная</t>
  </si>
  <si>
    <t>Баллоны с сжиженным газом</t>
  </si>
  <si>
    <t>Нефтепродукты</t>
  </si>
  <si>
    <t>литр</t>
  </si>
  <si>
    <t>со дня вступления договора в силу по 31 декабря 2010 г.</t>
  </si>
  <si>
    <t>Дизельное топливо</t>
  </si>
  <si>
    <t>со дня вступления  в силу договора по 31 декабря 2010 г., по заявкам Заказчика</t>
  </si>
  <si>
    <t>АО "Назарбаев Университет", г. Астана, пр. Кабанбай батыра.</t>
  </si>
  <si>
    <t>Антистеплер</t>
  </si>
  <si>
    <t>Бумага  для записей</t>
  </si>
  <si>
    <t>Бумага для записей в пачке</t>
  </si>
  <si>
    <t>Бумага А3</t>
  </si>
  <si>
    <t>Бумага формата А3, белая, в пачке по 500 листов</t>
  </si>
  <si>
    <t>Бумага А4</t>
  </si>
  <si>
    <t>Бумага формата А4, белая в пачке по 500 листов</t>
  </si>
  <si>
    <t>11.05-18.05</t>
  </si>
  <si>
    <t>19,05,10/3-034</t>
  </si>
  <si>
    <t>пачка</t>
  </si>
  <si>
    <t>Бумага для заметок</t>
  </si>
  <si>
    <t>Бумага для заметок в пачке</t>
  </si>
  <si>
    <t>Бумага  для заметок</t>
  </si>
  <si>
    <t>Бумага для заметок на липкой основе</t>
  </si>
  <si>
    <t>Визитница</t>
  </si>
  <si>
    <t>Визитница кожзаменитель</t>
  </si>
  <si>
    <t>Гвозди</t>
  </si>
  <si>
    <t>Гвозди канцелярские в пачке</t>
  </si>
  <si>
    <t>Гребешки</t>
  </si>
  <si>
    <t>Губка</t>
  </si>
  <si>
    <t>Губка для маркерной доски, магнит</t>
  </si>
  <si>
    <t>Губка для маркерной доски</t>
  </si>
  <si>
    <t>Дырокол</t>
  </si>
  <si>
    <t>Папки для файлов</t>
  </si>
  <si>
    <t>Журнал учета входящих документов</t>
  </si>
  <si>
    <t>Журнал учета входящих документов в твердом переплете</t>
  </si>
  <si>
    <t>Журнал учета исходящих документов</t>
  </si>
  <si>
    <t>Журнал учета исходящих документов в твердом переплете</t>
  </si>
  <si>
    <t>Зажим</t>
  </si>
  <si>
    <t>Упаковка зажимов из 12 шт. на 19 мм.</t>
  </si>
  <si>
    <t>Упаковка зажимов из 12 шт. на 25 мм.</t>
  </si>
  <si>
    <t xml:space="preserve">19,05,10/3-034 </t>
  </si>
  <si>
    <t>Упаковка зажимов из12 шт. на 32 мм.</t>
  </si>
  <si>
    <t>Упаковка зажимов из 12 шт. на 15 мм.</t>
  </si>
  <si>
    <t>Закладка - постик</t>
  </si>
  <si>
    <t>Цветные</t>
  </si>
  <si>
    <t>Канцелярская книга в клетку</t>
  </si>
  <si>
    <t>Канцелярская книга в линейку</t>
  </si>
  <si>
    <t>02,02,10/24679 (Н,С, по гос.закуп);    19,05,10/3-034 (Н.С.); 11,06,10/3-038</t>
  </si>
  <si>
    <t>Карандаш</t>
  </si>
  <si>
    <t xml:space="preserve">Карандаш простой, твердо-мягкий, с ластиком, корпус деревянный </t>
  </si>
  <si>
    <t>02,02,10/24679 (Н,С, по гос.закуп. продлен);   12,02,10/70463 (Н.С. По гос.закуп);    19,05,10/3-034 (Н.С.); 11,06,10/3-038</t>
  </si>
  <si>
    <t>Клей</t>
  </si>
  <si>
    <t>Клей карандаш, быстросохнущий</t>
  </si>
  <si>
    <t>Ластик</t>
  </si>
  <si>
    <t>Ластик белый-стерка</t>
  </si>
  <si>
    <t>Стаканы</t>
  </si>
  <si>
    <t>Стакан канцелярский, прямоугольной формы, полистирол</t>
  </si>
  <si>
    <t>Шило</t>
  </si>
  <si>
    <t>Шило канцелярское</t>
  </si>
  <si>
    <t>Линейка</t>
  </si>
  <si>
    <t>Линейка 30 см.</t>
  </si>
  <si>
    <t>Линейка 50 см.</t>
  </si>
  <si>
    <t>Лоток</t>
  </si>
  <si>
    <t>Лоток  вертикальный</t>
  </si>
  <si>
    <t>Лоток  горизонтальный</t>
  </si>
  <si>
    <t>Магнит</t>
  </si>
  <si>
    <t xml:space="preserve">Набор из 6 магнитов </t>
  </si>
  <si>
    <t xml:space="preserve">Набор из 10 магнитов </t>
  </si>
  <si>
    <t>Увлажнители</t>
  </si>
  <si>
    <t>Увлажнители для пальцев, пластик</t>
  </si>
  <si>
    <t>Маркер</t>
  </si>
  <si>
    <t>Набор маркерный  из 4 цветов</t>
  </si>
  <si>
    <t>Маркер для доски</t>
  </si>
  <si>
    <t>Мастика</t>
  </si>
  <si>
    <t>Мастика синяя</t>
  </si>
  <si>
    <t xml:space="preserve">Папка </t>
  </si>
  <si>
    <t>Подвесная</t>
  </si>
  <si>
    <t>Ежедневник</t>
  </si>
  <si>
    <t>Настольный ежедневник</t>
  </si>
  <si>
    <t>Настольный набор</t>
  </si>
  <si>
    <t xml:space="preserve">Набор настольный </t>
  </si>
  <si>
    <t>Ножницы</t>
  </si>
  <si>
    <t>Ножницы, материал: металл; размер: 21см</t>
  </si>
  <si>
    <t>Большие</t>
  </si>
  <si>
    <t>Папка - бегунок</t>
  </si>
  <si>
    <t>Папка - бегунок ламинированная для документов</t>
  </si>
  <si>
    <t>Папка адресная</t>
  </si>
  <si>
    <t>Папка адресная (на подпись)</t>
  </si>
  <si>
    <t>Папка с зажимом</t>
  </si>
  <si>
    <t>Папка с файлами</t>
  </si>
  <si>
    <t>Папка на 30 файлов</t>
  </si>
  <si>
    <t>Папка на 10 файлов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</si>
  <si>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</si>
  <si>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</si>
  <si>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</si>
  <si>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</si>
  <si>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</t>
  </si>
  <si>
    <t>Пленка для ламинирования, А4</t>
  </si>
  <si>
    <t>Пленка для ламинирования, А5</t>
  </si>
  <si>
    <t>Пленка для ламинирования, А6</t>
  </si>
  <si>
    <t>Разделитель страниц</t>
  </si>
  <si>
    <t>Разделитель страниц от А до Я</t>
  </si>
  <si>
    <t>Ручка</t>
  </si>
  <si>
    <t>Ручка шариковая</t>
  </si>
  <si>
    <t>Ручка гелиевая</t>
  </si>
  <si>
    <t>Скобы</t>
  </si>
  <si>
    <t>Скобы № 10</t>
  </si>
  <si>
    <t>Скобы №24</t>
  </si>
  <si>
    <t>Скобы №26</t>
  </si>
  <si>
    <t>Скоросшиватели</t>
  </si>
  <si>
    <t>Скоросшиватели пластиковые</t>
  </si>
  <si>
    <t>Скотч большой</t>
  </si>
  <si>
    <t>Скотч большой, 48 ммх100м</t>
  </si>
  <si>
    <t>Скотч маленький</t>
  </si>
  <si>
    <t>Скотч маленький, 15 ммх20м</t>
  </si>
  <si>
    <t>Скотч средний</t>
  </si>
  <si>
    <t>Скрепки большие</t>
  </si>
  <si>
    <t>Упаковка скрепок  больших, металлические</t>
  </si>
  <si>
    <t>Скрепки маленькие</t>
  </si>
  <si>
    <t>Упаковка скрепок маленьких, металлические</t>
  </si>
  <si>
    <t>Скрепки цветные</t>
  </si>
  <si>
    <t>Упаковка скрепок цветных</t>
  </si>
  <si>
    <t xml:space="preserve">шт. </t>
  </si>
  <si>
    <t>Степлер</t>
  </si>
  <si>
    <t>Степлер с металлическим механизмом, сшивает открытым, закрытым и обивочным способом; сшивает до 30 л.</t>
  </si>
  <si>
    <t>Объем скрепления 25-100л, цельнометаллический механизм подачи скоб</t>
  </si>
  <si>
    <t>Степлер средний</t>
  </si>
  <si>
    <t>Стикер</t>
  </si>
  <si>
    <t xml:space="preserve">Упаковка стикеров из  5 цветов, бумажные </t>
  </si>
  <si>
    <t xml:space="preserve">Упаковка стикеров из 5 цветов, прозрачные </t>
  </si>
  <si>
    <t>Точилка</t>
  </si>
  <si>
    <t>Файл</t>
  </si>
  <si>
    <t>Файл прозрачный</t>
  </si>
  <si>
    <t>Портрет Президента РК</t>
  </si>
  <si>
    <t>Ящик д/ключей не менее 320 шт</t>
  </si>
  <si>
    <t>Ящик д/ключей не менее 160 шт</t>
  </si>
  <si>
    <t>Соль поваренная пищевая</t>
  </si>
  <si>
    <t>кг</t>
  </si>
  <si>
    <t>в течение 7 рабочих дней со дня вступления в силу договора</t>
  </si>
  <si>
    <t>г.Астана, по согласованию с заказчиком</t>
  </si>
  <si>
    <t>Аренда помещения</t>
  </si>
  <si>
    <t>Аренда служебного помещения</t>
  </si>
  <si>
    <t>услуга</t>
  </si>
  <si>
    <t xml:space="preserve">В течении 8 месяцев со дня вступления в силу договора </t>
  </si>
  <si>
    <t>со дня вступления договора в силу до подведения итогов конкурса</t>
  </si>
  <si>
    <t>Аренда автотранспорта</t>
  </si>
  <si>
    <t>Аренда автотранспорта  для руководителей</t>
  </si>
  <si>
    <t>4 месяца</t>
  </si>
  <si>
    <t>20.01-02.19</t>
  </si>
  <si>
    <t>03,03,10/2-010 по итогам конкурса</t>
  </si>
  <si>
    <t xml:space="preserve">Аренда автотранспорта для сотрудников </t>
  </si>
  <si>
    <t>2 месяца</t>
  </si>
  <si>
    <t>03,02,10/2-001</t>
  </si>
  <si>
    <t>Автотранспортных услуг по перевозке преподавателей</t>
  </si>
  <si>
    <t>со дня вступления договора в силу и  по 31 декабря 2010 г.</t>
  </si>
  <si>
    <t>25,03,10/3-006</t>
  </si>
  <si>
    <t>Автотранспортных услуг по перевозке обучающихся</t>
  </si>
  <si>
    <t>Аренда квартиры</t>
  </si>
  <si>
    <t>Аренда 3 комнатной квартиры</t>
  </si>
  <si>
    <t>Аренда 2 комнатной квартиры</t>
  </si>
  <si>
    <t>Аренда нежилого помещения (Алматы)</t>
  </si>
  <si>
    <t>с даты вступления в силу договора по 31 декабря 2010 г.</t>
  </si>
  <si>
    <t>25,03,10/3-005</t>
  </si>
  <si>
    <t>Аренда нежилого помещения (Астана)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</si>
  <si>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</si>
  <si>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</si>
  <si>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29,03,10/3-016</t>
  </si>
  <si>
    <t xml:space="preserve">Аренда квартиры </t>
  </si>
  <si>
    <t>со дня вступления в силу договора по 31 декабря 2010 г.</t>
  </si>
  <si>
    <t>12.04-19.04</t>
  </si>
  <si>
    <t>21,04,10/3-028</t>
  </si>
  <si>
    <t>24,05,10/1-06-2(Н.С.);   27,03,10/2-022</t>
  </si>
  <si>
    <t xml:space="preserve">Аренда квартиры для провоста </t>
  </si>
  <si>
    <t>12.03-19.03</t>
  </si>
  <si>
    <t>26,03,10/3-008</t>
  </si>
  <si>
    <t xml:space="preserve">Аренда квартиры для иностранных специалистов </t>
  </si>
  <si>
    <t>Предоставление гостиничных номеров для проживания преподавателей</t>
  </si>
  <si>
    <t>Проживание обучающихся в общежитии</t>
  </si>
  <si>
    <t>в течении 90 дней со дня вступления договора в силу</t>
  </si>
  <si>
    <t xml:space="preserve">Аренда нежилого помещения </t>
  </si>
  <si>
    <t>Аренда нежилого помещения на вступительные экзамены</t>
  </si>
  <si>
    <t>Жилые помещения и машиноместа</t>
  </si>
  <si>
    <t>Жилые помещения для служебного пользования и машиноместа</t>
  </si>
  <si>
    <t xml:space="preserve">в течении 10 рабочих дней с даты вступления  Договора в силу </t>
  </si>
  <si>
    <t xml:space="preserve">г. Астана,
район Есиль 
</t>
  </si>
  <si>
    <t>Трактор</t>
  </si>
  <si>
    <t xml:space="preserve">Трактор, коммунальный, уборочный, многофункциональный с комплектующими </t>
  </si>
  <si>
    <t xml:space="preserve">в течении 45 рабочих дней с даты вступления  Договора в силу </t>
  </si>
  <si>
    <t>Грузовой автомобиль</t>
  </si>
  <si>
    <t xml:space="preserve">Рация </t>
  </si>
  <si>
    <t>Рация (безлицензионного УКВ диапазона)</t>
  </si>
  <si>
    <t xml:space="preserve">Пылесос </t>
  </si>
  <si>
    <t>Пылесос промышленный</t>
  </si>
  <si>
    <t xml:space="preserve">Садовый пылесос </t>
  </si>
  <si>
    <t>Садовый пылесос ветродуйка</t>
  </si>
  <si>
    <t>Мультиметр цифровой</t>
  </si>
  <si>
    <t>Электродрель</t>
  </si>
  <si>
    <t>Шуруповерт ручной</t>
  </si>
  <si>
    <t>Перфоратор</t>
  </si>
  <si>
    <t>Для сверления в т.ч. бетона</t>
  </si>
  <si>
    <t xml:space="preserve"> Шуруповерт эл. с зарядкой</t>
  </si>
  <si>
    <t>Электросварочный аппарат (постоянка)</t>
  </si>
  <si>
    <t xml:space="preserve"> Газосварочный аппарат в комплекте</t>
  </si>
  <si>
    <t xml:space="preserve"> Аппарат для спайки пластика (утюг)</t>
  </si>
  <si>
    <t xml:space="preserve"> Болгарка</t>
  </si>
  <si>
    <t xml:space="preserve"> Перфоратор</t>
  </si>
  <si>
    <t xml:space="preserve"> Дрель</t>
  </si>
  <si>
    <t xml:space="preserve"> Тележка ручная гидравлическая</t>
  </si>
  <si>
    <t>Шлагбаум</t>
  </si>
  <si>
    <t>Контейнер для мусора (ТБО)</t>
  </si>
  <si>
    <t>Контейнеры для ТБО. Материал металлический из оцинкованной стали и пластмассовые высокой прочности, адаптированные для автомашин городских коммунальных служб</t>
  </si>
  <si>
    <t xml:space="preserve">Аппарат чистки обуви </t>
  </si>
  <si>
    <t xml:space="preserve">Мегомметр </t>
  </si>
  <si>
    <t>Мегомметр 500 В</t>
  </si>
  <si>
    <t xml:space="preserve">Удлинитель </t>
  </si>
  <si>
    <t>Удлинитель 50 метров на катушке (Ф=300 мм)</t>
  </si>
  <si>
    <t xml:space="preserve">Вышка-тура </t>
  </si>
  <si>
    <t>Вышка-тура с высотой платформы до 7,4 м</t>
  </si>
  <si>
    <t>Погружной дренажный насос</t>
  </si>
  <si>
    <t>Тепловые завесы</t>
  </si>
  <si>
    <t>Тележка библиотечная</t>
  </si>
  <si>
    <t>Тележка для перемещения книжного библиотечного фонда</t>
  </si>
  <si>
    <t xml:space="preserve">в течении 50 календарных дней с даты вступления  Договора в силу </t>
  </si>
  <si>
    <t xml:space="preserve">Услуги телефонной связи </t>
  </si>
  <si>
    <t>Подключение телефонов единовременная оплата, абонентская плата, междугородная и международная связь</t>
  </si>
  <si>
    <t>Услуги сотовой связи</t>
  </si>
  <si>
    <t>Услуги доступа к сети Интернет</t>
  </si>
  <si>
    <t>Кабельное телевидение</t>
  </si>
  <si>
    <t>29,04,10/3-031 (Н.С.); 11,05,10/3-032 (н.С.);  27,05,10/2-020</t>
  </si>
  <si>
    <t>Курьерские услуги</t>
  </si>
  <si>
    <t>10.03-18.03</t>
  </si>
  <si>
    <t>19.03.10/3-002</t>
  </si>
  <si>
    <t>Услуги телефонной связи для служебного помещения расположенного в здании бизнес центра "Пекин-Палас"</t>
  </si>
  <si>
    <t>Услуги доступа к сети Интернет для служебного помещения расположенного в здании бизнес центра "Пекин-Палас"</t>
  </si>
  <si>
    <t>26,03,10/3-007</t>
  </si>
  <si>
    <t>Услуги телефонной связи для нового здания университета</t>
  </si>
  <si>
    <t>Услуги доступа к сети Интернет для нового здания университета(основной канал связи)</t>
  </si>
  <si>
    <t>тендер</t>
  </si>
  <si>
    <t xml:space="preserve">Услуги доступа к сети Интернет для нового здания университета (резервный канал связи) </t>
  </si>
  <si>
    <t xml:space="preserve">Услуги IP телевидения для нового здания университета   </t>
  </si>
  <si>
    <t xml:space="preserve">Услуги организации многоточечной видеоконференц связи </t>
  </si>
  <si>
    <t xml:space="preserve">Услуги регистрации IP и автономных систем </t>
  </si>
  <si>
    <t>из одного источника</t>
  </si>
  <si>
    <t xml:space="preserve">Услуги спутникового интернета для нового здания университета </t>
  </si>
  <si>
    <t>Доступ к информационной системе TURNITIN -антиплагиат</t>
  </si>
  <si>
    <t>Организация подписки и подключения через Интернет по IP адресам</t>
  </si>
  <si>
    <t xml:space="preserve">Доступ к научным полнотекстовым и библиографическим базам данных, электронным коллекциям журналов для студентов в помощь учебному процессу </t>
  </si>
  <si>
    <t>Техническое обслуживание</t>
  </si>
  <si>
    <t xml:space="preserve">Техническое обслуживание мини АТС Panasonic 200 и
телефонной сети
Техническое обслуживание мини АТС Panasonic 200 и
телефонной сети
</t>
  </si>
  <si>
    <t>в течении 4 месяцев со дня заключения договора</t>
  </si>
  <si>
    <t>Медицинское страхование</t>
  </si>
  <si>
    <t>человек</t>
  </si>
  <si>
    <t>в течение 12 месяцев со дня вступления в силу договора</t>
  </si>
  <si>
    <t>Организация празднования Нового года</t>
  </si>
  <si>
    <t>Подарки детям сотрудников и корпоративный праздник для сотрудников</t>
  </si>
  <si>
    <t>2 рабочих дня</t>
  </si>
  <si>
    <t>Услуги по организации корпоративного мероприятия посвященного  открытию "Назарбаев Университет"</t>
  </si>
  <si>
    <t>1 день</t>
  </si>
  <si>
    <t>г. Астана, Акмолинская область</t>
  </si>
  <si>
    <t>без применения норм закона</t>
  </si>
  <si>
    <t xml:space="preserve">Фирменный бланк </t>
  </si>
  <si>
    <t>Бланк письма</t>
  </si>
  <si>
    <t>3 рабочих дня</t>
  </si>
  <si>
    <t>Бланк приказа</t>
  </si>
  <si>
    <t>в течении трех рабочих дней, по заявке Заказчика</t>
  </si>
  <si>
    <t>02,02,10/25343</t>
  </si>
  <si>
    <t>Бланк распоряжения</t>
  </si>
  <si>
    <t>4 рабочих дня</t>
  </si>
  <si>
    <t>Аудит финансовой отчетности за 2009 год</t>
  </si>
  <si>
    <t xml:space="preserve">до 31 марта 2010 г. со дня вступления в силу договора </t>
  </si>
  <si>
    <t>Аудит финансовой отчетности за 2010 год</t>
  </si>
  <si>
    <t xml:space="preserve">6 месяцев со дня вступления в силу договора </t>
  </si>
  <si>
    <t>Услуги по ведению системы реестров держателей ценных бумаг</t>
  </si>
  <si>
    <t xml:space="preserve"> из одного источника</t>
  </si>
  <si>
    <t>Подписка на периодическую печать</t>
  </si>
  <si>
    <t>11.03-18.03</t>
  </si>
  <si>
    <t>19.03.10/3-001</t>
  </si>
  <si>
    <t>Подписка на периодические печатные издания на второе полугодие 2010 года</t>
  </si>
  <si>
    <t>Услуги по заправке картриджей</t>
  </si>
  <si>
    <t>Заправка картриджей</t>
  </si>
  <si>
    <t>Книжная продукция</t>
  </si>
  <si>
    <t>Учебно-вспомогательная, методическая ,техническая и нормативная литература</t>
  </si>
  <si>
    <t>Специализированная литература</t>
  </si>
  <si>
    <t>Специализированная литература по управлению процессом строительства, включая FIDIC</t>
  </si>
  <si>
    <t xml:space="preserve">15 рабочих дней со дня вступления в силу договора </t>
  </si>
  <si>
    <t>Книжная продукция по изучению английского языка (EAP)</t>
  </si>
  <si>
    <t>Учебно-вспомогательная, методическая ,техническая и иная литература</t>
  </si>
  <si>
    <t xml:space="preserve">45 рабочих дней со дня вступления в силу договора </t>
  </si>
  <si>
    <t>Книжная продукция по изучению предметов на английском языке (subject books)</t>
  </si>
  <si>
    <t>Справочные, энциклопедические издания и художественная литература на английском языке</t>
  </si>
  <si>
    <t>Казахстанская книжная продукция</t>
  </si>
  <si>
    <t xml:space="preserve">25 рабочих дней со дня вступления в силу договора </t>
  </si>
  <si>
    <t>Услуги по профессиональному письменному  переводу текстовой информации</t>
  </si>
  <si>
    <t>страница</t>
  </si>
  <si>
    <t>со дня вступления договора в силу по 31 декабря 2010 г., согласно заявкам Заказчика</t>
  </si>
  <si>
    <t>База данных "Закон"</t>
  </si>
  <si>
    <t>База Закон</t>
  </si>
  <si>
    <t>Информационная система "Параграф Бухгалтер+" Сетевая версия</t>
  </si>
  <si>
    <t>Сопровождение по 1С бухгалтерия</t>
  </si>
  <si>
    <t>Обслуживание и сопровождение ПО 1С бухгалтерия 8.1</t>
  </si>
  <si>
    <t xml:space="preserve">Проектирование  окончательного генерального плана «Назарбаев Университет» </t>
  </si>
  <si>
    <t>работа</t>
  </si>
  <si>
    <t>Проведение проектно-изыскательских работ и разработка проектно-сметной документации по осушению участка затопленного системами озер Малый Талдыколь на территории АО «Назарбаев Университет»</t>
  </si>
  <si>
    <t xml:space="preserve">Разработка ТЭО Медицинского холдинга 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</si>
  <si>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</si>
  <si>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</si>
  <si>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</si>
  <si>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19,02,10/2-003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</si>
  <si>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</si>
  <si>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 xml:space="preserve"> со дня вступления в силу договора до 31 марта 2011 г. </t>
  </si>
  <si>
    <t>22,02,10/2-004</t>
  </si>
  <si>
    <t xml:space="preserve">Строительно-монтажные работы по осушению участка затопленного системами озер Малый Талдыколь на территории НОК "Назарбаев Университет" </t>
  </si>
  <si>
    <t>Разработка Проектно-сметной документации и выполнение строительно-монтажных работ по строительству временного спортивного сооружения на территории НОК "Назарбаев Университет" (включая государственную экспертизу и авторский надзор"</t>
  </si>
  <si>
    <t>Инжиниринговые услуги по проекту строительства НОК "Назарбаев Университет"</t>
  </si>
  <si>
    <t>Разработка, внедрение и реализация образовательной программы в подготовительном центре</t>
  </si>
  <si>
    <t>29 января-2 марта</t>
  </si>
  <si>
    <t>15,03,10/1-02-3</t>
  </si>
  <si>
    <t>Услуги по проведению семинара "Менеджмент в образовании"</t>
  </si>
  <si>
    <t xml:space="preserve">Проведение семинара "Менеджмент в образовании" </t>
  </si>
  <si>
    <t>Услуги по отбору абитуриентов</t>
  </si>
  <si>
    <t>Организация и проведение теста английского BCEPT и IELTS</t>
  </si>
  <si>
    <t>по 31 декабря 2010 г. со дня вступления в силу договора</t>
  </si>
  <si>
    <t>Создание информационной системы для комплексной автоматизации библиотечных процессов и организации централизованного хранилища электронных ресурсов (первый этап)</t>
  </si>
  <si>
    <t xml:space="preserve">70 календарных дней со дня вступления в силу договора </t>
  </si>
  <si>
    <t xml:space="preserve">Организация перевозки офисного имущества
АО «Назарбаев Университет»
</t>
  </si>
  <si>
    <t>2 дня</t>
  </si>
  <si>
    <t>Консультационные  и юридические услуги по вопросам заключения соглашении с зарубежными ВУЗами и научными центрами</t>
  </si>
  <si>
    <t>Консультационные  и юридические услуги по вопросам заключения соглашении с зарубежными ВУЗами</t>
  </si>
  <si>
    <t>со дня вступления договора в силу по 31 декабря 2010 г</t>
  </si>
  <si>
    <t>Казахстан, Англия, США»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</si>
  <si>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</si>
  <si>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 xml:space="preserve">в течении 3-х месяцев со дня вступления в силу договора </t>
  </si>
  <si>
    <t>Разработка и внедрение интегрированной финансово-экономической системы АО "Назарбаев Университет"</t>
  </si>
  <si>
    <t xml:space="preserve">до 31 марта 2011 г. </t>
  </si>
  <si>
    <t>по согласованию с Заказчиком                    г. Астана,  пр. Кабанбай батыра,53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</si>
  <si>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</si>
  <si>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>24,02,10/2-005</t>
  </si>
  <si>
    <t>Консультационные услуги по разработке и внедрению системы управления эффективностью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</si>
  <si>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Назарбаев Университете</t>
  </si>
  <si>
    <t xml:space="preserve">3 месяца со дня вступления в силу договора </t>
  </si>
  <si>
    <t>02,03,10/2-008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</si>
  <si>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биомедицинского исследовательского центра в Новом университете Астаны (Центр наук о жизни)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</si>
  <si>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</si>
  <si>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</si>
  <si>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24,02,10/2-006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</si>
  <si>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</si>
  <si>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</si>
  <si>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02,03,10/2-007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</si>
  <si>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</si>
  <si>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>25,03,10/2-011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</si>
  <si>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</si>
  <si>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 xml:space="preserve">в течении 3 месяцев с даты вступления в силу договора </t>
  </si>
  <si>
    <t>02,03,10/2-009</t>
  </si>
  <si>
    <t>Консультационные услуги в сфере налогообложения и налоговое сопровождение, разработка налоговой учетной политики</t>
  </si>
  <si>
    <t>Анализ и оказание методологической поддержки в применении положений НК, налоговой отчетности и заявлений,  разработка проекта НУП</t>
  </si>
  <si>
    <t>14,04,10/2-015</t>
  </si>
  <si>
    <t xml:space="preserve">Консультационные услуги по разработке концепции развития(программы по стратегическому планированию и оценке нужд) для организации научной деятельности в Междисциплинарном инженерном центре в Назарбаев Университете </t>
  </si>
  <si>
    <t>06,05,10/2-018</t>
  </si>
  <si>
    <t>Консультационные и юридические услуги по разработке проектов учредительных документов Университета и его дочерних организации</t>
  </si>
  <si>
    <t xml:space="preserve">Консультационные услуги по управлению Университетом </t>
  </si>
  <si>
    <t>Услуги по совершенствованию системы корпоративного управления Университета</t>
  </si>
  <si>
    <t>Консультационные услуги на проектировку учебных лабораторий для школ</t>
  </si>
  <si>
    <t>Консультационные услуги по внедрению и реализации основных рекомендации, предусмотренные в Концепции развития Центра образовательной политики</t>
  </si>
  <si>
    <t>Консультационные услуги по внедрению и реализации основных рекомендации, предусмотренные в Концепции развития школы гуманитарных наук (UW- Medison)</t>
  </si>
  <si>
    <t>Консультационные услуги по внедрению и реализации основных рекомендации, предусмотренные в Концепции развития школы науки и технологии (естественных наук) (I-Carnegi)</t>
  </si>
  <si>
    <t xml:space="preserve">Предоставление охранных услуг </t>
  </si>
  <si>
    <t>Организация и обеспечение уборки комплекса зданий Назарбаев Университета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</si>
  <si>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</si>
  <si>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</si>
  <si>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</si>
  <si>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</si>
  <si>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Разработка бренда и бренд бука, подготовка имиджевых презентационных материалов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</si>
  <si>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</si>
  <si>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</si>
  <si>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Проведение маркетинговых PR-акций компании</t>
  </si>
  <si>
    <t xml:space="preserve">PR-акция в поддержку рекрутинговой компании 2011 </t>
  </si>
  <si>
    <t>День открытых дверей для студентов</t>
  </si>
  <si>
    <t>Услуги по профессиональной фото и видео съемке PR мероприятий</t>
  </si>
  <si>
    <t xml:space="preserve">Организация фото и видео съемки, закуп расходных материалов, услуги фото-печати, монтаж отснятого материала и архивирования </t>
  </si>
  <si>
    <t>Проведение акций "Учиться, чтобы быть!", "Посвящение в студенты", "Nazarbayev University - Road to 2011"</t>
  </si>
  <si>
    <t>30.01-02.03</t>
  </si>
  <si>
    <t>Организация торжественной церемонии открытия университета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</si>
  <si>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</si>
  <si>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30.01-03.03</t>
  </si>
  <si>
    <t>14,04,10/2-014 по итогам конкурса</t>
  </si>
  <si>
    <t>Участие в выставках</t>
  </si>
  <si>
    <t>Участие в выставках зарубежных и отечественных высших учебных заведений.</t>
  </si>
  <si>
    <t>г. Астана, г. Алматы</t>
  </si>
  <si>
    <t xml:space="preserve">Участие в выставках </t>
  </si>
  <si>
    <t>2 -5 дней</t>
  </si>
  <si>
    <t>21,05,10/1-05-3 (Н.С.);  27,05,10/2-021</t>
  </si>
  <si>
    <t>22,04,10/2-016</t>
  </si>
  <si>
    <t>Участие в IХ международной казахстанской выставке «Образование и карьера 2010 г.»</t>
  </si>
  <si>
    <t>3 дня</t>
  </si>
  <si>
    <t>Проведение пресс конференций</t>
  </si>
  <si>
    <t>Обязательное страхование гражданско-правовой ответственности работодателя</t>
  </si>
  <si>
    <t>13,04,10/2-013</t>
  </si>
  <si>
    <t>Обязательное страхование гражданско-правовой ответственности владельцев транспортных средств</t>
  </si>
  <si>
    <t>Представительские расходы</t>
  </si>
  <si>
    <t>делегация</t>
  </si>
  <si>
    <t xml:space="preserve">г. Астана </t>
  </si>
  <si>
    <t>Участие в тренинге</t>
  </si>
  <si>
    <t>Менеджмент в образовании</t>
  </si>
  <si>
    <t>Он-лайн курсы по рекрутменту</t>
  </si>
  <si>
    <t>30 дней рабочих дней</t>
  </si>
  <si>
    <t>25,03,10/2-012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</si>
  <si>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</si>
  <si>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</si>
  <si>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</si>
  <si>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</si>
  <si>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Тренинг по повышению преподавательского состава</t>
  </si>
  <si>
    <t xml:space="preserve">7 рабочих дней  </t>
  </si>
  <si>
    <t>Тренинг по повышению квалификации для руководства медицинской школы</t>
  </si>
  <si>
    <t xml:space="preserve">14 рабочих дней  </t>
  </si>
  <si>
    <t xml:space="preserve">США  </t>
  </si>
  <si>
    <t>Участие в семинаре</t>
  </si>
  <si>
    <t>Формирование стратегии организации. Практический курс</t>
  </si>
  <si>
    <t>г. Москва</t>
  </si>
  <si>
    <t>Тренинг по стратегическому планированию</t>
  </si>
  <si>
    <t>Российская Федерация</t>
  </si>
  <si>
    <t xml:space="preserve">75 рабочих дней со дня вступления в силу договора </t>
  </si>
  <si>
    <t>Бюджетное законодательство РК и его применение</t>
  </si>
  <si>
    <t xml:space="preserve"> "Планирование и анализ финансово-хозяйственной деятельности предприятия"</t>
  </si>
  <si>
    <t>20,05,10/2-019</t>
  </si>
  <si>
    <t>МСФО</t>
  </si>
  <si>
    <t>5 рабочих дней</t>
  </si>
  <si>
    <t>Риски: компьютерное моделирование и оценка</t>
  </si>
  <si>
    <t>Основы бухгалтерского учета и финансовой отчетности</t>
  </si>
  <si>
    <t xml:space="preserve">Primavera </t>
  </si>
  <si>
    <t>IPMA</t>
  </si>
  <si>
    <t xml:space="preserve">14 рабочих дней со дня вступления в силу договора </t>
  </si>
  <si>
    <t>Трудовой кодекс Республики Казахстан: практическое применение</t>
  </si>
  <si>
    <t xml:space="preserve">Кадровое делопроизводство </t>
  </si>
  <si>
    <t>Система оплаты и материального стимулирования труда: Практика грейдирования</t>
  </si>
  <si>
    <t>Семинары по делопроизводству</t>
  </si>
  <si>
    <t>Курсы по повышению квалификации</t>
  </si>
  <si>
    <t>Курсы по повышению квалификации переводчиков государственного языка</t>
  </si>
  <si>
    <t xml:space="preserve">Казахстанское содержание </t>
  </si>
  <si>
    <t>Кадровое делопроизводство на государственном языке</t>
  </si>
  <si>
    <t>Управление человеческими ресурсами</t>
  </si>
  <si>
    <t>10 рабочих дней</t>
  </si>
  <si>
    <t>Командообразование (Teambuilding)</t>
  </si>
  <si>
    <t xml:space="preserve">Эффективное управление проектами </t>
  </si>
  <si>
    <t>Построение и проведение презентаций в программе  PowerPoint</t>
  </si>
  <si>
    <t>Рекламные компании и акции PR</t>
  </si>
  <si>
    <t>Как стать директором по рекламе</t>
  </si>
  <si>
    <t>Е-learning World Bank Economics of Education for Policymakers and Practitioners</t>
  </si>
  <si>
    <t>в течении месяца со дня подписания договора</t>
  </si>
  <si>
    <t>Обучающие курсы</t>
  </si>
  <si>
    <t>Windows Server 2008 и устранение неполадок</t>
  </si>
  <si>
    <t xml:space="preserve">10 рабочих дней  </t>
  </si>
  <si>
    <t>Семинар по Oracle Database</t>
  </si>
  <si>
    <t>Великобритания</t>
  </si>
  <si>
    <t>Семинар по Jawa Technologies</t>
  </si>
  <si>
    <t>Семинар по CISCO</t>
  </si>
  <si>
    <t xml:space="preserve">20 рабочих дней со дня вступления в силу договора </t>
  </si>
  <si>
    <t xml:space="preserve">в течении 20 рабочих дней с даты вступления  Договора в силу </t>
  </si>
  <si>
    <t xml:space="preserve">в течении 30 рабочих дней с даты вступления  Договора в силу </t>
  </si>
  <si>
    <t xml:space="preserve">Ящик д/ключей </t>
  </si>
  <si>
    <t>г. Астана пр. Кабанбай батыра 53.</t>
  </si>
  <si>
    <t xml:space="preserve">5 календарных  дней с даты вступления  Договора в силу </t>
  </si>
  <si>
    <t>1-2 декабря</t>
  </si>
  <si>
    <t>30 октября</t>
  </si>
  <si>
    <t>30 октября, 1-2 декабря, 16 декабря, 24 декабря</t>
  </si>
  <si>
    <t>1 -10 ноября</t>
  </si>
  <si>
    <t xml:space="preserve">Специальная  одежда </t>
  </si>
  <si>
    <t xml:space="preserve">Специальная  одежда, лабораторная </t>
  </si>
  <si>
    <t xml:space="preserve">365 календарных дней с даты вступления в силу договора  </t>
  </si>
  <si>
    <t xml:space="preserve">90 календарных дней со дня вступления в силу договора( в течении 2010 и 2011 гг.)  </t>
  </si>
  <si>
    <t>Создание и ввод в эксплуатацию инфраструктуры кабельного телевидения, IP и TV радиовещания центрального здания</t>
  </si>
  <si>
    <t>Услуги  по содержанию предоставляемых для Университета нежилых помещений</t>
  </si>
  <si>
    <t>Размещение радио ролика (5 раз в день по 10 дней на 14 радио станциях регионального вещания)</t>
  </si>
  <si>
    <t>Оборудование предназначенное для защиты  документов от механических воздействии</t>
  </si>
  <si>
    <t>Машина для прошивания документов</t>
  </si>
  <si>
    <t>Станок для брошюрования</t>
  </si>
  <si>
    <t>Мебель и оборудование для учебных лабораторий биологии,химии  и физики по программе Foundation USL</t>
  </si>
  <si>
    <t>Инженерная телекоммуникационная инфраструктура (1 очередь)</t>
  </si>
  <si>
    <t xml:space="preserve">180 календарных дней со дня вступления в силу договора </t>
  </si>
  <si>
    <t xml:space="preserve"> Разработка ПСД   II-ой очереди строительства объекта НОК "Назарбаев Университет" (включая проекты переноса внутриплощадных сетей и котельной, разработка ПСД по благоустройству территории объектов и парков, авторский надзор и экспертизы ПСД) </t>
  </si>
  <si>
    <t>2010 учебный год</t>
  </si>
  <si>
    <t>в течении 4 рабочих дней</t>
  </si>
  <si>
    <t>Cеминар по сертификации бухгалтеров</t>
  </si>
  <si>
    <t>Создание и информационное наполнение первой очереди научно образовательного портала университета</t>
  </si>
  <si>
    <t>Консультационные услуги по обоснованию инвестиции АО "Назарбаев Университет" на 2011-2014 гг.</t>
  </si>
  <si>
    <t>с даты вступления в силу договора  по 25 декабря 2010 г.</t>
  </si>
  <si>
    <t>Консультационные услуги по формированию  и развитию системы управления эндаумент фонда АО "Назарбаев Университет"</t>
  </si>
  <si>
    <t>Консультационные услуги по фин-эконом оценке состояния интегрированной академической системы здравоохранения (влючает Медхолдинг, Центр науки о жизни и школы Медицины)</t>
  </si>
  <si>
    <t xml:space="preserve">приказом Президента  АО "Назарбаев Университет" </t>
  </si>
  <si>
    <t xml:space="preserve">         Расходные материалы по химии</t>
  </si>
  <si>
    <t>Расходные материалы по химии, образцы для опытов</t>
  </si>
  <si>
    <t>161-1</t>
  </si>
  <si>
    <t>161-2</t>
  </si>
  <si>
    <t>Расходные материалы по биологии</t>
  </si>
  <si>
    <t>Расходные материалы по биологии, образцы для опытов</t>
  </si>
  <si>
    <t>Расходные материалы по зоологии и ветеринарии (образцы крыс в вакуумных упаковках)</t>
  </si>
  <si>
    <t xml:space="preserve">Расходные материалы по зоологии и ветеринарии </t>
  </si>
  <si>
    <t xml:space="preserve">Президент АО "Назарбаев Университет"   ________________________ А. Саринжипов </t>
  </si>
  <si>
    <t xml:space="preserve">  к Приказу от 07 октября  2010 г.  № 184</t>
  </si>
  <si>
    <r>
      <t xml:space="preserve">Консультационные услуги по внедрению и реализации основных приоритетных мер, предусмотренные в Концепции развития(Программы по стратегическому планированию  и оценке нужд) для организации образовательной деятельности в Школе </t>
    </r>
    <r>
      <rPr>
        <b/>
        <sz val="11"/>
        <rFont val="Times New Roman"/>
        <family val="1"/>
        <charset val="204"/>
      </rPr>
      <t>инженерии Назарбаев Университета</t>
    </r>
  </si>
  <si>
    <t>Итого</t>
  </si>
</sst>
</file>

<file path=xl/styles.xml><?xml version="1.0" encoding="utf-8"?>
<styleSheet xmlns="http://schemas.openxmlformats.org/spreadsheetml/2006/main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0_)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0.0%"/>
    <numFmt numFmtId="199" formatCode="%#.00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6" fontId="10" fillId="0" borderId="13">
      <protection locked="0"/>
    </xf>
    <xf numFmtId="166" fontId="10" fillId="0" borderId="13">
      <protection locked="0"/>
    </xf>
    <xf numFmtId="166" fontId="10" fillId="0" borderId="13">
      <protection locked="0"/>
    </xf>
    <xf numFmtId="4" fontId="10" fillId="0" borderId="0">
      <protection locked="0"/>
    </xf>
    <xf numFmtId="4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4" fontId="10" fillId="0" borderId="0">
      <protection locked="0"/>
    </xf>
    <xf numFmtId="4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4" fontId="10" fillId="0" borderId="0">
      <protection locked="0"/>
    </xf>
    <xf numFmtId="167" fontId="10" fillId="0" borderId="0">
      <protection locked="0"/>
    </xf>
    <xf numFmtId="168" fontId="10" fillId="0" borderId="0">
      <protection locked="0"/>
    </xf>
    <xf numFmtId="168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0" fillId="0" borderId="13">
      <protection locked="0"/>
    </xf>
    <xf numFmtId="166" fontId="10" fillId="0" borderId="13">
      <protection locked="0"/>
    </xf>
    <xf numFmtId="169" fontId="12" fillId="0" borderId="0" applyFill="0" applyBorder="0">
      <alignment vertical="top"/>
    </xf>
    <xf numFmtId="170" fontId="12" fillId="0" borderId="0" applyFill="0" applyBorder="0">
      <alignment vertical="top"/>
    </xf>
    <xf numFmtId="171" fontId="12" fillId="0" borderId="0" applyFill="0" applyBorder="0">
      <alignment vertical="top"/>
    </xf>
    <xf numFmtId="172" fontId="12" fillId="0" borderId="0" applyFill="0" applyBorder="0">
      <alignment vertical="top"/>
    </xf>
    <xf numFmtId="173" fontId="12" fillId="0" borderId="0" applyFill="0" applyBorder="0">
      <alignment vertical="top"/>
    </xf>
    <xf numFmtId="174" fontId="12" fillId="0" borderId="0" applyFill="0" applyBorder="0">
      <alignment vertical="top"/>
    </xf>
    <xf numFmtId="175" fontId="12" fillId="0" borderId="0" applyFill="0" applyBorder="0">
      <alignment vertical="top"/>
    </xf>
    <xf numFmtId="176" fontId="12" fillId="0" borderId="0" applyFill="0" applyBorder="0">
      <alignment vertical="top"/>
    </xf>
    <xf numFmtId="177" fontId="12" fillId="0" borderId="0" applyFill="0" applyBorder="0">
      <alignment vertical="top"/>
    </xf>
    <xf numFmtId="178" fontId="12" fillId="0" borderId="0" applyFill="0" applyBorder="0">
      <alignment vertical="top"/>
    </xf>
    <xf numFmtId="179" fontId="12" fillId="0" borderId="0" applyFill="0" applyBorder="0">
      <alignment vertical="top"/>
    </xf>
    <xf numFmtId="179" fontId="12" fillId="0" borderId="0" applyFill="0" applyBorder="0">
      <alignment horizontal="center" vertical="top"/>
    </xf>
    <xf numFmtId="180" fontId="12" fillId="0" borderId="0" applyFill="0" applyBorder="0">
      <alignment vertical="top"/>
    </xf>
    <xf numFmtId="181" fontId="12" fillId="0" borderId="0" applyFill="0" applyBorder="0">
      <alignment vertical="top"/>
    </xf>
    <xf numFmtId="182" fontId="12" fillId="0" borderId="0" applyFill="0" applyBorder="0">
      <alignment vertical="top"/>
    </xf>
    <xf numFmtId="183" fontId="12" fillId="0" borderId="0" applyFill="0" applyBorder="0">
      <alignment vertical="top"/>
    </xf>
    <xf numFmtId="184" fontId="13" fillId="0" borderId="0" applyFill="0" applyBorder="0">
      <alignment vertical="top"/>
    </xf>
    <xf numFmtId="185" fontId="12" fillId="0" borderId="0" applyFill="0" applyBorder="0">
      <alignment vertical="top"/>
    </xf>
    <xf numFmtId="186" fontId="12" fillId="0" borderId="0" applyFill="0" applyBorder="0">
      <alignment vertical="top"/>
    </xf>
    <xf numFmtId="187" fontId="12" fillId="0" borderId="0" applyFill="0" applyBorder="0">
      <alignment vertical="top"/>
    </xf>
    <xf numFmtId="188" fontId="12" fillId="0" borderId="0" applyFill="0" applyBorder="0">
      <alignment vertical="top"/>
    </xf>
    <xf numFmtId="189" fontId="12" fillId="0" borderId="0" applyFill="0" applyBorder="0">
      <alignment vertical="top"/>
    </xf>
    <xf numFmtId="190" fontId="12" fillId="0" borderId="0" applyFill="0" applyBorder="0">
      <alignment vertical="top"/>
    </xf>
    <xf numFmtId="191" fontId="12" fillId="0" borderId="0" applyFill="0" applyBorder="0">
      <alignment vertical="top"/>
    </xf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5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69" fontId="21" fillId="0" borderId="0" applyFill="0" applyBorder="0">
      <alignment vertical="top"/>
      <protection locked="0"/>
    </xf>
    <xf numFmtId="170" fontId="21" fillId="0" borderId="0" applyFill="0" applyBorder="0">
      <alignment vertical="top"/>
      <protection locked="0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95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77" fontId="21" fillId="0" borderId="0" applyFill="0" applyBorder="0">
      <alignment vertical="top"/>
      <protection locked="0"/>
    </xf>
    <xf numFmtId="178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0" fontId="22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12" fillId="0" borderId="0" applyFill="0" applyBorder="0">
      <alignment vertical="top"/>
    </xf>
    <xf numFmtId="0" fontId="12" fillId="0" borderId="0" applyFill="0" applyBorder="0">
      <alignment vertical="top" wrapText="1"/>
    </xf>
    <xf numFmtId="0" fontId="14" fillId="0" borderId="0"/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2" fillId="0" borderId="0" applyFill="0" applyBorder="0">
      <alignment vertical="top"/>
    </xf>
    <xf numFmtId="0" fontId="12" fillId="0" borderId="0" applyFill="0" applyBorder="0">
      <alignment horizontal="left" vertical="top" indent="1"/>
    </xf>
    <xf numFmtId="0" fontId="12" fillId="0" borderId="0" applyFill="0" applyBorder="0">
      <alignment horizontal="left" vertical="top" indent="2"/>
    </xf>
    <xf numFmtId="0" fontId="12" fillId="0" borderId="0" applyFill="0" applyBorder="0">
      <alignment horizontal="left" vertical="top" indent="3"/>
    </xf>
    <xf numFmtId="0" fontId="12" fillId="0" borderId="0" applyFill="0" applyBorder="0">
      <alignment horizontal="left" vertical="top" indent="4"/>
    </xf>
    <xf numFmtId="0" fontId="12" fillId="0" borderId="0" applyFill="0" applyBorder="0">
      <alignment horizontal="center"/>
    </xf>
    <xf numFmtId="0" fontId="12" fillId="0" borderId="0" applyFill="0" applyBorder="0">
      <alignment horizontal="center" wrapText="1"/>
    </xf>
    <xf numFmtId="197" fontId="25" fillId="0" borderId="2" applyBorder="0">
      <protection hidden="1"/>
    </xf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2" fillId="0" borderId="0" applyFill="0" applyBorder="0"/>
    <xf numFmtId="0" fontId="27" fillId="0" borderId="0"/>
    <xf numFmtId="0" fontId="1" fillId="0" borderId="0"/>
    <xf numFmtId="0" fontId="6" fillId="0" borderId="0"/>
    <xf numFmtId="0" fontId="1" fillId="0" borderId="0"/>
    <xf numFmtId="0" fontId="14" fillId="0" borderId="0"/>
    <xf numFmtId="0" fontId="28" fillId="0" borderId="0"/>
    <xf numFmtId="0" fontId="29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>
      <protection locked="0"/>
    </xf>
    <xf numFmtId="166" fontId="11" fillId="0" borderId="0">
      <protection locked="0"/>
    </xf>
    <xf numFmtId="43" fontId="6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10" fillId="0" borderId="0">
      <protection locked="0"/>
    </xf>
    <xf numFmtId="199" fontId="10" fillId="0" borderId="0">
      <protection locked="0"/>
    </xf>
  </cellStyleXfs>
  <cellXfs count="161">
    <xf numFmtId="0" fontId="0" fillId="0" borderId="0" xfId="0"/>
    <xf numFmtId="1" fontId="2" fillId="2" borderId="0" xfId="2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1" fontId="2" fillId="2" borderId="0" xfId="2" applyNumberFormat="1" applyFont="1" applyFill="1" applyAlignment="1">
      <alignment horizontal="center" vertical="center" wrapText="1"/>
    </xf>
    <xf numFmtId="3" fontId="2" fillId="2" borderId="0" xfId="2" applyNumberFormat="1" applyFont="1" applyFill="1" applyAlignment="1">
      <alignment horizontal="center" vertical="center" wrapText="1"/>
    </xf>
    <xf numFmtId="1" fontId="3" fillId="2" borderId="0" xfId="2" applyNumberFormat="1" applyFont="1" applyFill="1" applyAlignment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3" xfId="3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1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3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3" fontId="3" fillId="2" borderId="2" xfId="5" applyNumberFormat="1" applyFont="1" applyFill="1" applyBorder="1" applyAlignment="1" applyProtection="1">
      <alignment horizontal="center" vertical="center" wrapText="1"/>
      <protection hidden="1"/>
    </xf>
    <xf numFmtId="3" fontId="3" fillId="2" borderId="1" xfId="3" applyNumberFormat="1" applyFont="1" applyFill="1" applyBorder="1" applyAlignment="1" applyProtection="1">
      <alignment horizontal="center" vertical="center" wrapText="1"/>
      <protection hidden="1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6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3" fontId="3" fillId="2" borderId="7" xfId="3" applyNumberFormat="1" applyFont="1" applyFill="1" applyBorder="1" applyAlignment="1">
      <alignment horizontal="center" vertical="center" wrapText="1"/>
    </xf>
    <xf numFmtId="1" fontId="3" fillId="2" borderId="7" xfId="3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165" fontId="3" fillId="2" borderId="3" xfId="6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6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3" applyNumberFormat="1" applyFont="1" applyFill="1" applyBorder="1" applyAlignment="1">
      <alignment horizontal="center" vertical="center" wrapText="1" shrinkToFit="1"/>
    </xf>
    <xf numFmtId="0" fontId="3" fillId="2" borderId="2" xfId="3" applyNumberFormat="1" applyFont="1" applyFill="1" applyBorder="1" applyAlignment="1">
      <alignment horizontal="center" vertical="center" wrapText="1" shrinkToFit="1"/>
    </xf>
    <xf numFmtId="0" fontId="3" fillId="2" borderId="2" xfId="1" applyNumberFormat="1" applyFont="1" applyFill="1" applyBorder="1" applyAlignment="1">
      <alignment horizontal="center" vertical="center" wrapText="1" shrinkToFit="1"/>
    </xf>
    <xf numFmtId="1" fontId="3" fillId="2" borderId="3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 wrapText="1"/>
    </xf>
    <xf numFmtId="165" fontId="3" fillId="2" borderId="8" xfId="6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/>
    </xf>
    <xf numFmtId="3" fontId="3" fillId="2" borderId="2" xfId="4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3" fontId="3" fillId="2" borderId="2" xfId="5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3" fontId="7" fillId="2" borderId="2" xfId="4" applyNumberFormat="1" applyFont="1" applyFill="1" applyBorder="1" applyAlignment="1">
      <alignment horizontal="center" vertical="center"/>
    </xf>
    <xf numFmtId="3" fontId="4" fillId="2" borderId="2" xfId="4" applyNumberFormat="1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1" fontId="4" fillId="2" borderId="2" xfId="4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3" xfId="5" applyNumberFormat="1" applyFont="1" applyFill="1" applyBorder="1" applyAlignment="1">
      <alignment horizontal="center" vertical="center" wrapText="1"/>
    </xf>
    <xf numFmtId="0" fontId="3" fillId="2" borderId="2" xfId="5" applyNumberFormat="1" applyFont="1" applyFill="1" applyBorder="1" applyAlignment="1">
      <alignment horizontal="center" vertical="center" wrapText="1"/>
    </xf>
    <xf numFmtId="1" fontId="3" fillId="2" borderId="2" xfId="5" applyNumberFormat="1" applyFont="1" applyFill="1" applyBorder="1" applyAlignment="1">
      <alignment horizontal="center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 applyBorder="1" applyAlignment="1">
      <alignment horizontal="center" vertical="center" wrapText="1"/>
    </xf>
    <xf numFmtId="1" fontId="3" fillId="2" borderId="7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3" fontId="3" fillId="2" borderId="2" xfId="6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 shrinkToFit="1"/>
    </xf>
    <xf numFmtId="0" fontId="7" fillId="2" borderId="3" xfId="2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3" fontId="3" fillId="2" borderId="2" xfId="4" applyNumberFormat="1" applyFont="1" applyFill="1" applyBorder="1" applyAlignment="1">
      <alignment horizontal="center" vertical="center" wrapText="1"/>
    </xf>
    <xf numFmtId="3" fontId="2" fillId="2" borderId="2" xfId="4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3" fontId="3" fillId="2" borderId="7" xfId="4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3" fontId="3" fillId="2" borderId="1" xfId="4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3" fontId="31" fillId="2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30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 shrinkToFit="1"/>
    </xf>
    <xf numFmtId="0" fontId="4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left" vertical="top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3" fontId="3" fillId="2" borderId="9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left" vertical="center"/>
    </xf>
    <xf numFmtId="3" fontId="33" fillId="2" borderId="0" xfId="0" applyNumberFormat="1" applyFont="1" applyFill="1" applyAlignment="1">
      <alignment horizontal="center" vertical="center" wrapText="1"/>
    </xf>
    <xf numFmtId="1" fontId="30" fillId="2" borderId="0" xfId="0" applyNumberFormat="1" applyFont="1" applyFill="1" applyAlignment="1">
      <alignment horizontal="center" vertical="center" wrapText="1"/>
    </xf>
  </cellXfs>
  <cellStyles count="150">
    <cellStyle name="?’һғһ‚›ү" xfId="7"/>
    <cellStyle name="?’ћѓћ‚›‰" xfId="8"/>
    <cellStyle name="”?ќђќ‘ћ‚›‰" xfId="11"/>
    <cellStyle name="”?қђқ‘һ‚›ү" xfId="10"/>
    <cellStyle name="”?љ‘?ђһ‚ђққ›ү" xfId="12"/>
    <cellStyle name="”?љ‘?ђћ‚ђќќ›‰" xfId="13"/>
    <cellStyle name="”€ќђќ‘ћ‚›‰" xfId="15"/>
    <cellStyle name="”€қђқ‘һ‚›ү" xfId="14"/>
    <cellStyle name="”€љ‘€ђһ‚ђққ›ү" xfId="16"/>
    <cellStyle name="”€љ‘€ђћ‚ђќќ›‰" xfId="17"/>
    <cellStyle name="”ќђќ‘ћ‚›‰" xfId="18"/>
    <cellStyle name="”љ‘ђћ‚ђќќ›‰" xfId="19"/>
    <cellStyle name="„…ќ…†ќ›‰" xfId="20"/>
    <cellStyle name="„…қ…†қ›ү" xfId="21"/>
    <cellStyle name="€’һғһ‚›ү" xfId="24"/>
    <cellStyle name="€’ћѓћ‚›‰" xfId="25"/>
    <cellStyle name="‡ђѓћ‹ћ‚ћљ1" xfId="22"/>
    <cellStyle name="‡ђѓћ‹ћ‚ћљ2" xfId="23"/>
    <cellStyle name="’ћѓћ‚›‰" xfId="9"/>
    <cellStyle name="cc0 -CalComma" xfId="26"/>
    <cellStyle name="cc1 -CalComma" xfId="27"/>
    <cellStyle name="cc2 -CalComma" xfId="28"/>
    <cellStyle name="cc3 -CalComma" xfId="29"/>
    <cellStyle name="cc4 -CalComma" xfId="30"/>
    <cellStyle name="cdDMM -CalDate" xfId="31"/>
    <cellStyle name="cdDMMY -CalDate" xfId="32"/>
    <cellStyle name="cdDMMYHM -CalDateTime" xfId="33"/>
    <cellStyle name="cdDMY -CalDate" xfId="34"/>
    <cellStyle name="cdMDY -CalDate" xfId="35"/>
    <cellStyle name="cdMMY -CalDate" xfId="36"/>
    <cellStyle name="cdMMYc-CalDateC" xfId="37"/>
    <cellStyle name="cf0 -CalFixed" xfId="38"/>
    <cellStyle name="cmHM  -CalTime" xfId="39"/>
    <cellStyle name="cmHM24+ -CalTime" xfId="40"/>
    <cellStyle name="cp0 -CalPercent" xfId="41"/>
    <cellStyle name="cp1 -CalPercent" xfId="42"/>
    <cellStyle name="cp2 -CalPercent" xfId="43"/>
    <cellStyle name="cp3 -CalPercent" xfId="44"/>
    <cellStyle name="cr0 -CalCurr" xfId="45"/>
    <cellStyle name="cr1 -CalCurr" xfId="46"/>
    <cellStyle name="cr2 -CalCurr" xfId="47"/>
    <cellStyle name="cr3 -CalCurr" xfId="48"/>
    <cellStyle name="cr4 -CalCurr" xfId="49"/>
    <cellStyle name="Currency [0]_basle_98_97_96 1" xfId="50"/>
    <cellStyle name="Currency_basle_98_97_96 1" xfId="51"/>
    <cellStyle name="E&amp;Y House" xfId="52"/>
    <cellStyle name="Euro" xfId="53"/>
    <cellStyle name="Excel Built-in Normal" xfId="54"/>
    <cellStyle name="h0 -Heading" xfId="55"/>
    <cellStyle name="h1 -Heading" xfId="56"/>
    <cellStyle name="h2 -Heading" xfId="57"/>
    <cellStyle name="h3 -Heading" xfId="58"/>
    <cellStyle name="hp0 -Hyperlink" xfId="59"/>
    <cellStyle name="hp1 -Hyperlink" xfId="60"/>
    <cellStyle name="hp2 -Hyperlink" xfId="61"/>
    <cellStyle name="hp3 -Hyperlink" xfId="62"/>
    <cellStyle name="ic0 -InpComma" xfId="63"/>
    <cellStyle name="ic1 -InpComma" xfId="64"/>
    <cellStyle name="ic2 -InpComma" xfId="65"/>
    <cellStyle name="ic3 -InpComma" xfId="66"/>
    <cellStyle name="ic4 -InpComma" xfId="67"/>
    <cellStyle name="idDMM -InpDate" xfId="68"/>
    <cellStyle name="idDMMY -InpDate" xfId="69"/>
    <cellStyle name="idDMMYHM -InpDateTime" xfId="70"/>
    <cellStyle name="idDMY -InpDate" xfId="71"/>
    <cellStyle name="idMDY -InpDate" xfId="72"/>
    <cellStyle name="idMMY -InpDate" xfId="73"/>
    <cellStyle name="if0 -InpFixed" xfId="74"/>
    <cellStyle name="if0b-InpFixedB" xfId="75"/>
    <cellStyle name="if0-InpFixed" xfId="76"/>
    <cellStyle name="iln -InpTableTextNoWrap" xfId="77"/>
    <cellStyle name="ilnb-InpTableTextNoWrapB" xfId="78"/>
    <cellStyle name="ilw -InpTableTextWrap" xfId="79"/>
    <cellStyle name="imHM  -InpTime" xfId="80"/>
    <cellStyle name="imHM24+ -InpTime" xfId="81"/>
    <cellStyle name="ip0 -InpPercent" xfId="82"/>
    <cellStyle name="ip1 -InpPercent" xfId="83"/>
    <cellStyle name="ip2 -InpPercent" xfId="84"/>
    <cellStyle name="ip3 -InpPercent" xfId="85"/>
    <cellStyle name="ir0 -InpCurr" xfId="86"/>
    <cellStyle name="ir1 -InpCurr" xfId="87"/>
    <cellStyle name="ir2 -InpCurr" xfId="88"/>
    <cellStyle name="ir3 -InpCurr" xfId="89"/>
    <cellStyle name="ir4 -InpCurr" xfId="90"/>
    <cellStyle name="is0 -InpSideText" xfId="91"/>
    <cellStyle name="is1 -InpSideText" xfId="92"/>
    <cellStyle name="is2 -InpSideText" xfId="93"/>
    <cellStyle name="is3 -InpSideText" xfId="94"/>
    <cellStyle name="is4 -InpSideText" xfId="95"/>
    <cellStyle name="itn -InpTopTextNoWrap" xfId="96"/>
    <cellStyle name="itw -InpTopTextWrap" xfId="97"/>
    <cellStyle name="ltn -TableTextNoWrap" xfId="98"/>
    <cellStyle name="ltw -TableTextWrap" xfId="99"/>
    <cellStyle name="Normal_070917_2008_Экспорт_МЭБП3" xfId="100"/>
    <cellStyle name="Report" xfId="101"/>
    <cellStyle name="sh0 -SideHeading" xfId="102"/>
    <cellStyle name="sh1 -SideHeading" xfId="103"/>
    <cellStyle name="sh2 -SideHeading" xfId="104"/>
    <cellStyle name="sh3 -SideHeading" xfId="105"/>
    <cellStyle name="st0 -SideText" xfId="106"/>
    <cellStyle name="st1 -SideText" xfId="107"/>
    <cellStyle name="st2 -SideText" xfId="108"/>
    <cellStyle name="st3 -SideText" xfId="109"/>
    <cellStyle name="st4 -SideText" xfId="110"/>
    <cellStyle name="ttn -TopTextNoWrap" xfId="111"/>
    <cellStyle name="ttw -TopTextWrap" xfId="112"/>
    <cellStyle name="Виталий" xfId="113"/>
    <cellStyle name="Гиперссылка 2" xfId="114"/>
    <cellStyle name="КАНДАГАЧ тел3-33-96" xfId="115"/>
    <cellStyle name="Обычный" xfId="0" builtinId="0"/>
    <cellStyle name="Обычный 10" xfId="116"/>
    <cellStyle name="Обычный 11" xfId="117"/>
    <cellStyle name="Обычный 12" xfId="2"/>
    <cellStyle name="Обычный 2" xfId="4"/>
    <cellStyle name="Обычный 2 2" xfId="118"/>
    <cellStyle name="Обычный 3" xfId="119"/>
    <cellStyle name="Обычный 3 2" xfId="120"/>
    <cellStyle name="Обычный 3 3" xfId="121"/>
    <cellStyle name="Обычный 3 4" xfId="122"/>
    <cellStyle name="Обычный 3 5" xfId="123"/>
    <cellStyle name="Обычный 3 6" xfId="124"/>
    <cellStyle name="Обычный 3 7" xfId="125"/>
    <cellStyle name="Обычный 3 8" xfId="126"/>
    <cellStyle name="Обычный 3 8 2" xfId="127"/>
    <cellStyle name="Обычный 4" xfId="128"/>
    <cellStyle name="Обычный 5" xfId="129"/>
    <cellStyle name="Обычный 5 2" xfId="130"/>
    <cellStyle name="Обычный 5 3" xfId="131"/>
    <cellStyle name="Обычный 6" xfId="132"/>
    <cellStyle name="Обычный 7" xfId="133"/>
    <cellStyle name="Обычный 8" xfId="134"/>
    <cellStyle name="Обычный 9" xfId="135"/>
    <cellStyle name="Обычный_Лист1 (2)" xfId="6"/>
    <cellStyle name="Стиль 1" xfId="136"/>
    <cellStyle name="Тысячи [0]_96111" xfId="137"/>
    <cellStyle name="Тысячи_96111" xfId="138"/>
    <cellStyle name="Үђғһ‹һ‚һљ1" xfId="139"/>
    <cellStyle name="Үђғһ‹һ‚һљ2" xfId="140"/>
    <cellStyle name="Финансовый" xfId="1" builtinId="3"/>
    <cellStyle name="Финансовый 2" xfId="5"/>
    <cellStyle name="Финансовый 2 2" xfId="141"/>
    <cellStyle name="Финансовый 3" xfId="142"/>
    <cellStyle name="Финансовый 4" xfId="143"/>
    <cellStyle name="Финансовый 4 2" xfId="144"/>
    <cellStyle name="Финансовый 4 3" xfId="145"/>
    <cellStyle name="Финансовый 5" xfId="146"/>
    <cellStyle name="Финансовый 6" xfId="147"/>
    <cellStyle name="Финансовый 7" xfId="3"/>
    <cellStyle name="Џђһ–…қ’қ›ү" xfId="148"/>
    <cellStyle name="Џђћ–…ќ’ќ›‰" xfId="1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616"/>
  <sheetViews>
    <sheetView tabSelected="1" topLeftCell="B1" zoomScale="60" zoomScaleNormal="60" zoomScaleSheetLayoutView="80" workbookViewId="0">
      <pane ySplit="28" topLeftCell="A361" activePane="bottomLeft" state="frozen"/>
      <selection pane="bottomLeft" activeCell="E362" sqref="E362"/>
    </sheetView>
  </sheetViews>
  <sheetFormatPr defaultColWidth="9.109375" defaultRowHeight="13.8"/>
  <cols>
    <col min="1" max="1" width="0.5546875" style="3" hidden="1" customWidth="1"/>
    <col min="2" max="2" width="9" style="3" customWidth="1"/>
    <col min="3" max="3" width="24.6640625" style="3" customWidth="1"/>
    <col min="4" max="4" width="14.33203125" style="3" customWidth="1"/>
    <col min="5" max="5" width="19.109375" style="3" customWidth="1"/>
    <col min="6" max="6" width="13.33203125" style="3" customWidth="1"/>
    <col min="7" max="7" width="13" style="4" customWidth="1"/>
    <col min="8" max="8" width="16.88671875" style="5" customWidth="1"/>
    <col min="9" max="9" width="13" style="3" customWidth="1"/>
    <col min="10" max="10" width="17.44140625" style="3" customWidth="1"/>
    <col min="11" max="11" width="20.33203125" style="5" customWidth="1"/>
    <col min="12" max="12" width="14.6640625" style="5" customWidth="1"/>
    <col min="13" max="13" width="0.33203125" style="4" hidden="1" customWidth="1"/>
    <col min="14" max="14" width="0.44140625" style="4" hidden="1" customWidth="1"/>
    <col min="15" max="15" width="23.88671875" style="133" customWidth="1"/>
    <col min="16" max="16384" width="9.109375" style="133"/>
  </cols>
  <sheetData>
    <row r="1" spans="1:14">
      <c r="J1" s="160" t="s">
        <v>804</v>
      </c>
      <c r="K1" s="160"/>
      <c r="L1" s="160"/>
      <c r="M1" s="160"/>
    </row>
    <row r="2" spans="1:14" ht="16.5" customHeight="1">
      <c r="A2" s="133"/>
      <c r="B2" s="133"/>
      <c r="C2" s="133"/>
      <c r="D2" s="133"/>
      <c r="E2" s="133"/>
      <c r="F2" s="133"/>
      <c r="G2" s="1"/>
      <c r="H2" s="2"/>
      <c r="I2" s="133"/>
      <c r="J2" s="160"/>
      <c r="K2" s="160"/>
      <c r="L2" s="160"/>
      <c r="M2" s="160"/>
      <c r="N2" s="111"/>
    </row>
    <row r="3" spans="1:14" ht="15" customHeight="1">
      <c r="A3" s="133"/>
      <c r="B3" s="133"/>
      <c r="C3" s="133"/>
      <c r="D3" s="133"/>
      <c r="E3" s="133"/>
      <c r="F3" s="133"/>
      <c r="G3" s="1"/>
      <c r="H3" s="2"/>
      <c r="I3" s="133"/>
      <c r="J3" s="107"/>
      <c r="K3" s="108" t="s">
        <v>3</v>
      </c>
      <c r="L3" s="109"/>
      <c r="M3" s="110"/>
      <c r="N3" s="111"/>
    </row>
    <row r="4" spans="1:14" ht="14.25" customHeight="1">
      <c r="A4" s="133"/>
      <c r="B4" s="133"/>
      <c r="C4" s="133"/>
      <c r="D4" s="133"/>
      <c r="E4" s="133"/>
      <c r="F4" s="133"/>
      <c r="G4" s="1"/>
      <c r="H4" s="2"/>
      <c r="I4" s="133"/>
      <c r="J4" s="159" t="s">
        <v>794</v>
      </c>
      <c r="K4" s="159"/>
      <c r="L4" s="159"/>
      <c r="M4" s="110"/>
      <c r="N4" s="111"/>
    </row>
    <row r="5" spans="1:14" ht="14.25" customHeight="1">
      <c r="A5" s="133"/>
      <c r="B5" s="133"/>
      <c r="C5" s="133"/>
      <c r="D5" s="133"/>
      <c r="E5" s="133"/>
      <c r="F5" s="133"/>
      <c r="G5" s="1"/>
      <c r="H5" s="2"/>
      <c r="I5" s="133"/>
      <c r="J5" s="159" t="s">
        <v>5</v>
      </c>
      <c r="K5" s="159"/>
      <c r="L5" s="159"/>
      <c r="M5" s="110"/>
      <c r="N5" s="111"/>
    </row>
    <row r="6" spans="1:14" ht="12" customHeight="1">
      <c r="A6" s="133"/>
      <c r="B6" s="133"/>
      <c r="C6" s="133"/>
      <c r="D6" s="133"/>
      <c r="E6" s="133"/>
      <c r="F6" s="133"/>
      <c r="G6" s="1"/>
      <c r="H6" s="2"/>
      <c r="I6" s="133"/>
      <c r="J6" s="133"/>
      <c r="K6" s="111"/>
      <c r="L6" s="111"/>
      <c r="M6" s="111"/>
      <c r="N6" s="111"/>
    </row>
    <row r="7" spans="1:14" ht="9.75" customHeight="1">
      <c r="A7" s="133"/>
      <c r="B7" s="133"/>
      <c r="C7" s="133"/>
      <c r="D7" s="133"/>
      <c r="E7" s="133"/>
      <c r="F7" s="133"/>
      <c r="G7" s="1"/>
      <c r="H7" s="2"/>
      <c r="I7" s="133"/>
      <c r="J7" s="133"/>
      <c r="K7" s="111"/>
      <c r="L7" s="111"/>
      <c r="M7" s="111"/>
      <c r="N7" s="111"/>
    </row>
    <row r="8" spans="1:14" ht="9.75" customHeight="1">
      <c r="A8" s="133"/>
      <c r="B8" s="133"/>
      <c r="C8" s="133"/>
      <c r="D8" s="133"/>
      <c r="E8" s="133"/>
      <c r="F8" s="133"/>
      <c r="G8" s="1"/>
      <c r="H8" s="2"/>
      <c r="I8" s="133"/>
      <c r="J8" s="133"/>
      <c r="K8" s="111"/>
      <c r="L8" s="111"/>
      <c r="M8" s="111"/>
      <c r="N8" s="111"/>
    </row>
    <row r="9" spans="1:14" ht="12.75" hidden="1" customHeight="1">
      <c r="J9" s="4"/>
      <c r="K9" s="107"/>
      <c r="L9" s="108" t="s">
        <v>3</v>
      </c>
      <c r="M9" s="109"/>
      <c r="N9" s="110"/>
    </row>
    <row r="10" spans="1:14" ht="12.75" hidden="1" customHeight="1">
      <c r="J10" s="4"/>
      <c r="K10" s="159" t="s">
        <v>4</v>
      </c>
      <c r="L10" s="159"/>
      <c r="M10" s="159"/>
      <c r="N10" s="110"/>
    </row>
    <row r="11" spans="1:14" ht="12.75" hidden="1" customHeight="1">
      <c r="K11" s="159" t="s">
        <v>5</v>
      </c>
      <c r="L11" s="159"/>
      <c r="M11" s="159"/>
      <c r="N11" s="110"/>
    </row>
    <row r="12" spans="1:14" ht="12.75" hidden="1" customHeight="1"/>
    <row r="13" spans="1:14" ht="12.75" hidden="1" customHeight="1"/>
    <row r="14" spans="1:14" ht="12.75" hidden="1" customHeight="1">
      <c r="G14" s="3"/>
      <c r="H14" s="3"/>
      <c r="K14" s="3"/>
      <c r="L14" s="3"/>
      <c r="M14" s="3"/>
      <c r="N14" s="3"/>
    </row>
    <row r="15" spans="1:14" ht="12.75" hidden="1" customHeight="1">
      <c r="G15" s="3"/>
      <c r="H15" s="3"/>
      <c r="K15" s="3"/>
      <c r="L15" s="3"/>
      <c r="M15" s="3"/>
      <c r="N15" s="3"/>
    </row>
    <row r="16" spans="1:14" ht="12.75" hidden="1" customHeight="1"/>
    <row r="17" spans="1:232" ht="4.5" hidden="1" customHeight="1">
      <c r="A17" s="133"/>
      <c r="B17" s="133"/>
      <c r="C17" s="133"/>
    </row>
    <row r="18" spans="1:232" ht="17.25" hidden="1" customHeight="1">
      <c r="A18" s="133"/>
      <c r="B18" s="133"/>
      <c r="C18" s="133"/>
      <c r="J18" s="6" t="s">
        <v>2</v>
      </c>
      <c r="K18" s="6"/>
      <c r="L18" s="6"/>
      <c r="M18" s="6"/>
    </row>
    <row r="19" spans="1:232" ht="10.5" hidden="1" customHeight="1">
      <c r="A19" s="133"/>
      <c r="B19" s="133"/>
      <c r="C19" s="133"/>
      <c r="J19" s="6"/>
      <c r="K19" s="6"/>
      <c r="L19" s="6"/>
      <c r="M19" s="6"/>
    </row>
    <row r="20" spans="1:232" ht="15" hidden="1" customHeight="1">
      <c r="A20" s="133"/>
      <c r="B20" s="133"/>
      <c r="C20" s="133"/>
      <c r="K20" s="7" t="s">
        <v>3</v>
      </c>
    </row>
    <row r="21" spans="1:232" ht="13.5" hidden="1" customHeight="1">
      <c r="A21" s="133"/>
      <c r="B21" s="133"/>
      <c r="C21" s="133"/>
      <c r="J21" s="5" t="s">
        <v>4</v>
      </c>
    </row>
    <row r="22" spans="1:232" ht="17.25" hidden="1" customHeight="1">
      <c r="A22" s="133"/>
      <c r="B22" s="133"/>
      <c r="C22" s="133"/>
      <c r="F22" s="133"/>
      <c r="G22" s="133"/>
      <c r="H22" s="2"/>
      <c r="I22" s="133"/>
      <c r="J22" s="5" t="s">
        <v>5</v>
      </c>
    </row>
    <row r="23" spans="1:232" ht="24.75" hidden="1" customHeight="1">
      <c r="A23" s="133"/>
      <c r="B23" s="133"/>
      <c r="C23" s="133"/>
      <c r="F23" s="133"/>
      <c r="G23" s="133"/>
      <c r="H23" s="2"/>
      <c r="I23" s="133"/>
    </row>
    <row r="24" spans="1:232" ht="17.25" hidden="1" customHeight="1">
      <c r="A24" s="133"/>
      <c r="B24" s="133"/>
      <c r="C24" s="133"/>
      <c r="F24" s="3" t="s">
        <v>0</v>
      </c>
      <c r="G24" s="3"/>
      <c r="H24" s="3"/>
    </row>
    <row r="25" spans="1:232" ht="14.25" hidden="1" customHeight="1">
      <c r="A25" s="133"/>
      <c r="B25" s="133"/>
      <c r="C25" s="133"/>
      <c r="F25" s="3" t="s">
        <v>1</v>
      </c>
      <c r="G25" s="3"/>
      <c r="H25" s="3"/>
    </row>
    <row r="26" spans="1:232" ht="5.25" hidden="1" customHeight="1">
      <c r="A26" s="133"/>
      <c r="B26" s="133"/>
      <c r="C26" s="133"/>
      <c r="G26" s="3"/>
    </row>
    <row r="27" spans="1:232" ht="7.5" hidden="1" customHeight="1">
      <c r="A27" s="133"/>
      <c r="B27" s="133"/>
      <c r="C27" s="133"/>
    </row>
    <row r="28" spans="1:232" ht="121.5" customHeight="1">
      <c r="A28" s="8" t="s">
        <v>7</v>
      </c>
      <c r="B28" s="8"/>
      <c r="C28" s="9" t="s">
        <v>8</v>
      </c>
      <c r="D28" s="9" t="s">
        <v>9</v>
      </c>
      <c r="E28" s="9" t="s">
        <v>10</v>
      </c>
      <c r="F28" s="9" t="s">
        <v>11</v>
      </c>
      <c r="G28" s="10" t="s">
        <v>12</v>
      </c>
      <c r="H28" s="11" t="s">
        <v>13</v>
      </c>
      <c r="I28" s="11" t="s">
        <v>14</v>
      </c>
      <c r="J28" s="11" t="s">
        <v>15</v>
      </c>
      <c r="K28" s="11" t="s">
        <v>16</v>
      </c>
      <c r="L28" s="11" t="s">
        <v>17</v>
      </c>
      <c r="M28" s="10" t="s">
        <v>18</v>
      </c>
      <c r="N28" s="10" t="s">
        <v>19</v>
      </c>
    </row>
    <row r="29" spans="1:232" s="3" customFormat="1" ht="72.75" customHeight="1">
      <c r="A29" s="12">
        <v>1</v>
      </c>
      <c r="B29" s="124">
        <v>1</v>
      </c>
      <c r="C29" s="13" t="s">
        <v>20</v>
      </c>
      <c r="D29" s="14" t="s">
        <v>21</v>
      </c>
      <c r="E29" s="9" t="s">
        <v>22</v>
      </c>
      <c r="F29" s="11" t="s">
        <v>23</v>
      </c>
      <c r="G29" s="10">
        <v>15</v>
      </c>
      <c r="H29" s="11">
        <v>49090</v>
      </c>
      <c r="I29" s="14" t="s">
        <v>24</v>
      </c>
      <c r="J29" s="14" t="s">
        <v>25</v>
      </c>
      <c r="K29" s="11">
        <f>G29*H29</f>
        <v>736350</v>
      </c>
      <c r="L29" s="15">
        <f t="shared" ref="L29:L170" si="0">K29*1.12</f>
        <v>824712.00000000012</v>
      </c>
      <c r="M29" s="16" t="s">
        <v>26</v>
      </c>
      <c r="N29" s="16" t="s">
        <v>27</v>
      </c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</row>
    <row r="30" spans="1:232" s="3" customFormat="1" ht="72.75" customHeight="1">
      <c r="A30" s="12">
        <v>1</v>
      </c>
      <c r="B30" s="124">
        <v>2</v>
      </c>
      <c r="C30" s="13" t="s">
        <v>28</v>
      </c>
      <c r="D30" s="14" t="s">
        <v>21</v>
      </c>
      <c r="E30" s="13" t="s">
        <v>29</v>
      </c>
      <c r="F30" s="11" t="s">
        <v>23</v>
      </c>
      <c r="G30" s="10">
        <v>1</v>
      </c>
      <c r="H30" s="17">
        <v>1125000</v>
      </c>
      <c r="I30" s="14" t="s">
        <v>24</v>
      </c>
      <c r="J30" s="14" t="s">
        <v>25</v>
      </c>
      <c r="K30" s="11">
        <f>G30*H30</f>
        <v>1125000</v>
      </c>
      <c r="L30" s="15">
        <f t="shared" si="0"/>
        <v>1260000.0000000002</v>
      </c>
      <c r="M30" s="16"/>
      <c r="N30" s="16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</row>
    <row r="31" spans="1:232" ht="70.5" customHeight="1">
      <c r="A31" s="12">
        <v>2</v>
      </c>
      <c r="B31" s="124">
        <v>3</v>
      </c>
      <c r="C31" s="18" t="s">
        <v>30</v>
      </c>
      <c r="D31" s="14" t="s">
        <v>31</v>
      </c>
      <c r="E31" s="9" t="s">
        <v>32</v>
      </c>
      <c r="F31" s="14" t="s">
        <v>33</v>
      </c>
      <c r="G31" s="16">
        <v>1</v>
      </c>
      <c r="H31" s="15">
        <v>43319</v>
      </c>
      <c r="I31" s="19" t="s">
        <v>34</v>
      </c>
      <c r="J31" s="14" t="s">
        <v>35</v>
      </c>
      <c r="K31" s="15">
        <f>G31*H31</f>
        <v>43319</v>
      </c>
      <c r="L31" s="15">
        <f>K31*1.12</f>
        <v>48517.280000000006</v>
      </c>
      <c r="M31" s="16" t="s">
        <v>36</v>
      </c>
      <c r="N31" s="16" t="s">
        <v>37</v>
      </c>
    </row>
    <row r="32" spans="1:232" s="3" customFormat="1" ht="76.5" customHeight="1">
      <c r="A32" s="12">
        <v>3</v>
      </c>
      <c r="B32" s="124">
        <v>4</v>
      </c>
      <c r="C32" s="18" t="s">
        <v>38</v>
      </c>
      <c r="D32" s="14" t="s">
        <v>39</v>
      </c>
      <c r="E32" s="20" t="s">
        <v>40</v>
      </c>
      <c r="F32" s="14" t="s">
        <v>33</v>
      </c>
      <c r="G32" s="16">
        <v>57</v>
      </c>
      <c r="H32" s="15">
        <v>250447.37</v>
      </c>
      <c r="I32" s="19" t="s">
        <v>41</v>
      </c>
      <c r="J32" s="14" t="s">
        <v>25</v>
      </c>
      <c r="K32" s="15">
        <f>G32*H32</f>
        <v>14275500.09</v>
      </c>
      <c r="L32" s="15">
        <f>K32*1.12</f>
        <v>15988560.100800002</v>
      </c>
      <c r="M32" s="16"/>
      <c r="N32" s="16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</row>
    <row r="33" spans="1:232" s="3" customFormat="1" ht="75.75" customHeight="1">
      <c r="A33" s="12">
        <v>4</v>
      </c>
      <c r="B33" s="124">
        <v>5</v>
      </c>
      <c r="C33" s="18" t="s">
        <v>42</v>
      </c>
      <c r="D33" s="14" t="s">
        <v>31</v>
      </c>
      <c r="E33" s="9" t="s">
        <v>43</v>
      </c>
      <c r="F33" s="14" t="s">
        <v>23</v>
      </c>
      <c r="G33" s="16">
        <v>3</v>
      </c>
      <c r="H33" s="15">
        <v>49991</v>
      </c>
      <c r="I33" s="19" t="s">
        <v>24</v>
      </c>
      <c r="J33" s="14" t="s">
        <v>25</v>
      </c>
      <c r="K33" s="15">
        <v>99982</v>
      </c>
      <c r="L33" s="15">
        <f>K33*1.12</f>
        <v>111979.84000000001</v>
      </c>
      <c r="M33" s="16"/>
      <c r="N33" s="16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</row>
    <row r="34" spans="1:232" s="3" customFormat="1" ht="69" customHeight="1">
      <c r="A34" s="12">
        <v>5</v>
      </c>
      <c r="B34" s="124">
        <v>6</v>
      </c>
      <c r="C34" s="13" t="s">
        <v>44</v>
      </c>
      <c r="D34" s="14" t="s">
        <v>21</v>
      </c>
      <c r="E34" s="9" t="s">
        <v>45</v>
      </c>
      <c r="F34" s="11" t="s">
        <v>23</v>
      </c>
      <c r="G34" s="10">
        <v>3</v>
      </c>
      <c r="H34" s="11">
        <v>31430</v>
      </c>
      <c r="I34" s="14" t="s">
        <v>24</v>
      </c>
      <c r="J34" s="14" t="s">
        <v>25</v>
      </c>
      <c r="K34" s="11">
        <f>G34*H34</f>
        <v>94290</v>
      </c>
      <c r="L34" s="15">
        <f t="shared" si="0"/>
        <v>105604.8</v>
      </c>
      <c r="M34" s="16" t="s">
        <v>46</v>
      </c>
      <c r="N34" s="16" t="s">
        <v>47</v>
      </c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</row>
    <row r="35" spans="1:232" s="3" customFormat="1" ht="73.5" customHeight="1">
      <c r="A35" s="12">
        <v>6</v>
      </c>
      <c r="B35" s="124">
        <v>7</v>
      </c>
      <c r="C35" s="21" t="s">
        <v>48</v>
      </c>
      <c r="D35" s="14" t="s">
        <v>21</v>
      </c>
      <c r="E35" s="22" t="s">
        <v>49</v>
      </c>
      <c r="F35" s="11" t="s">
        <v>23</v>
      </c>
      <c r="G35" s="23">
        <v>4</v>
      </c>
      <c r="H35" s="11">
        <f>K35/G35</f>
        <v>132237.5</v>
      </c>
      <c r="I35" s="14" t="s">
        <v>24</v>
      </c>
      <c r="J35" s="14" t="s">
        <v>25</v>
      </c>
      <c r="K35" s="11">
        <v>528950</v>
      </c>
      <c r="L35" s="15">
        <f t="shared" si="0"/>
        <v>592424</v>
      </c>
      <c r="M35" s="16" t="s">
        <v>50</v>
      </c>
      <c r="N35" s="16" t="s">
        <v>51</v>
      </c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</row>
    <row r="36" spans="1:232" s="3" customFormat="1" ht="73.5" customHeight="1">
      <c r="A36" s="12">
        <v>7</v>
      </c>
      <c r="B36" s="124">
        <v>8</v>
      </c>
      <c r="C36" s="21" t="s">
        <v>48</v>
      </c>
      <c r="D36" s="14" t="s">
        <v>21</v>
      </c>
      <c r="E36" s="22" t="s">
        <v>52</v>
      </c>
      <c r="F36" s="11" t="s">
        <v>23</v>
      </c>
      <c r="G36" s="23">
        <v>2</v>
      </c>
      <c r="H36" s="11">
        <f>K36/G36</f>
        <v>157992</v>
      </c>
      <c r="I36" s="14" t="s">
        <v>24</v>
      </c>
      <c r="J36" s="14" t="s">
        <v>25</v>
      </c>
      <c r="K36" s="11">
        <v>315984</v>
      </c>
      <c r="L36" s="15">
        <f t="shared" si="0"/>
        <v>353902.08000000002</v>
      </c>
      <c r="M36" s="16" t="s">
        <v>50</v>
      </c>
      <c r="N36" s="16" t="s">
        <v>51</v>
      </c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</row>
    <row r="37" spans="1:232" ht="80.25" customHeight="1">
      <c r="A37" s="12">
        <v>8</v>
      </c>
      <c r="B37" s="124">
        <v>9</v>
      </c>
      <c r="C37" s="21" t="s">
        <v>48</v>
      </c>
      <c r="D37" s="14" t="s">
        <v>53</v>
      </c>
      <c r="E37" s="22" t="s">
        <v>54</v>
      </c>
      <c r="F37" s="11" t="s">
        <v>23</v>
      </c>
      <c r="G37" s="23">
        <v>13</v>
      </c>
      <c r="H37" s="11">
        <f>K37/G37</f>
        <v>90982.153846153844</v>
      </c>
      <c r="I37" s="14" t="s">
        <v>24</v>
      </c>
      <c r="J37" s="14" t="s">
        <v>25</v>
      </c>
      <c r="K37" s="11">
        <v>1182768</v>
      </c>
      <c r="L37" s="15">
        <f t="shared" si="0"/>
        <v>1324700.1600000001</v>
      </c>
      <c r="M37" s="16" t="s">
        <v>55</v>
      </c>
      <c r="N37" s="16" t="s">
        <v>56</v>
      </c>
    </row>
    <row r="38" spans="1:232" s="3" customFormat="1" ht="70.5" customHeight="1">
      <c r="A38" s="12">
        <v>9</v>
      </c>
      <c r="B38" s="124">
        <v>10</v>
      </c>
      <c r="C38" s="21" t="s">
        <v>48</v>
      </c>
      <c r="D38" s="14" t="s">
        <v>21</v>
      </c>
      <c r="E38" s="22" t="s">
        <v>54</v>
      </c>
      <c r="F38" s="11" t="s">
        <v>23</v>
      </c>
      <c r="G38" s="23">
        <v>10</v>
      </c>
      <c r="H38" s="11">
        <f>K38/G38</f>
        <v>127560.71399999999</v>
      </c>
      <c r="I38" s="14" t="s">
        <v>24</v>
      </c>
      <c r="J38" s="14" t="s">
        <v>25</v>
      </c>
      <c r="K38" s="11">
        <v>1275607.1399999999</v>
      </c>
      <c r="L38" s="15">
        <f t="shared" si="0"/>
        <v>1428679.9968000001</v>
      </c>
      <c r="M38" s="16" t="s">
        <v>50</v>
      </c>
      <c r="N38" s="16" t="s">
        <v>51</v>
      </c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</row>
    <row r="39" spans="1:232" s="3" customFormat="1" ht="74.25" customHeight="1">
      <c r="A39" s="12">
        <v>10</v>
      </c>
      <c r="B39" s="124">
        <v>11</v>
      </c>
      <c r="C39" s="21" t="s">
        <v>48</v>
      </c>
      <c r="D39" s="14" t="s">
        <v>21</v>
      </c>
      <c r="E39" s="22" t="s">
        <v>54</v>
      </c>
      <c r="F39" s="11" t="s">
        <v>23</v>
      </c>
      <c r="G39" s="23">
        <v>5</v>
      </c>
      <c r="H39" s="11">
        <v>142000</v>
      </c>
      <c r="I39" s="14" t="s">
        <v>24</v>
      </c>
      <c r="J39" s="14" t="s">
        <v>35</v>
      </c>
      <c r="K39" s="11">
        <f>G39*H39</f>
        <v>710000</v>
      </c>
      <c r="L39" s="15">
        <f t="shared" si="0"/>
        <v>795200.00000000012</v>
      </c>
      <c r="M39" s="16" t="s">
        <v>57</v>
      </c>
      <c r="N39" s="16" t="s">
        <v>58</v>
      </c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</row>
    <row r="40" spans="1:232" s="3" customFormat="1" ht="74.25" customHeight="1">
      <c r="A40" s="12">
        <v>11</v>
      </c>
      <c r="B40" s="124">
        <v>12</v>
      </c>
      <c r="C40" s="21" t="s">
        <v>48</v>
      </c>
      <c r="D40" s="14" t="s">
        <v>39</v>
      </c>
      <c r="E40" s="24" t="s">
        <v>59</v>
      </c>
      <c r="F40" s="11" t="s">
        <v>23</v>
      </c>
      <c r="G40" s="23">
        <v>448</v>
      </c>
      <c r="H40" s="11">
        <v>218353.61300000001</v>
      </c>
      <c r="I40" s="14" t="s">
        <v>41</v>
      </c>
      <c r="J40" s="14" t="s">
        <v>25</v>
      </c>
      <c r="K40" s="11">
        <f>G40*H40</f>
        <v>97822418.624000013</v>
      </c>
      <c r="L40" s="15">
        <f>K40*1.12</f>
        <v>109561108.85888003</v>
      </c>
      <c r="M40" s="16"/>
      <c r="N40" s="16" t="s">
        <v>58</v>
      </c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</row>
    <row r="41" spans="1:232" s="3" customFormat="1" ht="74.25" customHeight="1">
      <c r="A41" s="12">
        <v>11</v>
      </c>
      <c r="B41" s="124">
        <v>13</v>
      </c>
      <c r="C41" s="21" t="s">
        <v>48</v>
      </c>
      <c r="D41" s="14" t="s">
        <v>21</v>
      </c>
      <c r="E41" s="24" t="s">
        <v>60</v>
      </c>
      <c r="F41" s="11" t="s">
        <v>23</v>
      </c>
      <c r="G41" s="23">
        <v>15</v>
      </c>
      <c r="H41" s="11">
        <v>132200</v>
      </c>
      <c r="I41" s="14" t="s">
        <v>41</v>
      </c>
      <c r="J41" s="14" t="s">
        <v>25</v>
      </c>
      <c r="K41" s="11">
        <f>G41*H41</f>
        <v>1983000</v>
      </c>
      <c r="L41" s="15">
        <f>K41*1.12</f>
        <v>2220960</v>
      </c>
      <c r="M41" s="16"/>
      <c r="N41" s="16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</row>
    <row r="42" spans="1:232" ht="78" customHeight="1">
      <c r="A42" s="12">
        <v>12</v>
      </c>
      <c r="B42" s="124">
        <v>14</v>
      </c>
      <c r="C42" s="21" t="s">
        <v>61</v>
      </c>
      <c r="D42" s="14" t="s">
        <v>21</v>
      </c>
      <c r="E42" s="22" t="s">
        <v>62</v>
      </c>
      <c r="F42" s="11" t="s">
        <v>23</v>
      </c>
      <c r="G42" s="23">
        <v>1</v>
      </c>
      <c r="H42" s="11">
        <v>2300000</v>
      </c>
      <c r="I42" s="14" t="s">
        <v>63</v>
      </c>
      <c r="J42" s="14" t="s">
        <v>25</v>
      </c>
      <c r="K42" s="11">
        <f t="shared" ref="K42:K163" si="1">G42*H42</f>
        <v>2300000</v>
      </c>
      <c r="L42" s="15">
        <f t="shared" si="0"/>
        <v>2576000.0000000005</v>
      </c>
      <c r="M42" s="16"/>
      <c r="N42" s="16"/>
    </row>
    <row r="43" spans="1:232" ht="78" customHeight="1">
      <c r="A43" s="12">
        <v>12</v>
      </c>
      <c r="B43" s="124">
        <v>15</v>
      </c>
      <c r="C43" s="21" t="s">
        <v>61</v>
      </c>
      <c r="D43" s="14" t="s">
        <v>21</v>
      </c>
      <c r="E43" s="22" t="s">
        <v>62</v>
      </c>
      <c r="F43" s="11" t="s">
        <v>23</v>
      </c>
      <c r="G43" s="23">
        <v>2</v>
      </c>
      <c r="H43" s="11">
        <v>2300000</v>
      </c>
      <c r="I43" s="14" t="s">
        <v>63</v>
      </c>
      <c r="J43" s="14" t="s">
        <v>25</v>
      </c>
      <c r="K43" s="11">
        <f t="shared" si="1"/>
        <v>4600000</v>
      </c>
      <c r="L43" s="15">
        <f t="shared" si="0"/>
        <v>5152000.0000000009</v>
      </c>
      <c r="M43" s="16"/>
      <c r="N43" s="16"/>
    </row>
    <row r="44" spans="1:232" s="3" customFormat="1" ht="70.5" customHeight="1">
      <c r="A44" s="12">
        <v>13</v>
      </c>
      <c r="B44" s="124">
        <v>16</v>
      </c>
      <c r="C44" s="21" t="s">
        <v>64</v>
      </c>
      <c r="D44" s="14" t="s">
        <v>21</v>
      </c>
      <c r="E44" s="22" t="s">
        <v>65</v>
      </c>
      <c r="F44" s="11" t="s">
        <v>33</v>
      </c>
      <c r="G44" s="23">
        <v>4</v>
      </c>
      <c r="H44" s="11">
        <v>136000</v>
      </c>
      <c r="I44" s="14" t="s">
        <v>24</v>
      </c>
      <c r="J44" s="14" t="s">
        <v>25</v>
      </c>
      <c r="K44" s="11">
        <f>G44*H44</f>
        <v>544000</v>
      </c>
      <c r="L44" s="15">
        <f t="shared" si="0"/>
        <v>609280</v>
      </c>
      <c r="M44" s="16" t="s">
        <v>46</v>
      </c>
      <c r="N44" s="16" t="s">
        <v>47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</row>
    <row r="45" spans="1:232" s="30" customFormat="1" ht="63" customHeight="1">
      <c r="A45" s="25">
        <v>14</v>
      </c>
      <c r="B45" s="124">
        <v>17</v>
      </c>
      <c r="C45" s="26" t="s">
        <v>66</v>
      </c>
      <c r="D45" s="19" t="s">
        <v>21</v>
      </c>
      <c r="E45" s="27" t="s">
        <v>67</v>
      </c>
      <c r="F45" s="11" t="s">
        <v>23</v>
      </c>
      <c r="G45" s="10">
        <v>3</v>
      </c>
      <c r="H45" s="11">
        <v>231250</v>
      </c>
      <c r="I45" s="19" t="s">
        <v>24</v>
      </c>
      <c r="J45" s="19" t="s">
        <v>25</v>
      </c>
      <c r="K45" s="11">
        <f t="shared" si="1"/>
        <v>693750</v>
      </c>
      <c r="L45" s="28">
        <f t="shared" si="0"/>
        <v>777000.00000000012</v>
      </c>
      <c r="M45" s="29"/>
      <c r="N45" s="29" t="s">
        <v>68</v>
      </c>
    </row>
    <row r="46" spans="1:232" s="3" customFormat="1" ht="97.5" customHeight="1">
      <c r="A46" s="12">
        <v>19</v>
      </c>
      <c r="B46" s="124">
        <v>18</v>
      </c>
      <c r="C46" s="31" t="s">
        <v>69</v>
      </c>
      <c r="D46" s="14" t="s">
        <v>39</v>
      </c>
      <c r="E46" s="32" t="s">
        <v>70</v>
      </c>
      <c r="F46" s="11" t="s">
        <v>71</v>
      </c>
      <c r="G46" s="10">
        <v>1</v>
      </c>
      <c r="H46" s="11">
        <v>6548000</v>
      </c>
      <c r="I46" s="19" t="s">
        <v>72</v>
      </c>
      <c r="J46" s="14" t="s">
        <v>25</v>
      </c>
      <c r="K46" s="11">
        <f t="shared" si="1"/>
        <v>6548000</v>
      </c>
      <c r="L46" s="15">
        <f t="shared" si="0"/>
        <v>7333760.0000000009</v>
      </c>
      <c r="M46" s="16"/>
      <c r="N46" s="16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</row>
    <row r="47" spans="1:232" s="3" customFormat="1" ht="82.5" customHeight="1">
      <c r="A47" s="12"/>
      <c r="B47" s="124">
        <v>19</v>
      </c>
      <c r="C47" s="114" t="s">
        <v>73</v>
      </c>
      <c r="D47" s="14" t="s">
        <v>21</v>
      </c>
      <c r="E47" s="33" t="s">
        <v>74</v>
      </c>
      <c r="F47" s="11" t="s">
        <v>71</v>
      </c>
      <c r="G47" s="10">
        <v>1</v>
      </c>
      <c r="H47" s="11">
        <v>200000</v>
      </c>
      <c r="I47" s="14" t="s">
        <v>77</v>
      </c>
      <c r="J47" s="14" t="s">
        <v>25</v>
      </c>
      <c r="K47" s="11">
        <f t="shared" si="1"/>
        <v>200000</v>
      </c>
      <c r="L47" s="15">
        <f t="shared" si="0"/>
        <v>224000.00000000003</v>
      </c>
      <c r="M47" s="16"/>
      <c r="N47" s="16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</row>
    <row r="48" spans="1:232" s="3" customFormat="1" ht="77.25" customHeight="1">
      <c r="A48" s="12">
        <v>21</v>
      </c>
      <c r="B48" s="124">
        <v>20</v>
      </c>
      <c r="C48" s="31" t="s">
        <v>75</v>
      </c>
      <c r="D48" s="14" t="s">
        <v>39</v>
      </c>
      <c r="E48" s="32" t="s">
        <v>76</v>
      </c>
      <c r="F48" s="11" t="s">
        <v>23</v>
      </c>
      <c r="G48" s="10">
        <v>45</v>
      </c>
      <c r="H48" s="11">
        <v>160000</v>
      </c>
      <c r="I48" s="14" t="s">
        <v>77</v>
      </c>
      <c r="J48" s="14" t="s">
        <v>25</v>
      </c>
      <c r="K48" s="11">
        <f t="shared" si="1"/>
        <v>7200000</v>
      </c>
      <c r="L48" s="15">
        <f t="shared" si="0"/>
        <v>8064000.0000000009</v>
      </c>
      <c r="M48" s="16"/>
      <c r="N48" s="16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</row>
    <row r="49" spans="1:232" s="3" customFormat="1" ht="78.75" customHeight="1">
      <c r="A49" s="12">
        <v>22</v>
      </c>
      <c r="B49" s="124">
        <v>21</v>
      </c>
      <c r="C49" s="31" t="s">
        <v>78</v>
      </c>
      <c r="D49" s="14" t="s">
        <v>21</v>
      </c>
      <c r="E49" s="32" t="s">
        <v>78</v>
      </c>
      <c r="F49" s="11" t="s">
        <v>23</v>
      </c>
      <c r="G49" s="10">
        <v>20</v>
      </c>
      <c r="H49" s="11">
        <v>51750</v>
      </c>
      <c r="I49" s="14" t="s">
        <v>79</v>
      </c>
      <c r="J49" s="14" t="s">
        <v>25</v>
      </c>
      <c r="K49" s="11">
        <f t="shared" si="1"/>
        <v>1035000</v>
      </c>
      <c r="L49" s="15">
        <f t="shared" si="0"/>
        <v>1159200</v>
      </c>
      <c r="M49" s="16"/>
      <c r="N49" s="16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</row>
    <row r="50" spans="1:232" s="3" customFormat="1" ht="78" customHeight="1">
      <c r="A50" s="12"/>
      <c r="B50" s="124">
        <v>22</v>
      </c>
      <c r="C50" s="115" t="s">
        <v>80</v>
      </c>
      <c r="D50" s="14" t="s">
        <v>21</v>
      </c>
      <c r="E50" s="34" t="s">
        <v>81</v>
      </c>
      <c r="F50" s="11" t="s">
        <v>23</v>
      </c>
      <c r="G50" s="10">
        <v>8</v>
      </c>
      <c r="H50" s="17">
        <v>15647.3</v>
      </c>
      <c r="I50" s="14" t="s">
        <v>79</v>
      </c>
      <c r="J50" s="14" t="s">
        <v>25</v>
      </c>
      <c r="K50" s="11">
        <f t="shared" si="1"/>
        <v>125178.4</v>
      </c>
      <c r="L50" s="15">
        <f t="shared" si="0"/>
        <v>140199.80800000002</v>
      </c>
      <c r="M50" s="16"/>
      <c r="N50" s="16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</row>
    <row r="51" spans="1:232" s="3" customFormat="1" ht="83.25" customHeight="1">
      <c r="A51" s="12"/>
      <c r="B51" s="124">
        <v>23</v>
      </c>
      <c r="C51" s="115" t="s">
        <v>82</v>
      </c>
      <c r="D51" s="14" t="s">
        <v>21</v>
      </c>
      <c r="E51" s="32" t="s">
        <v>779</v>
      </c>
      <c r="F51" s="11" t="s">
        <v>23</v>
      </c>
      <c r="G51" s="10">
        <v>1</v>
      </c>
      <c r="H51" s="17">
        <v>19790.099999999999</v>
      </c>
      <c r="I51" s="14" t="s">
        <v>79</v>
      </c>
      <c r="J51" s="14" t="s">
        <v>25</v>
      </c>
      <c r="K51" s="11">
        <f t="shared" si="1"/>
        <v>19790.099999999999</v>
      </c>
      <c r="L51" s="15">
        <f t="shared" si="0"/>
        <v>22164.912</v>
      </c>
      <c r="M51" s="16"/>
      <c r="N51" s="16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</row>
    <row r="52" spans="1:232" s="3" customFormat="1" ht="57.75" customHeight="1">
      <c r="A52" s="12"/>
      <c r="B52" s="124">
        <v>24</v>
      </c>
      <c r="C52" s="115" t="s">
        <v>83</v>
      </c>
      <c r="D52" s="14" t="s">
        <v>21</v>
      </c>
      <c r="E52" s="32" t="s">
        <v>780</v>
      </c>
      <c r="F52" s="11" t="s">
        <v>23</v>
      </c>
      <c r="G52" s="10">
        <v>2</v>
      </c>
      <c r="H52" s="17">
        <v>25535.8</v>
      </c>
      <c r="I52" s="14" t="s">
        <v>79</v>
      </c>
      <c r="J52" s="14" t="s">
        <v>25</v>
      </c>
      <c r="K52" s="11">
        <f t="shared" si="1"/>
        <v>51071.6</v>
      </c>
      <c r="L52" s="15">
        <f t="shared" si="0"/>
        <v>57200.192000000003</v>
      </c>
      <c r="M52" s="16"/>
      <c r="N52" s="16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</row>
    <row r="53" spans="1:232" s="3" customFormat="1" ht="57.75" customHeight="1">
      <c r="A53" s="12"/>
      <c r="B53" s="124">
        <v>25</v>
      </c>
      <c r="C53" s="115" t="s">
        <v>781</v>
      </c>
      <c r="D53" s="14" t="s">
        <v>21</v>
      </c>
      <c r="E53" s="115" t="s">
        <v>781</v>
      </c>
      <c r="F53" s="11" t="s">
        <v>23</v>
      </c>
      <c r="G53" s="10">
        <v>1</v>
      </c>
      <c r="H53" s="11">
        <v>150000</v>
      </c>
      <c r="I53" s="14" t="s">
        <v>79</v>
      </c>
      <c r="J53" s="14" t="s">
        <v>25</v>
      </c>
      <c r="K53" s="11">
        <f t="shared" si="1"/>
        <v>150000</v>
      </c>
      <c r="L53" s="15">
        <f t="shared" si="0"/>
        <v>168000.00000000003</v>
      </c>
      <c r="M53" s="16"/>
      <c r="N53" s="16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</row>
    <row r="54" spans="1:232" s="3" customFormat="1" ht="98.25" customHeight="1">
      <c r="A54" s="12">
        <v>23</v>
      </c>
      <c r="B54" s="124">
        <v>26</v>
      </c>
      <c r="C54" s="31" t="s">
        <v>84</v>
      </c>
      <c r="D54" s="14" t="s">
        <v>39</v>
      </c>
      <c r="E54" s="32" t="s">
        <v>85</v>
      </c>
      <c r="F54" s="11" t="s">
        <v>71</v>
      </c>
      <c r="G54" s="10">
        <v>1</v>
      </c>
      <c r="H54" s="11">
        <v>6840000</v>
      </c>
      <c r="I54" s="14" t="s">
        <v>86</v>
      </c>
      <c r="J54" s="14" t="s">
        <v>25</v>
      </c>
      <c r="K54" s="11">
        <f t="shared" si="1"/>
        <v>6840000</v>
      </c>
      <c r="L54" s="15">
        <f t="shared" si="0"/>
        <v>7660800.0000000009</v>
      </c>
      <c r="M54" s="16"/>
      <c r="N54" s="16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</row>
    <row r="55" spans="1:232" s="3" customFormat="1" ht="66.75" customHeight="1">
      <c r="A55" s="12">
        <v>24</v>
      </c>
      <c r="B55" s="124">
        <v>27</v>
      </c>
      <c r="C55" s="31" t="s">
        <v>87</v>
      </c>
      <c r="D55" s="14" t="s">
        <v>39</v>
      </c>
      <c r="E55" s="32" t="s">
        <v>87</v>
      </c>
      <c r="F55" s="11" t="s">
        <v>71</v>
      </c>
      <c r="G55" s="10">
        <v>1</v>
      </c>
      <c r="H55" s="11">
        <v>43950000</v>
      </c>
      <c r="I55" s="14" t="s">
        <v>72</v>
      </c>
      <c r="J55" s="14" t="s">
        <v>25</v>
      </c>
      <c r="K55" s="11">
        <f t="shared" si="1"/>
        <v>43950000</v>
      </c>
      <c r="L55" s="15">
        <f t="shared" si="0"/>
        <v>49224000.000000007</v>
      </c>
      <c r="M55" s="16"/>
      <c r="N55" s="16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</row>
    <row r="56" spans="1:232" s="3" customFormat="1" ht="134.25" customHeight="1">
      <c r="A56" s="12">
        <v>25</v>
      </c>
      <c r="B56" s="124">
        <v>28</v>
      </c>
      <c r="C56" s="31" t="s">
        <v>783</v>
      </c>
      <c r="D56" s="14" t="s">
        <v>39</v>
      </c>
      <c r="E56" s="32" t="s">
        <v>88</v>
      </c>
      <c r="F56" s="11" t="s">
        <v>71</v>
      </c>
      <c r="G56" s="10">
        <v>1</v>
      </c>
      <c r="H56" s="11">
        <v>37000000</v>
      </c>
      <c r="I56" s="14" t="s">
        <v>86</v>
      </c>
      <c r="J56" s="14" t="s">
        <v>25</v>
      </c>
      <c r="K56" s="11">
        <f t="shared" si="1"/>
        <v>37000000</v>
      </c>
      <c r="L56" s="15">
        <f t="shared" si="0"/>
        <v>41440000.000000007</v>
      </c>
      <c r="M56" s="16"/>
      <c r="N56" s="16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</row>
    <row r="57" spans="1:232" s="3" customFormat="1" ht="151.5" customHeight="1">
      <c r="A57" s="12">
        <v>27</v>
      </c>
      <c r="B57" s="124">
        <v>29</v>
      </c>
      <c r="C57" s="35" t="s">
        <v>89</v>
      </c>
      <c r="D57" s="14" t="s">
        <v>39</v>
      </c>
      <c r="E57" s="20" t="s">
        <v>90</v>
      </c>
      <c r="F57" s="14" t="s">
        <v>71</v>
      </c>
      <c r="G57" s="16">
        <v>1</v>
      </c>
      <c r="H57" s="15">
        <v>597000000</v>
      </c>
      <c r="I57" s="14" t="s">
        <v>791</v>
      </c>
      <c r="J57" s="14" t="s">
        <v>25</v>
      </c>
      <c r="K57" s="15">
        <v>597000000</v>
      </c>
      <c r="L57" s="15">
        <f>H57*1.12</f>
        <v>668640000.00000012</v>
      </c>
      <c r="M57" s="16"/>
      <c r="N57" s="16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</row>
    <row r="58" spans="1:232" s="3" customFormat="1" ht="110.25" customHeight="1">
      <c r="A58" s="12">
        <v>28</v>
      </c>
      <c r="B58" s="124">
        <v>30</v>
      </c>
      <c r="C58" s="116" t="s">
        <v>776</v>
      </c>
      <c r="D58" s="14" t="s">
        <v>39</v>
      </c>
      <c r="E58" s="14" t="s">
        <v>91</v>
      </c>
      <c r="F58" s="14" t="s">
        <v>23</v>
      </c>
      <c r="G58" s="16">
        <v>1</v>
      </c>
      <c r="H58" s="15">
        <v>44277000</v>
      </c>
      <c r="I58" s="14" t="s">
        <v>72</v>
      </c>
      <c r="J58" s="14" t="s">
        <v>25</v>
      </c>
      <c r="K58" s="15">
        <f>G58*H58</f>
        <v>44277000</v>
      </c>
      <c r="L58" s="15">
        <f>K58*1.12</f>
        <v>49590240.000000007</v>
      </c>
      <c r="M58" s="16"/>
      <c r="N58" s="16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</row>
    <row r="59" spans="1:232" s="3" customFormat="1" ht="93" customHeight="1">
      <c r="A59" s="12">
        <v>30</v>
      </c>
      <c r="B59" s="124">
        <v>31</v>
      </c>
      <c r="C59" s="37" t="s">
        <v>92</v>
      </c>
      <c r="D59" s="14" t="s">
        <v>21</v>
      </c>
      <c r="E59" s="38" t="s">
        <v>93</v>
      </c>
      <c r="F59" s="11" t="s">
        <v>33</v>
      </c>
      <c r="G59" s="10">
        <v>1</v>
      </c>
      <c r="H59" s="11">
        <v>66000</v>
      </c>
      <c r="I59" s="14" t="s">
        <v>79</v>
      </c>
      <c r="J59" s="14" t="s">
        <v>25</v>
      </c>
      <c r="K59" s="11">
        <f t="shared" si="1"/>
        <v>66000</v>
      </c>
      <c r="L59" s="15">
        <f t="shared" si="0"/>
        <v>73920</v>
      </c>
      <c r="M59" s="16" t="s">
        <v>50</v>
      </c>
      <c r="N59" s="16" t="s">
        <v>94</v>
      </c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</row>
    <row r="60" spans="1:232" s="3" customFormat="1" ht="74.25" customHeight="1">
      <c r="A60" s="12">
        <v>31</v>
      </c>
      <c r="B60" s="124">
        <v>32</v>
      </c>
      <c r="C60" s="37" t="s">
        <v>92</v>
      </c>
      <c r="D60" s="14" t="s">
        <v>21</v>
      </c>
      <c r="E60" s="38" t="s">
        <v>93</v>
      </c>
      <c r="F60" s="11" t="s">
        <v>33</v>
      </c>
      <c r="G60" s="10">
        <v>8</v>
      </c>
      <c r="H60" s="11">
        <v>67071</v>
      </c>
      <c r="I60" s="14" t="s">
        <v>79</v>
      </c>
      <c r="J60" s="14" t="s">
        <v>25</v>
      </c>
      <c r="K60" s="11">
        <f>G60*H60</f>
        <v>536568</v>
      </c>
      <c r="L60" s="15">
        <f t="shared" si="0"/>
        <v>600956.16000000003</v>
      </c>
      <c r="M60" s="16"/>
      <c r="N60" s="16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</row>
    <row r="61" spans="1:232" s="3" customFormat="1" ht="74.25" customHeight="1">
      <c r="A61" s="12"/>
      <c r="B61" s="124">
        <v>33</v>
      </c>
      <c r="C61" s="37" t="s">
        <v>92</v>
      </c>
      <c r="D61" s="14" t="s">
        <v>21</v>
      </c>
      <c r="E61" s="38" t="s">
        <v>95</v>
      </c>
      <c r="F61" s="11" t="s">
        <v>33</v>
      </c>
      <c r="G61" s="10">
        <v>3</v>
      </c>
      <c r="H61" s="11">
        <v>115274</v>
      </c>
      <c r="I61" s="14" t="s">
        <v>79</v>
      </c>
      <c r="J61" s="14" t="s">
        <v>25</v>
      </c>
      <c r="K61" s="11">
        <f>G61*H61</f>
        <v>345822</v>
      </c>
      <c r="L61" s="15">
        <f t="shared" si="0"/>
        <v>387320.64</v>
      </c>
      <c r="M61" s="16"/>
      <c r="N61" s="16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</row>
    <row r="62" spans="1:232" s="3" customFormat="1" ht="74.25" customHeight="1">
      <c r="A62" s="12"/>
      <c r="B62" s="124">
        <v>34</v>
      </c>
      <c r="C62" s="37" t="s">
        <v>92</v>
      </c>
      <c r="D62" s="14" t="s">
        <v>21</v>
      </c>
      <c r="E62" s="38" t="s">
        <v>93</v>
      </c>
      <c r="F62" s="11" t="s">
        <v>33</v>
      </c>
      <c r="G62" s="10">
        <v>6</v>
      </c>
      <c r="H62" s="11">
        <v>34018</v>
      </c>
      <c r="I62" s="14" t="s">
        <v>79</v>
      </c>
      <c r="J62" s="14" t="s">
        <v>25</v>
      </c>
      <c r="K62" s="11">
        <f>G62*H62</f>
        <v>204108</v>
      </c>
      <c r="L62" s="15">
        <f t="shared" si="0"/>
        <v>228600.96000000002</v>
      </c>
      <c r="M62" s="16"/>
      <c r="N62" s="16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</row>
    <row r="63" spans="1:232" s="3" customFormat="1" ht="57" customHeight="1">
      <c r="A63" s="12">
        <v>32</v>
      </c>
      <c r="B63" s="124">
        <v>35</v>
      </c>
      <c r="C63" s="13" t="s">
        <v>96</v>
      </c>
      <c r="D63" s="14" t="s">
        <v>21</v>
      </c>
      <c r="E63" s="9" t="s">
        <v>97</v>
      </c>
      <c r="F63" s="11" t="s">
        <v>23</v>
      </c>
      <c r="G63" s="10">
        <v>1</v>
      </c>
      <c r="H63" s="11">
        <v>23500</v>
      </c>
      <c r="I63" s="14" t="s">
        <v>79</v>
      </c>
      <c r="J63" s="14" t="s">
        <v>25</v>
      </c>
      <c r="K63" s="11">
        <f t="shared" si="1"/>
        <v>23500</v>
      </c>
      <c r="L63" s="15">
        <f t="shared" si="0"/>
        <v>26320.000000000004</v>
      </c>
      <c r="M63" s="16" t="s">
        <v>98</v>
      </c>
      <c r="N63" s="16" t="s">
        <v>99</v>
      </c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</row>
    <row r="64" spans="1:232" s="3" customFormat="1" ht="64.5" customHeight="1">
      <c r="A64" s="12">
        <v>33</v>
      </c>
      <c r="B64" s="124">
        <v>36</v>
      </c>
      <c r="C64" s="13" t="s">
        <v>96</v>
      </c>
      <c r="D64" s="14" t="s">
        <v>21</v>
      </c>
      <c r="E64" s="9" t="s">
        <v>97</v>
      </c>
      <c r="F64" s="11" t="s">
        <v>23</v>
      </c>
      <c r="G64" s="10">
        <v>29</v>
      </c>
      <c r="H64" s="11">
        <v>26652</v>
      </c>
      <c r="I64" s="14" t="s">
        <v>79</v>
      </c>
      <c r="J64" s="14" t="s">
        <v>25</v>
      </c>
      <c r="K64" s="11">
        <f>G64*H64</f>
        <v>772908</v>
      </c>
      <c r="L64" s="15">
        <f t="shared" si="0"/>
        <v>865656.96000000008</v>
      </c>
      <c r="M64" s="16"/>
      <c r="N64" s="16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</row>
    <row r="65" spans="1:232" s="3" customFormat="1" ht="71.25" customHeight="1">
      <c r="A65" s="12">
        <v>34</v>
      </c>
      <c r="B65" s="124">
        <v>37</v>
      </c>
      <c r="C65" s="39" t="s">
        <v>96</v>
      </c>
      <c r="D65" s="14" t="s">
        <v>21</v>
      </c>
      <c r="E65" s="40" t="s">
        <v>97</v>
      </c>
      <c r="F65" s="11" t="s">
        <v>23</v>
      </c>
      <c r="G65" s="10">
        <v>1</v>
      </c>
      <c r="H65" s="41">
        <v>45000</v>
      </c>
      <c r="I65" s="14" t="s">
        <v>79</v>
      </c>
      <c r="J65" s="14" t="s">
        <v>25</v>
      </c>
      <c r="K65" s="11">
        <f t="shared" si="1"/>
        <v>45000</v>
      </c>
      <c r="L65" s="15">
        <f t="shared" si="0"/>
        <v>50400.000000000007</v>
      </c>
      <c r="M65" s="16" t="s">
        <v>98</v>
      </c>
      <c r="N65" s="16" t="s">
        <v>100</v>
      </c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</row>
    <row r="66" spans="1:232" s="3" customFormat="1" ht="72.75" customHeight="1">
      <c r="A66" s="12">
        <v>35</v>
      </c>
      <c r="B66" s="124">
        <v>38</v>
      </c>
      <c r="C66" s="39" t="s">
        <v>96</v>
      </c>
      <c r="D66" s="14" t="s">
        <v>21</v>
      </c>
      <c r="E66" s="40" t="s">
        <v>97</v>
      </c>
      <c r="F66" s="11" t="s">
        <v>23</v>
      </c>
      <c r="G66" s="10">
        <v>2</v>
      </c>
      <c r="H66" s="41">
        <v>70179</v>
      </c>
      <c r="I66" s="14" t="s">
        <v>79</v>
      </c>
      <c r="J66" s="14" t="s">
        <v>25</v>
      </c>
      <c r="K66" s="11">
        <f>G66*H66</f>
        <v>140358</v>
      </c>
      <c r="L66" s="15">
        <f t="shared" si="0"/>
        <v>157200.96000000002</v>
      </c>
      <c r="M66" s="16"/>
      <c r="N66" s="16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</row>
    <row r="67" spans="1:232" s="3" customFormat="1" ht="58.5" customHeight="1">
      <c r="A67" s="12">
        <v>36</v>
      </c>
      <c r="B67" s="124">
        <v>39</v>
      </c>
      <c r="C67" s="39" t="s">
        <v>101</v>
      </c>
      <c r="D67" s="14" t="s">
        <v>21</v>
      </c>
      <c r="E67" s="40" t="s">
        <v>102</v>
      </c>
      <c r="F67" s="11" t="s">
        <v>23</v>
      </c>
      <c r="G67" s="10">
        <v>4</v>
      </c>
      <c r="H67" s="41">
        <v>47000</v>
      </c>
      <c r="I67" s="14" t="s">
        <v>79</v>
      </c>
      <c r="J67" s="14" t="s">
        <v>25</v>
      </c>
      <c r="K67" s="11">
        <f>G67*H67</f>
        <v>188000</v>
      </c>
      <c r="L67" s="15">
        <f>K67*1.12</f>
        <v>210560.00000000003</v>
      </c>
      <c r="M67" s="16"/>
      <c r="N67" s="16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</row>
    <row r="68" spans="1:232" s="3" customFormat="1" ht="58.5" customHeight="1">
      <c r="A68" s="12"/>
      <c r="B68" s="124">
        <v>40</v>
      </c>
      <c r="C68" s="39" t="s">
        <v>103</v>
      </c>
      <c r="D68" s="14" t="s">
        <v>21</v>
      </c>
      <c r="E68" s="39" t="s">
        <v>104</v>
      </c>
      <c r="F68" s="11" t="s">
        <v>23</v>
      </c>
      <c r="G68" s="10">
        <v>15</v>
      </c>
      <c r="H68" s="42">
        <v>38393</v>
      </c>
      <c r="I68" s="14" t="s">
        <v>118</v>
      </c>
      <c r="J68" s="14" t="s">
        <v>25</v>
      </c>
      <c r="K68" s="11">
        <f>G68*H68</f>
        <v>575895</v>
      </c>
      <c r="L68" s="15">
        <f>K68*1.12</f>
        <v>645002.4</v>
      </c>
      <c r="M68" s="16"/>
      <c r="N68" s="16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</row>
    <row r="69" spans="1:232" s="3" customFormat="1" ht="60" customHeight="1">
      <c r="A69" s="12">
        <v>37</v>
      </c>
      <c r="B69" s="124">
        <v>41</v>
      </c>
      <c r="C69" s="39" t="s">
        <v>105</v>
      </c>
      <c r="D69" s="14" t="s">
        <v>21</v>
      </c>
      <c r="E69" s="40" t="s">
        <v>106</v>
      </c>
      <c r="F69" s="11" t="s">
        <v>23</v>
      </c>
      <c r="G69" s="10">
        <v>20</v>
      </c>
      <c r="H69" s="11">
        <v>4300</v>
      </c>
      <c r="I69" s="14" t="s">
        <v>79</v>
      </c>
      <c r="J69" s="14" t="s">
        <v>25</v>
      </c>
      <c r="K69" s="11">
        <f t="shared" si="1"/>
        <v>86000</v>
      </c>
      <c r="L69" s="15">
        <f t="shared" si="0"/>
        <v>96320.000000000015</v>
      </c>
      <c r="M69" s="16" t="s">
        <v>50</v>
      </c>
      <c r="N69" s="16" t="s">
        <v>94</v>
      </c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</row>
    <row r="70" spans="1:232" s="3" customFormat="1" ht="60" customHeight="1">
      <c r="A70" s="12">
        <v>37</v>
      </c>
      <c r="B70" s="124">
        <v>42</v>
      </c>
      <c r="C70" s="39" t="s">
        <v>105</v>
      </c>
      <c r="D70" s="14" t="s">
        <v>21</v>
      </c>
      <c r="E70" s="40" t="s">
        <v>106</v>
      </c>
      <c r="F70" s="11" t="s">
        <v>23</v>
      </c>
      <c r="G70" s="10">
        <v>114</v>
      </c>
      <c r="H70" s="11">
        <v>4300</v>
      </c>
      <c r="I70" s="14" t="s">
        <v>79</v>
      </c>
      <c r="J70" s="14" t="s">
        <v>25</v>
      </c>
      <c r="K70" s="11">
        <f t="shared" si="1"/>
        <v>490200</v>
      </c>
      <c r="L70" s="15">
        <f t="shared" si="0"/>
        <v>549024</v>
      </c>
      <c r="M70" s="16"/>
      <c r="N70" s="16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</row>
    <row r="71" spans="1:232" s="3" customFormat="1" ht="54.75" customHeight="1">
      <c r="A71" s="12">
        <v>38</v>
      </c>
      <c r="B71" s="124">
        <v>43</v>
      </c>
      <c r="C71" s="35" t="s">
        <v>107</v>
      </c>
      <c r="D71" s="14" t="s">
        <v>31</v>
      </c>
      <c r="E71" s="14" t="s">
        <v>108</v>
      </c>
      <c r="F71" s="14" t="s">
        <v>33</v>
      </c>
      <c r="G71" s="16">
        <v>1</v>
      </c>
      <c r="H71" s="15">
        <v>179000</v>
      </c>
      <c r="I71" s="19" t="s">
        <v>34</v>
      </c>
      <c r="J71" s="14" t="s">
        <v>35</v>
      </c>
      <c r="K71" s="15">
        <f>G71*H71</f>
        <v>179000</v>
      </c>
      <c r="L71" s="15">
        <f>K71*1.12</f>
        <v>200480.00000000003</v>
      </c>
      <c r="M71" s="16" t="s">
        <v>109</v>
      </c>
      <c r="N71" s="16" t="s">
        <v>110</v>
      </c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</row>
    <row r="72" spans="1:232" s="3" customFormat="1" ht="63" customHeight="1">
      <c r="A72" s="12">
        <v>39</v>
      </c>
      <c r="B72" s="124">
        <v>44</v>
      </c>
      <c r="C72" s="35" t="s">
        <v>107</v>
      </c>
      <c r="D72" s="14" t="s">
        <v>31</v>
      </c>
      <c r="E72" s="14" t="s">
        <v>111</v>
      </c>
      <c r="F72" s="14" t="s">
        <v>33</v>
      </c>
      <c r="G72" s="16">
        <v>3</v>
      </c>
      <c r="H72" s="15">
        <v>200000</v>
      </c>
      <c r="I72" s="14" t="s">
        <v>79</v>
      </c>
      <c r="J72" s="14" t="s">
        <v>25</v>
      </c>
      <c r="K72" s="15">
        <f>G72*H72</f>
        <v>600000</v>
      </c>
      <c r="L72" s="15">
        <f>K72*1.12</f>
        <v>672000.00000000012</v>
      </c>
      <c r="M72" s="16"/>
      <c r="N72" s="16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</row>
    <row r="73" spans="1:232" s="3" customFormat="1" ht="63" customHeight="1">
      <c r="A73" s="12"/>
      <c r="B73" s="124">
        <v>45</v>
      </c>
      <c r="C73" s="35" t="s">
        <v>112</v>
      </c>
      <c r="D73" s="14" t="s">
        <v>31</v>
      </c>
      <c r="E73" s="35" t="s">
        <v>112</v>
      </c>
      <c r="F73" s="14" t="s">
        <v>33</v>
      </c>
      <c r="G73" s="16">
        <v>3</v>
      </c>
      <c r="H73" s="15">
        <v>20200</v>
      </c>
      <c r="I73" s="14" t="s">
        <v>79</v>
      </c>
      <c r="J73" s="14" t="s">
        <v>25</v>
      </c>
      <c r="K73" s="15">
        <f>G73*H73</f>
        <v>60600</v>
      </c>
      <c r="L73" s="15">
        <f>K73*1.12</f>
        <v>67872</v>
      </c>
      <c r="M73" s="16"/>
      <c r="N73" s="16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</row>
    <row r="74" spans="1:232" s="30" customFormat="1" ht="57" customHeight="1">
      <c r="A74" s="25">
        <v>40</v>
      </c>
      <c r="B74" s="124">
        <v>46</v>
      </c>
      <c r="C74" s="43" t="s">
        <v>113</v>
      </c>
      <c r="D74" s="19" t="s">
        <v>21</v>
      </c>
      <c r="E74" s="11" t="s">
        <v>114</v>
      </c>
      <c r="F74" s="11" t="s">
        <v>23</v>
      </c>
      <c r="G74" s="10">
        <v>6</v>
      </c>
      <c r="H74" s="11">
        <v>223214</v>
      </c>
      <c r="I74" s="19" t="s">
        <v>79</v>
      </c>
      <c r="J74" s="19" t="s">
        <v>25</v>
      </c>
      <c r="K74" s="11">
        <f t="shared" si="1"/>
        <v>1339284</v>
      </c>
      <c r="L74" s="28">
        <f t="shared" si="0"/>
        <v>1499998.08</v>
      </c>
      <c r="M74" s="29"/>
      <c r="N74" s="29"/>
      <c r="O74" s="42"/>
    </row>
    <row r="75" spans="1:232" s="3" customFormat="1" ht="60" customHeight="1">
      <c r="A75" s="12">
        <v>41</v>
      </c>
      <c r="B75" s="124">
        <v>47</v>
      </c>
      <c r="C75" s="43" t="s">
        <v>113</v>
      </c>
      <c r="D75" s="14" t="s">
        <v>21</v>
      </c>
      <c r="E75" s="11" t="s">
        <v>115</v>
      </c>
      <c r="F75" s="11" t="s">
        <v>23</v>
      </c>
      <c r="G75" s="10">
        <v>10</v>
      </c>
      <c r="H75" s="11">
        <v>167500</v>
      </c>
      <c r="I75" s="14" t="s">
        <v>79</v>
      </c>
      <c r="J75" s="14" t="s">
        <v>25</v>
      </c>
      <c r="K75" s="11">
        <f>G75*H75</f>
        <v>1675000</v>
      </c>
      <c r="L75" s="15">
        <f t="shared" si="0"/>
        <v>1876000.0000000002</v>
      </c>
      <c r="M75" s="16"/>
      <c r="N75" s="16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</row>
    <row r="76" spans="1:232" s="3" customFormat="1" ht="78.75" customHeight="1">
      <c r="A76" s="12"/>
      <c r="B76" s="124">
        <v>48</v>
      </c>
      <c r="C76" s="13" t="s">
        <v>116</v>
      </c>
      <c r="D76" s="14" t="s">
        <v>21</v>
      </c>
      <c r="E76" s="9" t="s">
        <v>117</v>
      </c>
      <c r="F76" s="11" t="s">
        <v>23</v>
      </c>
      <c r="G76" s="10">
        <v>55</v>
      </c>
      <c r="H76" s="11">
        <v>62990</v>
      </c>
      <c r="I76" s="14" t="s">
        <v>118</v>
      </c>
      <c r="J76" s="14" t="s">
        <v>119</v>
      </c>
      <c r="K76" s="11">
        <f>G76*H76</f>
        <v>3464450</v>
      </c>
      <c r="L76" s="15">
        <f>K76*1.12</f>
        <v>3880184.0000000005</v>
      </c>
      <c r="M76" s="16"/>
      <c r="N76" s="16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</row>
    <row r="77" spans="1:232" s="3" customFormat="1" ht="137.25" customHeight="1">
      <c r="A77" s="12"/>
      <c r="B77" s="124">
        <v>49</v>
      </c>
      <c r="C77" s="13" t="s">
        <v>120</v>
      </c>
      <c r="D77" s="14" t="s">
        <v>21</v>
      </c>
      <c r="E77" s="9" t="s">
        <v>121</v>
      </c>
      <c r="F77" s="11" t="s">
        <v>23</v>
      </c>
      <c r="G77" s="10">
        <v>55</v>
      </c>
      <c r="H77" s="11">
        <v>4915</v>
      </c>
      <c r="I77" s="14" t="s">
        <v>118</v>
      </c>
      <c r="J77" s="14" t="s">
        <v>119</v>
      </c>
      <c r="K77" s="11">
        <f>G77*H77</f>
        <v>270325</v>
      </c>
      <c r="L77" s="15">
        <f>K77*1.12</f>
        <v>302764</v>
      </c>
      <c r="M77" s="16"/>
      <c r="N77" s="16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</row>
    <row r="78" spans="1:232" s="3" customFormat="1" ht="59.25" customHeight="1">
      <c r="A78" s="12">
        <v>42</v>
      </c>
      <c r="B78" s="124">
        <v>50</v>
      </c>
      <c r="C78" s="21" t="s">
        <v>122</v>
      </c>
      <c r="D78" s="14" t="s">
        <v>21</v>
      </c>
      <c r="E78" s="22" t="s">
        <v>123</v>
      </c>
      <c r="F78" s="11" t="s">
        <v>23</v>
      </c>
      <c r="G78" s="10">
        <v>1</v>
      </c>
      <c r="H78" s="11">
        <v>24000</v>
      </c>
      <c r="I78" s="14" t="s">
        <v>79</v>
      </c>
      <c r="J78" s="14" t="s">
        <v>25</v>
      </c>
      <c r="K78" s="11">
        <f t="shared" si="1"/>
        <v>24000</v>
      </c>
      <c r="L78" s="15">
        <f t="shared" si="0"/>
        <v>26880.000000000004</v>
      </c>
      <c r="M78" s="16" t="s">
        <v>50</v>
      </c>
      <c r="N78" s="16" t="s">
        <v>94</v>
      </c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</row>
    <row r="79" spans="1:232" s="3" customFormat="1" ht="57" customHeight="1">
      <c r="A79" s="12">
        <v>43</v>
      </c>
      <c r="B79" s="124">
        <v>51</v>
      </c>
      <c r="C79" s="21" t="s">
        <v>122</v>
      </c>
      <c r="D79" s="14" t="s">
        <v>21</v>
      </c>
      <c r="E79" s="22" t="s">
        <v>124</v>
      </c>
      <c r="F79" s="11" t="s">
        <v>23</v>
      </c>
      <c r="G79" s="10">
        <v>16</v>
      </c>
      <c r="H79" s="11">
        <v>25000</v>
      </c>
      <c r="I79" s="14" t="s">
        <v>79</v>
      </c>
      <c r="J79" s="14" t="s">
        <v>25</v>
      </c>
      <c r="K79" s="11">
        <f>G79*H79</f>
        <v>400000</v>
      </c>
      <c r="L79" s="15">
        <f t="shared" si="0"/>
        <v>448000.00000000006</v>
      </c>
      <c r="M79" s="16"/>
      <c r="N79" s="16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</row>
    <row r="80" spans="1:232" s="3" customFormat="1" ht="58.5" customHeight="1">
      <c r="A80" s="12">
        <v>44</v>
      </c>
      <c r="B80" s="124">
        <v>52</v>
      </c>
      <c r="C80" s="13" t="s">
        <v>125</v>
      </c>
      <c r="D80" s="14" t="s">
        <v>21</v>
      </c>
      <c r="E80" s="9" t="s">
        <v>126</v>
      </c>
      <c r="F80" s="11" t="s">
        <v>23</v>
      </c>
      <c r="G80" s="10">
        <v>12</v>
      </c>
      <c r="H80" s="11">
        <v>24081</v>
      </c>
      <c r="I80" s="14" t="s">
        <v>79</v>
      </c>
      <c r="J80" s="14" t="s">
        <v>25</v>
      </c>
      <c r="K80" s="11">
        <f t="shared" si="1"/>
        <v>288972</v>
      </c>
      <c r="L80" s="15">
        <f t="shared" si="0"/>
        <v>323648.64000000001</v>
      </c>
      <c r="M80" s="16" t="s">
        <v>127</v>
      </c>
      <c r="N80" s="16" t="s">
        <v>128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</row>
    <row r="81" spans="1:232" s="3" customFormat="1" ht="66" customHeight="1">
      <c r="A81" s="12">
        <v>45</v>
      </c>
      <c r="B81" s="124">
        <v>53</v>
      </c>
      <c r="C81" s="13" t="s">
        <v>129</v>
      </c>
      <c r="D81" s="14" t="s">
        <v>21</v>
      </c>
      <c r="E81" s="9" t="s">
        <v>130</v>
      </c>
      <c r="F81" s="11" t="s">
        <v>23</v>
      </c>
      <c r="G81" s="10">
        <v>5</v>
      </c>
      <c r="H81" s="11">
        <v>56700</v>
      </c>
      <c r="I81" s="14" t="s">
        <v>79</v>
      </c>
      <c r="J81" s="14" t="s">
        <v>25</v>
      </c>
      <c r="K81" s="11">
        <f t="shared" si="1"/>
        <v>283500</v>
      </c>
      <c r="L81" s="15">
        <f t="shared" si="0"/>
        <v>317520.00000000006</v>
      </c>
      <c r="M81" s="16" t="s">
        <v>50</v>
      </c>
      <c r="N81" s="16" t="s">
        <v>131</v>
      </c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3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GW81" s="133"/>
      <c r="GX81" s="133"/>
      <c r="GY81" s="133"/>
      <c r="GZ81" s="133"/>
      <c r="HA81" s="133"/>
      <c r="HB81" s="133"/>
      <c r="HC81" s="133"/>
      <c r="HD81" s="133"/>
      <c r="HE81" s="133"/>
      <c r="HF81" s="133"/>
      <c r="HG81" s="133"/>
      <c r="HH81" s="133"/>
      <c r="HI81" s="133"/>
      <c r="HJ81" s="133"/>
      <c r="HK81" s="133"/>
      <c r="HL81" s="133"/>
      <c r="HM81" s="133"/>
      <c r="HN81" s="133"/>
      <c r="HO81" s="133"/>
      <c r="HP81" s="133"/>
      <c r="HQ81" s="133"/>
      <c r="HR81" s="133"/>
      <c r="HS81" s="133"/>
      <c r="HT81" s="133"/>
      <c r="HU81" s="133"/>
      <c r="HV81" s="133"/>
      <c r="HW81" s="133"/>
      <c r="HX81" s="133"/>
    </row>
    <row r="82" spans="1:232" s="3" customFormat="1" ht="66" customHeight="1">
      <c r="A82" s="12">
        <v>45</v>
      </c>
      <c r="B82" s="124">
        <v>54</v>
      </c>
      <c r="C82" s="13" t="s">
        <v>129</v>
      </c>
      <c r="D82" s="14" t="s">
        <v>21</v>
      </c>
      <c r="E82" s="9" t="s">
        <v>130</v>
      </c>
      <c r="F82" s="11" t="s">
        <v>23</v>
      </c>
      <c r="G82" s="10">
        <v>4</v>
      </c>
      <c r="H82" s="11">
        <v>50000</v>
      </c>
      <c r="I82" s="14" t="s">
        <v>79</v>
      </c>
      <c r="J82" s="14" t="s">
        <v>25</v>
      </c>
      <c r="K82" s="11">
        <f t="shared" si="1"/>
        <v>200000</v>
      </c>
      <c r="L82" s="15">
        <f t="shared" si="0"/>
        <v>224000.00000000003</v>
      </c>
      <c r="M82" s="16"/>
      <c r="N82" s="16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</row>
    <row r="83" spans="1:232" s="3" customFormat="1" ht="75" customHeight="1">
      <c r="A83" s="12">
        <v>46</v>
      </c>
      <c r="B83" s="124">
        <v>55</v>
      </c>
      <c r="C83" s="13" t="s">
        <v>129</v>
      </c>
      <c r="D83" s="14" t="s">
        <v>21</v>
      </c>
      <c r="E83" s="9" t="s">
        <v>130</v>
      </c>
      <c r="F83" s="11" t="s">
        <v>23</v>
      </c>
      <c r="G83" s="10">
        <v>18</v>
      </c>
      <c r="H83" s="11">
        <v>58036</v>
      </c>
      <c r="I83" s="14" t="s">
        <v>79</v>
      </c>
      <c r="J83" s="14" t="s">
        <v>25</v>
      </c>
      <c r="K83" s="11">
        <f t="shared" si="1"/>
        <v>1044648</v>
      </c>
      <c r="L83" s="15">
        <f t="shared" si="0"/>
        <v>1170005.76</v>
      </c>
      <c r="M83" s="16"/>
      <c r="N83" s="16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</row>
    <row r="84" spans="1:232" s="3" customFormat="1" ht="75" customHeight="1">
      <c r="A84" s="12"/>
      <c r="B84" s="124">
        <v>56</v>
      </c>
      <c r="C84" s="13" t="s">
        <v>132</v>
      </c>
      <c r="D84" s="14" t="s">
        <v>21</v>
      </c>
      <c r="E84" s="9" t="s">
        <v>133</v>
      </c>
      <c r="F84" s="11" t="s">
        <v>23</v>
      </c>
      <c r="G84" s="10">
        <v>1</v>
      </c>
      <c r="H84" s="11">
        <v>80000</v>
      </c>
      <c r="I84" s="14" t="s">
        <v>118</v>
      </c>
      <c r="J84" s="14" t="s">
        <v>119</v>
      </c>
      <c r="K84" s="11">
        <f>G84*H84</f>
        <v>80000</v>
      </c>
      <c r="L84" s="15">
        <f>K84*1.12</f>
        <v>89600.000000000015</v>
      </c>
      <c r="M84" s="16"/>
      <c r="N84" s="16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</row>
    <row r="85" spans="1:232" s="3" customFormat="1" ht="75" customHeight="1">
      <c r="A85" s="12"/>
      <c r="B85" s="124">
        <v>57</v>
      </c>
      <c r="C85" s="13" t="s">
        <v>132</v>
      </c>
      <c r="D85" s="14" t="s">
        <v>21</v>
      </c>
      <c r="E85" s="9" t="s">
        <v>133</v>
      </c>
      <c r="F85" s="11" t="s">
        <v>23</v>
      </c>
      <c r="G85" s="10">
        <v>55</v>
      </c>
      <c r="H85" s="11">
        <v>57400</v>
      </c>
      <c r="I85" s="14" t="s">
        <v>118</v>
      </c>
      <c r="J85" s="14" t="s">
        <v>119</v>
      </c>
      <c r="K85" s="11">
        <f t="shared" si="1"/>
        <v>3157000</v>
      </c>
      <c r="L85" s="15">
        <f t="shared" si="0"/>
        <v>3535840.0000000005</v>
      </c>
      <c r="M85" s="16"/>
      <c r="N85" s="16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3"/>
    </row>
    <row r="86" spans="1:232" s="3" customFormat="1" ht="75" customHeight="1">
      <c r="A86" s="12"/>
      <c r="B86" s="124">
        <v>58</v>
      </c>
      <c r="C86" s="13" t="s">
        <v>134</v>
      </c>
      <c r="D86" s="14" t="s">
        <v>21</v>
      </c>
      <c r="E86" s="9" t="s">
        <v>135</v>
      </c>
      <c r="F86" s="11" t="s">
        <v>23</v>
      </c>
      <c r="G86" s="10">
        <v>55</v>
      </c>
      <c r="H86" s="11">
        <v>36410</v>
      </c>
      <c r="I86" s="14" t="s">
        <v>118</v>
      </c>
      <c r="J86" s="14" t="s">
        <v>119</v>
      </c>
      <c r="K86" s="11">
        <f t="shared" si="1"/>
        <v>2002550</v>
      </c>
      <c r="L86" s="15">
        <f t="shared" si="0"/>
        <v>2242856</v>
      </c>
      <c r="M86" s="16"/>
      <c r="N86" s="16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GW86" s="133"/>
      <c r="GX86" s="133"/>
      <c r="GY86" s="133"/>
      <c r="GZ86" s="133"/>
      <c r="HA86" s="133"/>
      <c r="HB86" s="133"/>
      <c r="HC86" s="133"/>
      <c r="HD86" s="133"/>
      <c r="HE86" s="133"/>
      <c r="HF86" s="133"/>
      <c r="HG86" s="133"/>
      <c r="HH86" s="133"/>
      <c r="HI86" s="133"/>
      <c r="HJ86" s="133"/>
      <c r="HK86" s="133"/>
      <c r="HL86" s="133"/>
      <c r="HM86" s="133"/>
      <c r="HN86" s="133"/>
      <c r="HO86" s="133"/>
      <c r="HP86" s="133"/>
      <c r="HQ86" s="133"/>
      <c r="HR86" s="133"/>
      <c r="HS86" s="133"/>
      <c r="HT86" s="133"/>
      <c r="HU86" s="133"/>
      <c r="HV86" s="133"/>
      <c r="HW86" s="133"/>
      <c r="HX86" s="133"/>
    </row>
    <row r="87" spans="1:232" s="3" customFormat="1" ht="75" customHeight="1">
      <c r="A87" s="12"/>
      <c r="B87" s="124">
        <v>59</v>
      </c>
      <c r="C87" s="13" t="s">
        <v>136</v>
      </c>
      <c r="D87" s="14" t="s">
        <v>21</v>
      </c>
      <c r="E87" s="9" t="s">
        <v>137</v>
      </c>
      <c r="F87" s="11" t="s">
        <v>23</v>
      </c>
      <c r="G87" s="10">
        <v>55</v>
      </c>
      <c r="H87" s="11">
        <v>11660</v>
      </c>
      <c r="I87" s="14" t="s">
        <v>118</v>
      </c>
      <c r="J87" s="14" t="s">
        <v>119</v>
      </c>
      <c r="K87" s="11">
        <f t="shared" si="1"/>
        <v>641300</v>
      </c>
      <c r="L87" s="15">
        <f t="shared" si="0"/>
        <v>718256.00000000012</v>
      </c>
      <c r="M87" s="16"/>
      <c r="N87" s="16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3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GW87" s="133"/>
      <c r="GX87" s="133"/>
      <c r="GY87" s="133"/>
      <c r="GZ87" s="133"/>
      <c r="HA87" s="133"/>
      <c r="HB87" s="133"/>
      <c r="HC87" s="133"/>
      <c r="HD87" s="133"/>
      <c r="HE87" s="133"/>
      <c r="HF87" s="133"/>
      <c r="HG87" s="133"/>
      <c r="HH87" s="133"/>
      <c r="HI87" s="133"/>
      <c r="HJ87" s="133"/>
      <c r="HK87" s="133"/>
      <c r="HL87" s="133"/>
      <c r="HM87" s="133"/>
      <c r="HN87" s="133"/>
      <c r="HO87" s="133"/>
      <c r="HP87" s="133"/>
      <c r="HQ87" s="133"/>
      <c r="HR87" s="133"/>
      <c r="HS87" s="133"/>
      <c r="HT87" s="133"/>
      <c r="HU87" s="133"/>
      <c r="HV87" s="133"/>
      <c r="HW87" s="133"/>
      <c r="HX87" s="133"/>
    </row>
    <row r="88" spans="1:232" s="3" customFormat="1" ht="90" customHeight="1">
      <c r="A88" s="12"/>
      <c r="B88" s="124">
        <v>60</v>
      </c>
      <c r="C88" s="13" t="s">
        <v>138</v>
      </c>
      <c r="D88" s="14" t="s">
        <v>21</v>
      </c>
      <c r="E88" s="9" t="s">
        <v>139</v>
      </c>
      <c r="F88" s="11" t="s">
        <v>23</v>
      </c>
      <c r="G88" s="10">
        <v>55</v>
      </c>
      <c r="H88" s="11">
        <v>3475</v>
      </c>
      <c r="I88" s="14" t="s">
        <v>118</v>
      </c>
      <c r="J88" s="14" t="s">
        <v>119</v>
      </c>
      <c r="K88" s="11">
        <f t="shared" si="1"/>
        <v>191125</v>
      </c>
      <c r="L88" s="15">
        <f t="shared" si="0"/>
        <v>214060.00000000003</v>
      </c>
      <c r="M88" s="16"/>
      <c r="N88" s="16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3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3"/>
      <c r="HI88" s="133"/>
      <c r="HJ88" s="133"/>
      <c r="HK88" s="133"/>
      <c r="HL88" s="133"/>
      <c r="HM88" s="133"/>
      <c r="HN88" s="133"/>
      <c r="HO88" s="133"/>
      <c r="HP88" s="133"/>
      <c r="HQ88" s="133"/>
      <c r="HR88" s="133"/>
      <c r="HS88" s="133"/>
      <c r="HT88" s="133"/>
      <c r="HU88" s="133"/>
      <c r="HV88" s="133"/>
      <c r="HW88" s="133"/>
      <c r="HX88" s="133"/>
    </row>
    <row r="89" spans="1:232" s="3" customFormat="1" ht="75" customHeight="1">
      <c r="A89" s="12"/>
      <c r="B89" s="124">
        <v>61</v>
      </c>
      <c r="C89" s="13" t="s">
        <v>140</v>
      </c>
      <c r="D89" s="14" t="s">
        <v>21</v>
      </c>
      <c r="E89" s="9" t="s">
        <v>141</v>
      </c>
      <c r="F89" s="11" t="s">
        <v>23</v>
      </c>
      <c r="G89" s="10">
        <v>55</v>
      </c>
      <c r="H89" s="11">
        <v>11000</v>
      </c>
      <c r="I89" s="14" t="s">
        <v>118</v>
      </c>
      <c r="J89" s="14" t="s">
        <v>119</v>
      </c>
      <c r="K89" s="11">
        <f t="shared" si="1"/>
        <v>605000</v>
      </c>
      <c r="L89" s="15">
        <f t="shared" si="0"/>
        <v>677600.00000000012</v>
      </c>
      <c r="M89" s="16"/>
      <c r="N89" s="16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  <c r="CW89" s="133"/>
      <c r="CX89" s="133"/>
      <c r="CY89" s="133"/>
      <c r="CZ89" s="133"/>
      <c r="DA89" s="133"/>
      <c r="DB89" s="133"/>
      <c r="DC89" s="133"/>
      <c r="DD89" s="133"/>
      <c r="DE89" s="133"/>
      <c r="DF89" s="133"/>
      <c r="DG89" s="133"/>
      <c r="DH89" s="133"/>
      <c r="DI89" s="133"/>
      <c r="DJ89" s="133"/>
      <c r="DK89" s="133"/>
      <c r="DL89" s="133"/>
      <c r="DM89" s="133"/>
      <c r="DN89" s="133"/>
      <c r="DO89" s="133"/>
      <c r="DP89" s="133"/>
      <c r="DQ89" s="133"/>
      <c r="DR89" s="133"/>
      <c r="DS89" s="133"/>
      <c r="DT89" s="133"/>
      <c r="DU89" s="133"/>
      <c r="DV89" s="133"/>
      <c r="DW89" s="133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3"/>
      <c r="EI89" s="133"/>
      <c r="EJ89" s="133"/>
      <c r="EK89" s="133"/>
      <c r="EL89" s="133"/>
      <c r="EM89" s="133"/>
      <c r="EN89" s="133"/>
      <c r="EO89" s="133"/>
      <c r="EP89" s="133"/>
      <c r="EQ89" s="133"/>
      <c r="ER89" s="133"/>
      <c r="ES89" s="133"/>
      <c r="ET89" s="133"/>
      <c r="EU89" s="133"/>
      <c r="EV89" s="133"/>
      <c r="EW89" s="133"/>
      <c r="EX89" s="133"/>
      <c r="EY89" s="133"/>
      <c r="EZ89" s="133"/>
      <c r="FA89" s="133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GW89" s="133"/>
      <c r="GX89" s="133"/>
      <c r="GY89" s="133"/>
      <c r="GZ89" s="133"/>
      <c r="HA89" s="133"/>
      <c r="HB89" s="133"/>
      <c r="HC89" s="133"/>
      <c r="HD89" s="133"/>
      <c r="HE89" s="133"/>
      <c r="HF89" s="133"/>
      <c r="HG89" s="133"/>
      <c r="HH89" s="133"/>
      <c r="HI89" s="133"/>
      <c r="HJ89" s="133"/>
      <c r="HK89" s="133"/>
      <c r="HL89" s="133"/>
      <c r="HM89" s="133"/>
      <c r="HN89" s="133"/>
      <c r="HO89" s="133"/>
      <c r="HP89" s="133"/>
      <c r="HQ89" s="133"/>
      <c r="HR89" s="133"/>
      <c r="HS89" s="133"/>
      <c r="HT89" s="133"/>
      <c r="HU89" s="133"/>
      <c r="HV89" s="133"/>
      <c r="HW89" s="133"/>
      <c r="HX89" s="133"/>
    </row>
    <row r="90" spans="1:232" s="3" customFormat="1" ht="75" customHeight="1">
      <c r="A90" s="12"/>
      <c r="B90" s="124">
        <v>62</v>
      </c>
      <c r="C90" s="13" t="s">
        <v>142</v>
      </c>
      <c r="D90" s="14" t="s">
        <v>21</v>
      </c>
      <c r="E90" s="9" t="s">
        <v>143</v>
      </c>
      <c r="F90" s="11" t="s">
        <v>23</v>
      </c>
      <c r="G90" s="10">
        <v>55</v>
      </c>
      <c r="H90" s="11">
        <v>4186</v>
      </c>
      <c r="I90" s="14" t="s">
        <v>118</v>
      </c>
      <c r="J90" s="14" t="s">
        <v>119</v>
      </c>
      <c r="K90" s="11">
        <f t="shared" si="1"/>
        <v>230230</v>
      </c>
      <c r="L90" s="15">
        <f t="shared" si="0"/>
        <v>257857.60000000003</v>
      </c>
      <c r="M90" s="16"/>
      <c r="N90" s="16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  <c r="CW90" s="133"/>
      <c r="CX90" s="133"/>
      <c r="CY90" s="133"/>
      <c r="CZ90" s="133"/>
      <c r="DA90" s="133"/>
      <c r="DB90" s="133"/>
      <c r="DC90" s="133"/>
      <c r="DD90" s="133"/>
      <c r="DE90" s="133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3"/>
      <c r="DQ90" s="133"/>
      <c r="DR90" s="133"/>
      <c r="DS90" s="133"/>
      <c r="DT90" s="133"/>
      <c r="DU90" s="133"/>
      <c r="DV90" s="133"/>
      <c r="DW90" s="133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33"/>
      <c r="EI90" s="133"/>
      <c r="EJ90" s="133"/>
      <c r="EK90" s="133"/>
      <c r="EL90" s="133"/>
      <c r="EM90" s="133"/>
      <c r="EN90" s="133"/>
      <c r="EO90" s="133"/>
      <c r="EP90" s="133"/>
      <c r="EQ90" s="133"/>
      <c r="ER90" s="133"/>
      <c r="ES90" s="133"/>
      <c r="ET90" s="133"/>
      <c r="EU90" s="133"/>
      <c r="EV90" s="133"/>
      <c r="EW90" s="133"/>
      <c r="EX90" s="133"/>
      <c r="EY90" s="133"/>
      <c r="EZ90" s="133"/>
      <c r="FA90" s="133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GW90" s="133"/>
      <c r="GX90" s="133"/>
      <c r="GY90" s="133"/>
      <c r="GZ90" s="133"/>
      <c r="HA90" s="133"/>
      <c r="HB90" s="133"/>
      <c r="HC90" s="133"/>
      <c r="HD90" s="133"/>
      <c r="HE90" s="133"/>
      <c r="HF90" s="133"/>
      <c r="HG90" s="133"/>
      <c r="HH90" s="133"/>
      <c r="HI90" s="133"/>
      <c r="HJ90" s="133"/>
      <c r="HK90" s="133"/>
      <c r="HL90" s="133"/>
      <c r="HM90" s="133"/>
      <c r="HN90" s="133"/>
      <c r="HO90" s="133"/>
      <c r="HP90" s="133"/>
      <c r="HQ90" s="133"/>
      <c r="HR90" s="133"/>
      <c r="HS90" s="133"/>
      <c r="HT90" s="133"/>
      <c r="HU90" s="133"/>
      <c r="HV90" s="133"/>
      <c r="HW90" s="133"/>
      <c r="HX90" s="133"/>
    </row>
    <row r="91" spans="1:232" s="3" customFormat="1" ht="75" customHeight="1">
      <c r="A91" s="12"/>
      <c r="B91" s="124">
        <v>63</v>
      </c>
      <c r="C91" s="13" t="s">
        <v>144</v>
      </c>
      <c r="D91" s="14" t="s">
        <v>21</v>
      </c>
      <c r="E91" s="9" t="s">
        <v>145</v>
      </c>
      <c r="F91" s="11" t="s">
        <v>23</v>
      </c>
      <c r="G91" s="10">
        <v>55</v>
      </c>
      <c r="H91" s="11">
        <v>4800</v>
      </c>
      <c r="I91" s="14" t="s">
        <v>118</v>
      </c>
      <c r="J91" s="14" t="s">
        <v>119</v>
      </c>
      <c r="K91" s="11">
        <f t="shared" si="1"/>
        <v>264000</v>
      </c>
      <c r="L91" s="15">
        <f t="shared" si="0"/>
        <v>295680</v>
      </c>
      <c r="M91" s="16"/>
      <c r="N91" s="16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  <c r="DC91" s="133"/>
      <c r="DD91" s="133"/>
      <c r="DE91" s="133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3"/>
      <c r="DQ91" s="133"/>
      <c r="DR91" s="133"/>
      <c r="DS91" s="133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33"/>
      <c r="EE91" s="133"/>
      <c r="EF91" s="133"/>
      <c r="EG91" s="133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33"/>
      <c r="ES91" s="133"/>
      <c r="ET91" s="133"/>
      <c r="EU91" s="133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GW91" s="133"/>
      <c r="GX91" s="133"/>
      <c r="GY91" s="133"/>
      <c r="GZ91" s="133"/>
      <c r="HA91" s="133"/>
      <c r="HB91" s="133"/>
      <c r="HC91" s="133"/>
      <c r="HD91" s="133"/>
      <c r="HE91" s="133"/>
      <c r="HF91" s="133"/>
      <c r="HG91" s="133"/>
      <c r="HH91" s="133"/>
      <c r="HI91" s="133"/>
      <c r="HJ91" s="133"/>
      <c r="HK91" s="133"/>
      <c r="HL91" s="133"/>
      <c r="HM91" s="133"/>
      <c r="HN91" s="133"/>
      <c r="HO91" s="133"/>
      <c r="HP91" s="133"/>
      <c r="HQ91" s="133"/>
      <c r="HR91" s="133"/>
      <c r="HS91" s="133"/>
      <c r="HT91" s="133"/>
      <c r="HU91" s="133"/>
      <c r="HV91" s="133"/>
      <c r="HW91" s="133"/>
      <c r="HX91" s="133"/>
    </row>
    <row r="92" spans="1:232" s="3" customFormat="1" ht="93" customHeight="1">
      <c r="A92" s="12">
        <v>47</v>
      </c>
      <c r="B92" s="124">
        <v>64</v>
      </c>
      <c r="C92" s="26" t="s">
        <v>146</v>
      </c>
      <c r="D92" s="14" t="s">
        <v>53</v>
      </c>
      <c r="E92" s="27" t="s">
        <v>147</v>
      </c>
      <c r="F92" s="11" t="s">
        <v>23</v>
      </c>
      <c r="G92" s="10">
        <v>5</v>
      </c>
      <c r="H92" s="11">
        <v>9500</v>
      </c>
      <c r="I92" s="14" t="s">
        <v>79</v>
      </c>
      <c r="J92" s="14" t="s">
        <v>25</v>
      </c>
      <c r="K92" s="11">
        <f t="shared" si="1"/>
        <v>47500</v>
      </c>
      <c r="L92" s="15">
        <f t="shared" si="0"/>
        <v>53200.000000000007</v>
      </c>
      <c r="M92" s="16"/>
      <c r="N92" s="16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3"/>
      <c r="DQ92" s="133"/>
      <c r="DR92" s="133"/>
      <c r="DS92" s="133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3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GW92" s="133"/>
      <c r="GX92" s="133"/>
      <c r="GY92" s="133"/>
      <c r="GZ92" s="133"/>
      <c r="HA92" s="133"/>
      <c r="HB92" s="133"/>
      <c r="HC92" s="133"/>
      <c r="HD92" s="133"/>
      <c r="HE92" s="133"/>
      <c r="HF92" s="133"/>
      <c r="HG92" s="133"/>
      <c r="HH92" s="133"/>
      <c r="HI92" s="133"/>
      <c r="HJ92" s="133"/>
      <c r="HK92" s="133"/>
      <c r="HL92" s="133"/>
      <c r="HM92" s="133"/>
      <c r="HN92" s="133"/>
      <c r="HO92" s="133"/>
      <c r="HP92" s="133"/>
      <c r="HQ92" s="133"/>
      <c r="HR92" s="133"/>
      <c r="HS92" s="133"/>
      <c r="HT92" s="133"/>
      <c r="HU92" s="133"/>
      <c r="HV92" s="133"/>
      <c r="HW92" s="133"/>
      <c r="HX92" s="133"/>
    </row>
    <row r="93" spans="1:232" s="3" customFormat="1" ht="75" customHeight="1">
      <c r="A93" s="12">
        <v>48</v>
      </c>
      <c r="B93" s="124">
        <v>65</v>
      </c>
      <c r="C93" s="43" t="s">
        <v>148</v>
      </c>
      <c r="D93" s="14" t="s">
        <v>21</v>
      </c>
      <c r="E93" s="11" t="s">
        <v>149</v>
      </c>
      <c r="F93" s="11" t="s">
        <v>23</v>
      </c>
      <c r="G93" s="10">
        <v>12</v>
      </c>
      <c r="H93" s="11">
        <v>6600</v>
      </c>
      <c r="I93" s="14" t="s">
        <v>79</v>
      </c>
      <c r="J93" s="14" t="s">
        <v>25</v>
      </c>
      <c r="K93" s="11">
        <f t="shared" si="1"/>
        <v>79200</v>
      </c>
      <c r="L93" s="15">
        <f t="shared" si="0"/>
        <v>88704.000000000015</v>
      </c>
      <c r="M93" s="16"/>
      <c r="N93" s="16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  <c r="DI93" s="133"/>
      <c r="DJ93" s="133"/>
      <c r="DK93" s="133"/>
      <c r="DL93" s="133"/>
      <c r="DM93" s="133"/>
      <c r="DN93" s="133"/>
      <c r="DO93" s="133"/>
      <c r="DP93" s="133"/>
      <c r="DQ93" s="133"/>
      <c r="DR93" s="133"/>
      <c r="DS93" s="133"/>
      <c r="DT93" s="133"/>
      <c r="DU93" s="133"/>
      <c r="DV93" s="133"/>
      <c r="DW93" s="133"/>
      <c r="DX93" s="133"/>
      <c r="DY93" s="133"/>
      <c r="DZ93" s="133"/>
      <c r="EA93" s="133"/>
      <c r="EB93" s="133"/>
      <c r="EC93" s="133"/>
      <c r="ED93" s="133"/>
      <c r="EE93" s="133"/>
      <c r="EF93" s="133"/>
      <c r="EG93" s="133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33"/>
      <c r="ES93" s="133"/>
      <c r="ET93" s="133"/>
      <c r="EU93" s="133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GW93" s="133"/>
      <c r="GX93" s="133"/>
      <c r="GY93" s="133"/>
      <c r="GZ93" s="133"/>
      <c r="HA93" s="133"/>
      <c r="HB93" s="133"/>
      <c r="HC93" s="133"/>
      <c r="HD93" s="133"/>
      <c r="HE93" s="133"/>
      <c r="HF93" s="133"/>
      <c r="HG93" s="133"/>
      <c r="HH93" s="133"/>
      <c r="HI93" s="133"/>
      <c r="HJ93" s="133"/>
      <c r="HK93" s="133"/>
      <c r="HL93" s="133"/>
      <c r="HM93" s="133"/>
      <c r="HN93" s="133"/>
      <c r="HO93" s="133"/>
      <c r="HP93" s="133"/>
      <c r="HQ93" s="133"/>
      <c r="HR93" s="133"/>
      <c r="HS93" s="133"/>
      <c r="HT93" s="133"/>
      <c r="HU93" s="133"/>
      <c r="HV93" s="133"/>
      <c r="HW93" s="133"/>
      <c r="HX93" s="133"/>
    </row>
    <row r="94" spans="1:232" s="3" customFormat="1" ht="66" customHeight="1">
      <c r="A94" s="12"/>
      <c r="B94" s="124">
        <v>66</v>
      </c>
      <c r="C94" s="43" t="s">
        <v>150</v>
      </c>
      <c r="D94" s="14" t="s">
        <v>21</v>
      </c>
      <c r="E94" s="11" t="s">
        <v>151</v>
      </c>
      <c r="F94" s="11" t="s">
        <v>23</v>
      </c>
      <c r="G94" s="10">
        <v>55</v>
      </c>
      <c r="H94" s="11">
        <v>4375</v>
      </c>
      <c r="I94" s="14" t="s">
        <v>118</v>
      </c>
      <c r="J94" s="14" t="s">
        <v>119</v>
      </c>
      <c r="K94" s="11">
        <f t="shared" si="1"/>
        <v>240625</v>
      </c>
      <c r="L94" s="15">
        <f t="shared" si="0"/>
        <v>269500</v>
      </c>
      <c r="M94" s="16" t="s">
        <v>50</v>
      </c>
      <c r="N94" s="16" t="s">
        <v>94</v>
      </c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3"/>
      <c r="DC94" s="133"/>
      <c r="DD94" s="133"/>
      <c r="DE94" s="133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3"/>
      <c r="DQ94" s="133"/>
      <c r="DR94" s="133"/>
      <c r="DS94" s="133"/>
      <c r="DT94" s="133"/>
      <c r="DU94" s="133"/>
      <c r="DV94" s="133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3"/>
      <c r="EI94" s="133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3"/>
      <c r="EV94" s="133"/>
      <c r="EW94" s="133"/>
      <c r="EX94" s="133"/>
      <c r="EY94" s="133"/>
      <c r="EZ94" s="133"/>
      <c r="FA94" s="133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GW94" s="133"/>
      <c r="GX94" s="133"/>
      <c r="GY94" s="133"/>
      <c r="GZ94" s="133"/>
      <c r="HA94" s="133"/>
      <c r="HB94" s="133"/>
      <c r="HC94" s="133"/>
      <c r="HD94" s="133"/>
      <c r="HE94" s="133"/>
      <c r="HF94" s="133"/>
      <c r="HG94" s="133"/>
      <c r="HH94" s="133"/>
      <c r="HI94" s="133"/>
      <c r="HJ94" s="133"/>
      <c r="HK94" s="133"/>
      <c r="HL94" s="133"/>
      <c r="HM94" s="133"/>
      <c r="HN94" s="133"/>
      <c r="HO94" s="133"/>
      <c r="HP94" s="133"/>
      <c r="HQ94" s="133"/>
      <c r="HR94" s="133"/>
      <c r="HS94" s="133"/>
      <c r="HT94" s="133"/>
      <c r="HU94" s="133"/>
      <c r="HV94" s="133"/>
      <c r="HW94" s="133"/>
      <c r="HX94" s="133"/>
    </row>
    <row r="95" spans="1:232" s="3" customFormat="1" ht="64.5" customHeight="1">
      <c r="A95" s="12"/>
      <c r="B95" s="124">
        <v>67</v>
      </c>
      <c r="C95" s="43" t="s">
        <v>152</v>
      </c>
      <c r="D95" s="14" t="s">
        <v>21</v>
      </c>
      <c r="E95" s="11" t="s">
        <v>153</v>
      </c>
      <c r="F95" s="11" t="s">
        <v>23</v>
      </c>
      <c r="G95" s="10">
        <v>3500</v>
      </c>
      <c r="H95" s="11">
        <v>130</v>
      </c>
      <c r="I95" s="14" t="s">
        <v>118</v>
      </c>
      <c r="J95" s="14" t="s">
        <v>119</v>
      </c>
      <c r="K95" s="11">
        <f>G95*H95</f>
        <v>455000</v>
      </c>
      <c r="L95" s="15">
        <f t="shared" si="0"/>
        <v>509600.00000000006</v>
      </c>
      <c r="M95" s="16"/>
      <c r="N95" s="16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3"/>
      <c r="DC95" s="133"/>
      <c r="DD95" s="133"/>
      <c r="DE95" s="133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3"/>
      <c r="DQ95" s="133"/>
      <c r="DR95" s="133"/>
      <c r="DS95" s="133"/>
      <c r="DT95" s="133"/>
      <c r="DU95" s="133"/>
      <c r="DV95" s="133"/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3"/>
      <c r="EI95" s="133"/>
      <c r="EJ95" s="133"/>
      <c r="EK95" s="133"/>
      <c r="EL95" s="133"/>
      <c r="EM95" s="133"/>
      <c r="EN95" s="133"/>
      <c r="EO95" s="133"/>
      <c r="EP95" s="133"/>
      <c r="EQ95" s="133"/>
      <c r="ER95" s="133"/>
      <c r="ES95" s="133"/>
      <c r="ET95" s="133"/>
      <c r="EU95" s="133"/>
      <c r="EV95" s="133"/>
      <c r="EW95" s="133"/>
      <c r="EX95" s="133"/>
      <c r="EY95" s="133"/>
      <c r="EZ95" s="133"/>
      <c r="FA95" s="133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GW95" s="133"/>
      <c r="GX95" s="133"/>
      <c r="GY95" s="133"/>
      <c r="GZ95" s="133"/>
      <c r="HA95" s="133"/>
      <c r="HB95" s="133"/>
      <c r="HC95" s="133"/>
      <c r="HD95" s="133"/>
      <c r="HE95" s="133"/>
      <c r="HF95" s="133"/>
      <c r="HG95" s="133"/>
      <c r="HH95" s="133"/>
      <c r="HI95" s="133"/>
      <c r="HJ95" s="133"/>
      <c r="HK95" s="133"/>
      <c r="HL95" s="133"/>
      <c r="HM95" s="133"/>
      <c r="HN95" s="133"/>
      <c r="HO95" s="133"/>
      <c r="HP95" s="133"/>
      <c r="HQ95" s="133"/>
      <c r="HR95" s="133"/>
      <c r="HS95" s="133"/>
      <c r="HT95" s="133"/>
      <c r="HU95" s="133"/>
      <c r="HV95" s="133"/>
      <c r="HW95" s="133"/>
      <c r="HX95" s="133"/>
    </row>
    <row r="96" spans="1:232" s="3" customFormat="1" ht="64.5" customHeight="1">
      <c r="A96" s="12"/>
      <c r="B96" s="124">
        <v>68</v>
      </c>
      <c r="C96" s="43" t="s">
        <v>154</v>
      </c>
      <c r="D96" s="14" t="s">
        <v>21</v>
      </c>
      <c r="E96" s="11" t="s">
        <v>155</v>
      </c>
      <c r="F96" s="11" t="s">
        <v>23</v>
      </c>
      <c r="G96" s="10">
        <v>55</v>
      </c>
      <c r="H96" s="11">
        <v>18000</v>
      </c>
      <c r="I96" s="14" t="s">
        <v>118</v>
      </c>
      <c r="J96" s="14" t="s">
        <v>119</v>
      </c>
      <c r="K96" s="11">
        <f t="shared" si="1"/>
        <v>990000</v>
      </c>
      <c r="L96" s="15">
        <f t="shared" si="0"/>
        <v>1108800</v>
      </c>
      <c r="M96" s="16"/>
      <c r="N96" s="16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33"/>
      <c r="DU96" s="133"/>
      <c r="DV96" s="133"/>
      <c r="DW96" s="133"/>
      <c r="DX96" s="133"/>
      <c r="DY96" s="133"/>
      <c r="DZ96" s="133"/>
      <c r="EA96" s="133"/>
      <c r="EB96" s="133"/>
      <c r="EC96" s="133"/>
      <c r="ED96" s="133"/>
      <c r="EE96" s="133"/>
      <c r="EF96" s="133"/>
      <c r="EG96" s="133"/>
      <c r="EH96" s="133"/>
      <c r="EI96" s="133"/>
      <c r="EJ96" s="133"/>
      <c r="EK96" s="133"/>
      <c r="EL96" s="133"/>
      <c r="EM96" s="133"/>
      <c r="EN96" s="133"/>
      <c r="EO96" s="133"/>
      <c r="EP96" s="133"/>
      <c r="EQ96" s="133"/>
      <c r="ER96" s="133"/>
      <c r="ES96" s="133"/>
      <c r="ET96" s="133"/>
      <c r="EU96" s="133"/>
      <c r="EV96" s="133"/>
      <c r="EW96" s="133"/>
      <c r="EX96" s="133"/>
      <c r="EY96" s="133"/>
      <c r="EZ96" s="133"/>
      <c r="FA96" s="133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GW96" s="133"/>
      <c r="GX96" s="133"/>
      <c r="GY96" s="133"/>
      <c r="GZ96" s="133"/>
      <c r="HA96" s="133"/>
      <c r="HB96" s="133"/>
      <c r="HC96" s="133"/>
      <c r="HD96" s="133"/>
      <c r="HE96" s="133"/>
      <c r="HF96" s="133"/>
      <c r="HG96" s="133"/>
      <c r="HH96" s="133"/>
      <c r="HI96" s="133"/>
      <c r="HJ96" s="133"/>
      <c r="HK96" s="133"/>
      <c r="HL96" s="133"/>
      <c r="HM96" s="133"/>
      <c r="HN96" s="133"/>
      <c r="HO96" s="133"/>
      <c r="HP96" s="133"/>
      <c r="HQ96" s="133"/>
      <c r="HR96" s="133"/>
      <c r="HS96" s="133"/>
      <c r="HT96" s="133"/>
      <c r="HU96" s="133"/>
      <c r="HV96" s="133"/>
      <c r="HW96" s="133"/>
      <c r="HX96" s="133"/>
    </row>
    <row r="97" spans="1:232" s="3" customFormat="1" ht="64.5" customHeight="1">
      <c r="A97" s="12"/>
      <c r="B97" s="124">
        <v>69</v>
      </c>
      <c r="C97" s="43" t="s">
        <v>156</v>
      </c>
      <c r="D97" s="14" t="s">
        <v>21</v>
      </c>
      <c r="E97" s="11" t="s">
        <v>157</v>
      </c>
      <c r="F97" s="11" t="s">
        <v>23</v>
      </c>
      <c r="G97" s="10">
        <v>55</v>
      </c>
      <c r="H97" s="11">
        <v>4950</v>
      </c>
      <c r="I97" s="14" t="s">
        <v>118</v>
      </c>
      <c r="J97" s="14" t="s">
        <v>119</v>
      </c>
      <c r="K97" s="11">
        <f t="shared" si="1"/>
        <v>272250</v>
      </c>
      <c r="L97" s="15">
        <f t="shared" si="0"/>
        <v>304920</v>
      </c>
      <c r="M97" s="16"/>
      <c r="N97" s="16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3"/>
      <c r="HK97" s="133"/>
      <c r="HL97" s="133"/>
      <c r="HM97" s="133"/>
      <c r="HN97" s="133"/>
      <c r="HO97" s="133"/>
      <c r="HP97" s="133"/>
      <c r="HQ97" s="133"/>
      <c r="HR97" s="133"/>
      <c r="HS97" s="133"/>
      <c r="HT97" s="133"/>
      <c r="HU97" s="133"/>
      <c r="HV97" s="133"/>
      <c r="HW97" s="133"/>
      <c r="HX97" s="133"/>
    </row>
    <row r="98" spans="1:232" s="3" customFormat="1" ht="64.5" customHeight="1">
      <c r="A98" s="12"/>
      <c r="B98" s="124">
        <v>70</v>
      </c>
      <c r="C98" s="43" t="s">
        <v>158</v>
      </c>
      <c r="D98" s="14" t="s">
        <v>21</v>
      </c>
      <c r="E98" s="11" t="s">
        <v>159</v>
      </c>
      <c r="F98" s="11" t="s">
        <v>23</v>
      </c>
      <c r="G98" s="10">
        <v>55</v>
      </c>
      <c r="H98" s="11">
        <v>4950</v>
      </c>
      <c r="I98" s="14" t="s">
        <v>118</v>
      </c>
      <c r="J98" s="14" t="s">
        <v>119</v>
      </c>
      <c r="K98" s="11">
        <f t="shared" si="1"/>
        <v>272250</v>
      </c>
      <c r="L98" s="15">
        <f t="shared" si="0"/>
        <v>304920</v>
      </c>
      <c r="M98" s="16"/>
      <c r="N98" s="16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3"/>
      <c r="EV98" s="133"/>
      <c r="EW98" s="133"/>
      <c r="EX98" s="133"/>
      <c r="EY98" s="133"/>
      <c r="EZ98" s="133"/>
      <c r="FA98" s="133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GW98" s="133"/>
      <c r="GX98" s="133"/>
      <c r="GY98" s="133"/>
      <c r="GZ98" s="133"/>
      <c r="HA98" s="133"/>
      <c r="HB98" s="133"/>
      <c r="HC98" s="133"/>
      <c r="HD98" s="133"/>
      <c r="HE98" s="133"/>
      <c r="HF98" s="133"/>
      <c r="HG98" s="133"/>
      <c r="HH98" s="133"/>
      <c r="HI98" s="133"/>
      <c r="HJ98" s="133"/>
      <c r="HK98" s="133"/>
      <c r="HL98" s="133"/>
      <c r="HM98" s="133"/>
      <c r="HN98" s="133"/>
      <c r="HO98" s="133"/>
      <c r="HP98" s="133"/>
      <c r="HQ98" s="133"/>
      <c r="HR98" s="133"/>
      <c r="HS98" s="133"/>
      <c r="HT98" s="133"/>
      <c r="HU98" s="133"/>
      <c r="HV98" s="133"/>
      <c r="HW98" s="133"/>
      <c r="HX98" s="133"/>
    </row>
    <row r="99" spans="1:232" s="3" customFormat="1" ht="64.5" customHeight="1">
      <c r="A99" s="12"/>
      <c r="B99" s="124">
        <v>71</v>
      </c>
      <c r="C99" s="43" t="s">
        <v>160</v>
      </c>
      <c r="D99" s="14" t="s">
        <v>21</v>
      </c>
      <c r="E99" s="11" t="s">
        <v>160</v>
      </c>
      <c r="F99" s="11" t="s">
        <v>23</v>
      </c>
      <c r="G99" s="10">
        <v>55</v>
      </c>
      <c r="H99" s="11">
        <v>8100</v>
      </c>
      <c r="I99" s="14" t="s">
        <v>118</v>
      </c>
      <c r="J99" s="14" t="s">
        <v>119</v>
      </c>
      <c r="K99" s="11">
        <f t="shared" si="1"/>
        <v>445500</v>
      </c>
      <c r="L99" s="15">
        <f t="shared" si="0"/>
        <v>498960.00000000006</v>
      </c>
      <c r="M99" s="16"/>
      <c r="N99" s="16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3"/>
      <c r="DC99" s="133"/>
      <c r="DD99" s="133"/>
      <c r="DE99" s="133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3"/>
      <c r="DQ99" s="133"/>
      <c r="DR99" s="133"/>
      <c r="DS99" s="133"/>
      <c r="DT99" s="133"/>
      <c r="DU99" s="133"/>
      <c r="DV99" s="133"/>
      <c r="DW99" s="133"/>
      <c r="DX99" s="133"/>
      <c r="DY99" s="133"/>
      <c r="DZ99" s="133"/>
      <c r="EA99" s="133"/>
      <c r="EB99" s="133"/>
      <c r="EC99" s="133"/>
      <c r="ED99" s="133"/>
      <c r="EE99" s="133"/>
      <c r="EF99" s="133"/>
      <c r="EG99" s="133"/>
      <c r="EH99" s="133"/>
      <c r="EI99" s="133"/>
      <c r="EJ99" s="133"/>
      <c r="EK99" s="133"/>
      <c r="EL99" s="133"/>
      <c r="EM99" s="133"/>
      <c r="EN99" s="133"/>
      <c r="EO99" s="133"/>
      <c r="EP99" s="133"/>
      <c r="EQ99" s="133"/>
      <c r="ER99" s="133"/>
      <c r="ES99" s="133"/>
      <c r="ET99" s="133"/>
      <c r="EU99" s="133"/>
      <c r="EV99" s="133"/>
      <c r="EW99" s="133"/>
      <c r="EX99" s="133"/>
      <c r="EY99" s="133"/>
      <c r="EZ99" s="133"/>
      <c r="FA99" s="133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GW99" s="133"/>
      <c r="GX99" s="133"/>
      <c r="GY99" s="133"/>
      <c r="GZ99" s="133"/>
      <c r="HA99" s="133"/>
      <c r="HB99" s="133"/>
      <c r="HC99" s="133"/>
      <c r="HD99" s="133"/>
      <c r="HE99" s="133"/>
      <c r="HF99" s="133"/>
      <c r="HG99" s="133"/>
      <c r="HH99" s="133"/>
      <c r="HI99" s="133"/>
      <c r="HJ99" s="133"/>
      <c r="HK99" s="133"/>
      <c r="HL99" s="133"/>
      <c r="HM99" s="133"/>
      <c r="HN99" s="133"/>
      <c r="HO99" s="133"/>
      <c r="HP99" s="133"/>
      <c r="HQ99" s="133"/>
      <c r="HR99" s="133"/>
      <c r="HS99" s="133"/>
      <c r="HT99" s="133"/>
      <c r="HU99" s="133"/>
      <c r="HV99" s="133"/>
      <c r="HW99" s="133"/>
      <c r="HX99" s="133"/>
    </row>
    <row r="100" spans="1:232" s="3" customFormat="1" ht="64.5" customHeight="1">
      <c r="A100" s="12"/>
      <c r="B100" s="124">
        <v>72</v>
      </c>
      <c r="C100" s="43" t="s">
        <v>161</v>
      </c>
      <c r="D100" s="14" t="s">
        <v>21</v>
      </c>
      <c r="E100" s="11" t="s">
        <v>162</v>
      </c>
      <c r="F100" s="11" t="s">
        <v>23</v>
      </c>
      <c r="G100" s="10">
        <v>55</v>
      </c>
      <c r="H100" s="11">
        <v>39280</v>
      </c>
      <c r="I100" s="14" t="s">
        <v>118</v>
      </c>
      <c r="J100" s="14" t="s">
        <v>119</v>
      </c>
      <c r="K100" s="11">
        <f t="shared" si="1"/>
        <v>2160400</v>
      </c>
      <c r="L100" s="15">
        <f t="shared" si="0"/>
        <v>2419648</v>
      </c>
      <c r="M100" s="16"/>
      <c r="N100" s="16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  <c r="CW100" s="133"/>
      <c r="CX100" s="133"/>
      <c r="CY100" s="133"/>
      <c r="CZ100" s="133"/>
      <c r="DA100" s="133"/>
      <c r="DB100" s="133"/>
      <c r="DC100" s="133"/>
      <c r="DD100" s="133"/>
      <c r="DE100" s="133"/>
      <c r="DF100" s="133"/>
      <c r="DG100" s="133"/>
      <c r="DH100" s="133"/>
      <c r="DI100" s="133"/>
      <c r="DJ100" s="133"/>
      <c r="DK100" s="133"/>
      <c r="DL100" s="133"/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3"/>
      <c r="EB100" s="133"/>
      <c r="EC100" s="133"/>
      <c r="ED100" s="133"/>
      <c r="EE100" s="133"/>
      <c r="EF100" s="133"/>
      <c r="EG100" s="133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3"/>
      <c r="EV100" s="133"/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GW100" s="133"/>
      <c r="GX100" s="133"/>
      <c r="GY100" s="133"/>
      <c r="GZ100" s="133"/>
      <c r="HA100" s="133"/>
      <c r="HB100" s="133"/>
      <c r="HC100" s="133"/>
      <c r="HD100" s="133"/>
      <c r="HE100" s="133"/>
      <c r="HF100" s="133"/>
      <c r="HG100" s="133"/>
      <c r="HH100" s="133"/>
      <c r="HI100" s="133"/>
      <c r="HJ100" s="133"/>
      <c r="HK100" s="133"/>
      <c r="HL100" s="133"/>
      <c r="HM100" s="133"/>
      <c r="HN100" s="133"/>
      <c r="HO100" s="133"/>
      <c r="HP100" s="133"/>
      <c r="HQ100" s="133"/>
      <c r="HR100" s="133"/>
      <c r="HS100" s="133"/>
      <c r="HT100" s="133"/>
      <c r="HU100" s="133"/>
      <c r="HV100" s="133"/>
      <c r="HW100" s="133"/>
      <c r="HX100" s="133"/>
    </row>
    <row r="101" spans="1:232" s="3" customFormat="1" ht="64.5" customHeight="1">
      <c r="A101" s="12"/>
      <c r="B101" s="124">
        <v>73</v>
      </c>
      <c r="C101" s="43" t="s">
        <v>163</v>
      </c>
      <c r="D101" s="14" t="s">
        <v>39</v>
      </c>
      <c r="E101" s="43" t="s">
        <v>163</v>
      </c>
      <c r="F101" s="11" t="s">
        <v>23</v>
      </c>
      <c r="G101" s="10">
        <v>5465</v>
      </c>
      <c r="H101" s="11">
        <v>3901.4508000000001</v>
      </c>
      <c r="I101" s="14" t="s">
        <v>164</v>
      </c>
      <c r="J101" s="14" t="s">
        <v>119</v>
      </c>
      <c r="K101" s="11">
        <f t="shared" si="1"/>
        <v>21321428.622000001</v>
      </c>
      <c r="L101" s="15">
        <f t="shared" si="0"/>
        <v>23880000.056640003</v>
      </c>
      <c r="M101" s="16"/>
      <c r="N101" s="16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GW101" s="133"/>
      <c r="GX101" s="133"/>
      <c r="GY101" s="133"/>
      <c r="GZ101" s="133"/>
      <c r="HA101" s="133"/>
      <c r="HB101" s="133"/>
      <c r="HC101" s="133"/>
      <c r="HD101" s="133"/>
      <c r="HE101" s="133"/>
      <c r="HF101" s="133"/>
      <c r="HG101" s="133"/>
      <c r="HH101" s="133"/>
      <c r="HI101" s="133"/>
      <c r="HJ101" s="133"/>
      <c r="HK101" s="133"/>
      <c r="HL101" s="133"/>
      <c r="HM101" s="133"/>
      <c r="HN101" s="133"/>
      <c r="HO101" s="133"/>
      <c r="HP101" s="133"/>
      <c r="HQ101" s="133"/>
      <c r="HR101" s="133"/>
      <c r="HS101" s="133"/>
      <c r="HT101" s="133"/>
      <c r="HU101" s="133"/>
      <c r="HV101" s="133"/>
      <c r="HW101" s="133"/>
      <c r="HX101" s="133"/>
    </row>
    <row r="102" spans="1:232" s="3" customFormat="1" ht="64.5" customHeight="1">
      <c r="A102" s="12"/>
      <c r="B102" s="124">
        <v>74</v>
      </c>
      <c r="C102" s="43" t="s">
        <v>165</v>
      </c>
      <c r="D102" s="14" t="s">
        <v>21</v>
      </c>
      <c r="E102" s="11" t="s">
        <v>166</v>
      </c>
      <c r="F102" s="11" t="s">
        <v>23</v>
      </c>
      <c r="G102" s="10">
        <v>130</v>
      </c>
      <c r="H102" s="11">
        <v>6000</v>
      </c>
      <c r="I102" s="14" t="s">
        <v>118</v>
      </c>
      <c r="J102" s="14" t="s">
        <v>119</v>
      </c>
      <c r="K102" s="11">
        <f t="shared" si="1"/>
        <v>780000</v>
      </c>
      <c r="L102" s="15">
        <f t="shared" si="0"/>
        <v>873600.00000000012</v>
      </c>
      <c r="M102" s="16"/>
      <c r="N102" s="16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GW102" s="133"/>
      <c r="GX102" s="133"/>
      <c r="GY102" s="133"/>
      <c r="GZ102" s="133"/>
      <c r="HA102" s="133"/>
      <c r="HB102" s="133"/>
      <c r="HC102" s="133"/>
      <c r="HD102" s="133"/>
      <c r="HE102" s="133"/>
      <c r="HF102" s="133"/>
      <c r="HG102" s="133"/>
      <c r="HH102" s="133"/>
      <c r="HI102" s="133"/>
      <c r="HJ102" s="133"/>
      <c r="HK102" s="133"/>
      <c r="HL102" s="133"/>
      <c r="HM102" s="133"/>
      <c r="HN102" s="133"/>
      <c r="HO102" s="133"/>
      <c r="HP102" s="133"/>
      <c r="HQ102" s="133"/>
      <c r="HR102" s="133"/>
      <c r="HS102" s="133"/>
      <c r="HT102" s="133"/>
      <c r="HU102" s="133"/>
      <c r="HV102" s="133"/>
      <c r="HW102" s="133"/>
      <c r="HX102" s="133"/>
    </row>
    <row r="103" spans="1:232" s="3" customFormat="1" ht="60.75" customHeight="1">
      <c r="A103" s="12"/>
      <c r="B103" s="124">
        <v>75</v>
      </c>
      <c r="C103" s="43" t="s">
        <v>167</v>
      </c>
      <c r="D103" s="14" t="s">
        <v>21</v>
      </c>
      <c r="E103" s="11" t="s">
        <v>168</v>
      </c>
      <c r="F103" s="11" t="s">
        <v>23</v>
      </c>
      <c r="G103" s="10">
        <v>90</v>
      </c>
      <c r="H103" s="11">
        <v>3000</v>
      </c>
      <c r="I103" s="14" t="s">
        <v>118</v>
      </c>
      <c r="J103" s="14" t="s">
        <v>119</v>
      </c>
      <c r="K103" s="11">
        <f t="shared" si="1"/>
        <v>270000</v>
      </c>
      <c r="L103" s="15">
        <f t="shared" si="0"/>
        <v>302400</v>
      </c>
      <c r="M103" s="16"/>
      <c r="N103" s="16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3"/>
      <c r="DC103" s="133"/>
      <c r="DD103" s="133"/>
      <c r="DE103" s="133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3"/>
      <c r="DQ103" s="133"/>
      <c r="DR103" s="133"/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GW103" s="133"/>
      <c r="GX103" s="133"/>
      <c r="GY103" s="133"/>
      <c r="GZ103" s="133"/>
      <c r="HA103" s="133"/>
      <c r="HB103" s="133"/>
      <c r="HC103" s="133"/>
      <c r="HD103" s="133"/>
      <c r="HE103" s="133"/>
      <c r="HF103" s="133"/>
      <c r="HG103" s="133"/>
      <c r="HH103" s="133"/>
      <c r="HI103" s="133"/>
      <c r="HJ103" s="133"/>
      <c r="HK103" s="133"/>
      <c r="HL103" s="133"/>
      <c r="HM103" s="133"/>
      <c r="HN103" s="133"/>
      <c r="HO103" s="133"/>
      <c r="HP103" s="133"/>
      <c r="HQ103" s="133"/>
      <c r="HR103" s="133"/>
      <c r="HS103" s="133"/>
      <c r="HT103" s="133"/>
      <c r="HU103" s="133"/>
      <c r="HV103" s="133"/>
      <c r="HW103" s="133"/>
      <c r="HX103" s="133"/>
    </row>
    <row r="104" spans="1:232" s="3" customFormat="1" ht="60.75" customHeight="1">
      <c r="A104" s="12"/>
      <c r="B104" s="124">
        <v>76</v>
      </c>
      <c r="C104" s="43" t="s">
        <v>169</v>
      </c>
      <c r="D104" s="14" t="s">
        <v>21</v>
      </c>
      <c r="E104" s="11" t="s">
        <v>170</v>
      </c>
      <c r="F104" s="11" t="s">
        <v>23</v>
      </c>
      <c r="G104" s="10">
        <v>65</v>
      </c>
      <c r="H104" s="11">
        <v>6750</v>
      </c>
      <c r="I104" s="14" t="s">
        <v>118</v>
      </c>
      <c r="J104" s="14" t="s">
        <v>119</v>
      </c>
      <c r="K104" s="11">
        <f t="shared" si="1"/>
        <v>438750</v>
      </c>
      <c r="L104" s="15">
        <f t="shared" si="0"/>
        <v>491400.00000000006</v>
      </c>
      <c r="M104" s="16"/>
      <c r="N104" s="16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GW104" s="133"/>
      <c r="GX104" s="133"/>
      <c r="GY104" s="133"/>
      <c r="GZ104" s="133"/>
      <c r="HA104" s="133"/>
      <c r="HB104" s="133"/>
      <c r="HC104" s="133"/>
      <c r="HD104" s="133"/>
      <c r="HE104" s="133"/>
      <c r="HF104" s="133"/>
      <c r="HG104" s="133"/>
      <c r="HH104" s="133"/>
      <c r="HI104" s="133"/>
      <c r="HJ104" s="133"/>
      <c r="HK104" s="133"/>
      <c r="HL104" s="133"/>
      <c r="HM104" s="133"/>
      <c r="HN104" s="133"/>
      <c r="HO104" s="133"/>
      <c r="HP104" s="133"/>
      <c r="HQ104" s="133"/>
      <c r="HR104" s="133"/>
      <c r="HS104" s="133"/>
      <c r="HT104" s="133"/>
      <c r="HU104" s="133"/>
      <c r="HV104" s="133"/>
      <c r="HW104" s="133"/>
      <c r="HX104" s="133"/>
    </row>
    <row r="105" spans="1:232" s="3" customFormat="1" ht="60.75" customHeight="1">
      <c r="A105" s="12"/>
      <c r="B105" s="124">
        <v>77</v>
      </c>
      <c r="C105" s="43" t="s">
        <v>171</v>
      </c>
      <c r="D105" s="14" t="s">
        <v>21</v>
      </c>
      <c r="E105" s="11" t="s">
        <v>172</v>
      </c>
      <c r="F105" s="11" t="s">
        <v>23</v>
      </c>
      <c r="G105" s="10">
        <v>120</v>
      </c>
      <c r="H105" s="11">
        <v>2812.5</v>
      </c>
      <c r="I105" s="14" t="s">
        <v>118</v>
      </c>
      <c r="J105" s="14" t="s">
        <v>119</v>
      </c>
      <c r="K105" s="11">
        <f t="shared" si="1"/>
        <v>337500</v>
      </c>
      <c r="L105" s="15">
        <f t="shared" si="0"/>
        <v>378000.00000000006</v>
      </c>
      <c r="M105" s="16"/>
      <c r="N105" s="16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GW105" s="133"/>
      <c r="GX105" s="133"/>
      <c r="GY105" s="133"/>
      <c r="GZ105" s="133"/>
      <c r="HA105" s="133"/>
      <c r="HB105" s="133"/>
      <c r="HC105" s="133"/>
      <c r="HD105" s="133"/>
      <c r="HE105" s="133"/>
      <c r="HF105" s="133"/>
      <c r="HG105" s="133"/>
      <c r="HH105" s="133"/>
      <c r="HI105" s="133"/>
      <c r="HJ105" s="133"/>
      <c r="HK105" s="133"/>
      <c r="HL105" s="133"/>
      <c r="HM105" s="133"/>
      <c r="HN105" s="133"/>
      <c r="HO105" s="133"/>
      <c r="HP105" s="133"/>
      <c r="HQ105" s="133"/>
      <c r="HR105" s="133"/>
      <c r="HS105" s="133"/>
      <c r="HT105" s="133"/>
      <c r="HU105" s="133"/>
      <c r="HV105" s="133"/>
      <c r="HW105" s="133"/>
      <c r="HX105" s="133"/>
    </row>
    <row r="106" spans="1:232" s="3" customFormat="1" ht="60.75" customHeight="1">
      <c r="A106" s="12">
        <v>51</v>
      </c>
      <c r="B106" s="124">
        <v>78</v>
      </c>
      <c r="C106" s="13" t="s">
        <v>173</v>
      </c>
      <c r="D106" s="14" t="s">
        <v>53</v>
      </c>
      <c r="E106" s="9" t="s">
        <v>174</v>
      </c>
      <c r="F106" s="11" t="s">
        <v>23</v>
      </c>
      <c r="G106" s="10">
        <v>1</v>
      </c>
      <c r="H106" s="11">
        <v>370000</v>
      </c>
      <c r="I106" s="14" t="s">
        <v>79</v>
      </c>
      <c r="J106" s="14" t="s">
        <v>25</v>
      </c>
      <c r="K106" s="11">
        <f t="shared" si="1"/>
        <v>370000</v>
      </c>
      <c r="L106" s="15">
        <f t="shared" si="0"/>
        <v>414400.00000000006</v>
      </c>
      <c r="M106" s="16"/>
      <c r="N106" s="16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GW106" s="133"/>
      <c r="GX106" s="133"/>
      <c r="GY106" s="133"/>
      <c r="GZ106" s="133"/>
      <c r="HA106" s="133"/>
      <c r="HB106" s="133"/>
      <c r="HC106" s="133"/>
      <c r="HD106" s="133"/>
      <c r="HE106" s="133"/>
      <c r="HF106" s="133"/>
      <c r="HG106" s="133"/>
      <c r="HH106" s="133"/>
      <c r="HI106" s="133"/>
      <c r="HJ106" s="133"/>
      <c r="HK106" s="133"/>
      <c r="HL106" s="133"/>
      <c r="HM106" s="133"/>
      <c r="HN106" s="133"/>
      <c r="HO106" s="133"/>
      <c r="HP106" s="133"/>
      <c r="HQ106" s="133"/>
      <c r="HR106" s="133"/>
      <c r="HS106" s="133"/>
      <c r="HT106" s="133"/>
      <c r="HU106" s="133"/>
      <c r="HV106" s="133"/>
      <c r="HW106" s="133"/>
      <c r="HX106" s="133"/>
    </row>
    <row r="107" spans="1:232" s="3" customFormat="1" ht="60.75" customHeight="1">
      <c r="A107" s="12">
        <v>52</v>
      </c>
      <c r="B107" s="124">
        <v>79</v>
      </c>
      <c r="C107" s="35" t="s">
        <v>175</v>
      </c>
      <c r="D107" s="35" t="s">
        <v>21</v>
      </c>
      <c r="E107" s="9" t="s">
        <v>176</v>
      </c>
      <c r="F107" s="9" t="s">
        <v>33</v>
      </c>
      <c r="G107" s="10">
        <v>4</v>
      </c>
      <c r="H107" s="11">
        <v>89400</v>
      </c>
      <c r="I107" s="14" t="s">
        <v>79</v>
      </c>
      <c r="J107" s="14" t="s">
        <v>25</v>
      </c>
      <c r="K107" s="15">
        <f t="shared" si="1"/>
        <v>357600</v>
      </c>
      <c r="L107" s="11">
        <f>K107*1.12</f>
        <v>400512.00000000006</v>
      </c>
      <c r="M107" s="16"/>
      <c r="N107" s="16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GW107" s="133"/>
      <c r="GX107" s="133"/>
      <c r="GY107" s="133"/>
      <c r="GZ107" s="133"/>
      <c r="HA107" s="133"/>
      <c r="HB107" s="133"/>
      <c r="HC107" s="133"/>
      <c r="HD107" s="133"/>
      <c r="HE107" s="133"/>
      <c r="HF107" s="133"/>
      <c r="HG107" s="133"/>
      <c r="HH107" s="133"/>
      <c r="HI107" s="133"/>
      <c r="HJ107" s="133"/>
      <c r="HK107" s="133"/>
      <c r="HL107" s="133"/>
      <c r="HM107" s="133"/>
      <c r="HN107" s="133"/>
      <c r="HO107" s="133"/>
      <c r="HP107" s="133"/>
      <c r="HQ107" s="133"/>
      <c r="HR107" s="133"/>
      <c r="HS107" s="133"/>
      <c r="HT107" s="133"/>
      <c r="HU107" s="133"/>
      <c r="HV107" s="133"/>
      <c r="HW107" s="133"/>
      <c r="HX107" s="133"/>
    </row>
    <row r="108" spans="1:232" s="3" customFormat="1" ht="69" customHeight="1">
      <c r="A108" s="12">
        <v>53</v>
      </c>
      <c r="B108" s="124">
        <v>80</v>
      </c>
      <c r="C108" s="13" t="s">
        <v>177</v>
      </c>
      <c r="D108" s="35" t="s">
        <v>21</v>
      </c>
      <c r="E108" s="3" t="s">
        <v>174</v>
      </c>
      <c r="F108" s="11" t="s">
        <v>33</v>
      </c>
      <c r="G108" s="10">
        <v>1</v>
      </c>
      <c r="H108" s="11">
        <v>364000</v>
      </c>
      <c r="I108" s="14" t="s">
        <v>79</v>
      </c>
      <c r="J108" s="14" t="s">
        <v>25</v>
      </c>
      <c r="K108" s="11">
        <f t="shared" si="1"/>
        <v>364000</v>
      </c>
      <c r="L108" s="15">
        <f>K108*1.12</f>
        <v>407680.00000000006</v>
      </c>
      <c r="M108" s="16" t="s">
        <v>178</v>
      </c>
      <c r="N108" s="16" t="s">
        <v>179</v>
      </c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GW108" s="133"/>
      <c r="GX108" s="133"/>
      <c r="GY108" s="133"/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33"/>
      <c r="HJ108" s="133"/>
      <c r="HK108" s="133"/>
      <c r="HL108" s="133"/>
      <c r="HM108" s="133"/>
      <c r="HN108" s="133"/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33"/>
    </row>
    <row r="109" spans="1:232" s="3" customFormat="1" ht="80.25" customHeight="1">
      <c r="A109" s="12">
        <v>54</v>
      </c>
      <c r="B109" s="124">
        <v>81</v>
      </c>
      <c r="C109" s="13" t="s">
        <v>180</v>
      </c>
      <c r="D109" s="14" t="s">
        <v>21</v>
      </c>
      <c r="E109" s="9" t="s">
        <v>181</v>
      </c>
      <c r="F109" s="11" t="s">
        <v>71</v>
      </c>
      <c r="G109" s="10">
        <v>1</v>
      </c>
      <c r="H109" s="11">
        <v>397632</v>
      </c>
      <c r="I109" s="14" t="s">
        <v>182</v>
      </c>
      <c r="J109" s="14" t="s">
        <v>35</v>
      </c>
      <c r="K109" s="11">
        <f t="shared" si="1"/>
        <v>397632</v>
      </c>
      <c r="L109" s="15">
        <f t="shared" si="0"/>
        <v>445347.84000000003</v>
      </c>
      <c r="M109" s="16" t="s">
        <v>183</v>
      </c>
      <c r="N109" s="16" t="s">
        <v>184</v>
      </c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133"/>
      <c r="DB109" s="133"/>
      <c r="DC109" s="133"/>
      <c r="DD109" s="133"/>
      <c r="DE109" s="133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3"/>
      <c r="DQ109" s="133"/>
      <c r="DR109" s="133"/>
      <c r="DS109" s="133"/>
      <c r="DT109" s="133"/>
      <c r="DU109" s="133"/>
      <c r="DV109" s="133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3"/>
      <c r="EI109" s="133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3"/>
      <c r="EV109" s="133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GW109" s="133"/>
      <c r="GX109" s="133"/>
      <c r="GY109" s="133"/>
      <c r="GZ109" s="133"/>
      <c r="HA109" s="133"/>
      <c r="HB109" s="133"/>
      <c r="HC109" s="133"/>
      <c r="HD109" s="133"/>
      <c r="HE109" s="133"/>
      <c r="HF109" s="133"/>
      <c r="HG109" s="133"/>
      <c r="HH109" s="133"/>
      <c r="HI109" s="133"/>
      <c r="HJ109" s="133"/>
      <c r="HK109" s="133"/>
      <c r="HL109" s="133"/>
      <c r="HM109" s="133"/>
      <c r="HN109" s="133"/>
      <c r="HO109" s="133"/>
      <c r="HP109" s="133"/>
      <c r="HQ109" s="133"/>
      <c r="HR109" s="133"/>
      <c r="HS109" s="133"/>
      <c r="HT109" s="133"/>
      <c r="HU109" s="133"/>
      <c r="HV109" s="133"/>
      <c r="HW109" s="133"/>
      <c r="HX109" s="133"/>
    </row>
    <row r="110" spans="1:232" s="3" customFormat="1" ht="78" customHeight="1">
      <c r="A110" s="12">
        <v>55</v>
      </c>
      <c r="B110" s="124">
        <v>82</v>
      </c>
      <c r="C110" s="44" t="s">
        <v>180</v>
      </c>
      <c r="D110" s="14" t="s">
        <v>21</v>
      </c>
      <c r="E110" s="9" t="s">
        <v>185</v>
      </c>
      <c r="F110" s="11" t="s">
        <v>71</v>
      </c>
      <c r="G110" s="10">
        <v>1</v>
      </c>
      <c r="H110" s="11">
        <v>265834</v>
      </c>
      <c r="I110" s="14" t="s">
        <v>79</v>
      </c>
      <c r="J110" s="14" t="s">
        <v>35</v>
      </c>
      <c r="K110" s="11">
        <f t="shared" si="1"/>
        <v>265834</v>
      </c>
      <c r="L110" s="15">
        <f t="shared" si="0"/>
        <v>297734.08</v>
      </c>
      <c r="M110" s="16" t="s">
        <v>183</v>
      </c>
      <c r="N110" s="16" t="s">
        <v>184</v>
      </c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GW110" s="133"/>
      <c r="GX110" s="133"/>
      <c r="GY110" s="133"/>
      <c r="GZ110" s="133"/>
      <c r="HA110" s="133"/>
      <c r="HB110" s="133"/>
      <c r="HC110" s="133"/>
      <c r="HD110" s="133"/>
      <c r="HE110" s="133"/>
      <c r="HF110" s="133"/>
      <c r="HG110" s="133"/>
      <c r="HH110" s="133"/>
      <c r="HI110" s="133"/>
      <c r="HJ110" s="133"/>
      <c r="HK110" s="133"/>
      <c r="HL110" s="133"/>
      <c r="HM110" s="133"/>
      <c r="HN110" s="133"/>
      <c r="HO110" s="133"/>
      <c r="HP110" s="133"/>
      <c r="HQ110" s="133"/>
      <c r="HR110" s="133"/>
      <c r="HS110" s="133"/>
      <c r="HT110" s="133"/>
      <c r="HU110" s="133"/>
      <c r="HV110" s="133"/>
      <c r="HW110" s="133"/>
      <c r="HX110" s="133"/>
    </row>
    <row r="111" spans="1:232" s="3" customFormat="1" ht="82.5" customHeight="1">
      <c r="A111" s="12">
        <v>56</v>
      </c>
      <c r="B111" s="124">
        <v>83</v>
      </c>
      <c r="C111" s="13" t="s">
        <v>186</v>
      </c>
      <c r="D111" s="14" t="s">
        <v>21</v>
      </c>
      <c r="E111" s="9" t="s">
        <v>187</v>
      </c>
      <c r="F111" s="11" t="s">
        <v>23</v>
      </c>
      <c r="G111" s="10">
        <v>1</v>
      </c>
      <c r="H111" s="11">
        <v>215900</v>
      </c>
      <c r="I111" s="14" t="s">
        <v>79</v>
      </c>
      <c r="J111" s="14" t="s">
        <v>25</v>
      </c>
      <c r="K111" s="11">
        <f t="shared" si="1"/>
        <v>215900</v>
      </c>
      <c r="L111" s="15">
        <f t="shared" si="0"/>
        <v>241808.00000000003</v>
      </c>
      <c r="M111" s="16" t="s">
        <v>57</v>
      </c>
      <c r="N111" s="16" t="s">
        <v>188</v>
      </c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3"/>
      <c r="GI111" s="133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3"/>
      <c r="GV111" s="133"/>
      <c r="GW111" s="133"/>
      <c r="GX111" s="133"/>
      <c r="GY111" s="133"/>
      <c r="GZ111" s="133"/>
      <c r="HA111" s="133"/>
      <c r="HB111" s="133"/>
      <c r="HC111" s="133"/>
      <c r="HD111" s="133"/>
      <c r="HE111" s="133"/>
      <c r="HF111" s="133"/>
      <c r="HG111" s="133"/>
      <c r="HH111" s="133"/>
      <c r="HI111" s="133"/>
      <c r="HJ111" s="133"/>
      <c r="HK111" s="133"/>
      <c r="HL111" s="133"/>
      <c r="HM111" s="133"/>
      <c r="HN111" s="133"/>
      <c r="HO111" s="133"/>
      <c r="HP111" s="133"/>
      <c r="HQ111" s="133"/>
      <c r="HR111" s="133"/>
      <c r="HS111" s="133"/>
      <c r="HT111" s="133"/>
      <c r="HU111" s="133"/>
      <c r="HV111" s="133"/>
      <c r="HW111" s="133"/>
      <c r="HX111" s="133"/>
    </row>
    <row r="112" spans="1:232" s="3" customFormat="1" ht="73.5" customHeight="1">
      <c r="A112" s="12">
        <v>57</v>
      </c>
      <c r="B112" s="124">
        <v>84</v>
      </c>
      <c r="C112" s="13" t="s">
        <v>189</v>
      </c>
      <c r="D112" s="14" t="s">
        <v>21</v>
      </c>
      <c r="E112" s="9" t="s">
        <v>187</v>
      </c>
      <c r="F112" s="11" t="s">
        <v>71</v>
      </c>
      <c r="G112" s="10">
        <v>1</v>
      </c>
      <c r="H112" s="11">
        <v>172956</v>
      </c>
      <c r="I112" s="14" t="s">
        <v>79</v>
      </c>
      <c r="J112" s="14" t="s">
        <v>35</v>
      </c>
      <c r="K112" s="11">
        <f t="shared" si="1"/>
        <v>172956</v>
      </c>
      <c r="L112" s="15">
        <f t="shared" si="0"/>
        <v>193710.72000000003</v>
      </c>
      <c r="M112" s="16" t="s">
        <v>57</v>
      </c>
      <c r="N112" s="16" t="s">
        <v>188</v>
      </c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  <c r="DT112" s="133"/>
      <c r="DU112" s="133"/>
      <c r="DV112" s="133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3"/>
      <c r="EI112" s="133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3"/>
      <c r="EV112" s="133"/>
      <c r="EW112" s="133"/>
      <c r="EX112" s="133"/>
      <c r="EY112" s="133"/>
      <c r="EZ112" s="133"/>
      <c r="FA112" s="133"/>
      <c r="FB112" s="133"/>
      <c r="FC112" s="133"/>
      <c r="FD112" s="133"/>
      <c r="FE112" s="133"/>
      <c r="FF112" s="133"/>
      <c r="FG112" s="133"/>
      <c r="FH112" s="133"/>
      <c r="FI112" s="133"/>
      <c r="FJ112" s="133"/>
      <c r="FK112" s="133"/>
      <c r="FL112" s="133"/>
      <c r="FM112" s="133"/>
      <c r="FN112" s="133"/>
      <c r="FO112" s="133"/>
      <c r="FP112" s="133"/>
      <c r="FQ112" s="133"/>
      <c r="FR112" s="133"/>
      <c r="FS112" s="133"/>
      <c r="FT112" s="133"/>
      <c r="FU112" s="133"/>
      <c r="FV112" s="133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3"/>
      <c r="GI112" s="133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3"/>
      <c r="GV112" s="133"/>
      <c r="GW112" s="133"/>
      <c r="GX112" s="133"/>
      <c r="GY112" s="133"/>
      <c r="GZ112" s="133"/>
      <c r="HA112" s="133"/>
      <c r="HB112" s="133"/>
      <c r="HC112" s="133"/>
      <c r="HD112" s="133"/>
      <c r="HE112" s="133"/>
      <c r="HF112" s="133"/>
      <c r="HG112" s="133"/>
      <c r="HH112" s="133"/>
      <c r="HI112" s="133"/>
      <c r="HJ112" s="133"/>
      <c r="HK112" s="133"/>
      <c r="HL112" s="133"/>
      <c r="HM112" s="133"/>
      <c r="HN112" s="133"/>
      <c r="HO112" s="133"/>
      <c r="HP112" s="133"/>
      <c r="HQ112" s="133"/>
      <c r="HR112" s="133"/>
      <c r="HS112" s="133"/>
      <c r="HT112" s="133"/>
      <c r="HU112" s="133"/>
      <c r="HV112" s="133"/>
      <c r="HW112" s="133"/>
      <c r="HX112" s="133"/>
    </row>
    <row r="113" spans="1:232" s="3" customFormat="1" ht="57" customHeight="1">
      <c r="A113" s="12">
        <v>58</v>
      </c>
      <c r="B113" s="124">
        <v>85</v>
      </c>
      <c r="C113" s="13" t="s">
        <v>190</v>
      </c>
      <c r="D113" s="14" t="s">
        <v>21</v>
      </c>
      <c r="E113" s="9" t="s">
        <v>191</v>
      </c>
      <c r="F113" s="11" t="s">
        <v>23</v>
      </c>
      <c r="G113" s="10">
        <v>1</v>
      </c>
      <c r="H113" s="11">
        <v>379943</v>
      </c>
      <c r="I113" s="14" t="s">
        <v>79</v>
      </c>
      <c r="J113" s="14" t="s">
        <v>35</v>
      </c>
      <c r="K113" s="11">
        <f t="shared" si="1"/>
        <v>379943</v>
      </c>
      <c r="L113" s="15">
        <f t="shared" si="0"/>
        <v>425536.16000000003</v>
      </c>
      <c r="M113" s="16" t="s">
        <v>50</v>
      </c>
      <c r="N113" s="16" t="s">
        <v>94</v>
      </c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3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  <c r="DT113" s="133"/>
      <c r="DU113" s="133"/>
      <c r="DV113" s="133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3"/>
      <c r="EZ113" s="133"/>
      <c r="FA113" s="133"/>
      <c r="FB113" s="133"/>
      <c r="FC113" s="133"/>
      <c r="FD113" s="133"/>
      <c r="FE113" s="133"/>
      <c r="FF113" s="133"/>
      <c r="FG113" s="133"/>
      <c r="FH113" s="133"/>
      <c r="FI113" s="133"/>
      <c r="FJ113" s="133"/>
      <c r="FK113" s="133"/>
      <c r="FL113" s="133"/>
      <c r="FM113" s="133"/>
      <c r="FN113" s="133"/>
      <c r="FO113" s="133"/>
      <c r="FP113" s="133"/>
      <c r="FQ113" s="133"/>
      <c r="FR113" s="133"/>
      <c r="FS113" s="133"/>
      <c r="FT113" s="133"/>
      <c r="FU113" s="133"/>
      <c r="FV113" s="133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3"/>
      <c r="GI113" s="133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3"/>
      <c r="GV113" s="133"/>
      <c r="GW113" s="133"/>
      <c r="GX113" s="133"/>
      <c r="GY113" s="133"/>
      <c r="GZ113" s="133"/>
      <c r="HA113" s="133"/>
      <c r="HB113" s="133"/>
      <c r="HC113" s="133"/>
      <c r="HD113" s="133"/>
      <c r="HE113" s="133"/>
      <c r="HF113" s="133"/>
      <c r="HG113" s="133"/>
      <c r="HH113" s="133"/>
      <c r="HI113" s="133"/>
      <c r="HJ113" s="133"/>
      <c r="HK113" s="133"/>
      <c r="HL113" s="133"/>
      <c r="HM113" s="133"/>
      <c r="HN113" s="133"/>
      <c r="HO113" s="133"/>
      <c r="HP113" s="133"/>
      <c r="HQ113" s="133"/>
      <c r="HR113" s="133"/>
      <c r="HS113" s="133"/>
      <c r="HT113" s="133"/>
      <c r="HU113" s="133"/>
      <c r="HV113" s="133"/>
      <c r="HW113" s="133"/>
      <c r="HX113" s="133"/>
    </row>
    <row r="114" spans="1:232" s="3" customFormat="1" ht="63" customHeight="1">
      <c r="A114" s="12"/>
      <c r="B114" s="124">
        <v>86</v>
      </c>
      <c r="C114" s="13" t="s">
        <v>192</v>
      </c>
      <c r="D114" s="14" t="s">
        <v>21</v>
      </c>
      <c r="E114" s="9" t="s">
        <v>193</v>
      </c>
      <c r="F114" s="11" t="s">
        <v>23</v>
      </c>
      <c r="G114" s="10">
        <v>23</v>
      </c>
      <c r="H114" s="11">
        <v>24500</v>
      </c>
      <c r="I114" s="14" t="s">
        <v>118</v>
      </c>
      <c r="J114" s="14" t="s">
        <v>119</v>
      </c>
      <c r="K114" s="11">
        <f t="shared" si="1"/>
        <v>563500</v>
      </c>
      <c r="L114" s="15">
        <f t="shared" si="0"/>
        <v>631120.00000000012</v>
      </c>
      <c r="M114" s="16" t="s">
        <v>57</v>
      </c>
      <c r="N114" s="16" t="s">
        <v>188</v>
      </c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3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33"/>
      <c r="FG114" s="133"/>
      <c r="FH114" s="133"/>
      <c r="FI114" s="133"/>
      <c r="FJ114" s="133"/>
      <c r="FK114" s="133"/>
      <c r="FL114" s="133"/>
      <c r="FM114" s="133"/>
      <c r="FN114" s="133"/>
      <c r="FO114" s="133"/>
      <c r="FP114" s="133"/>
      <c r="FQ114" s="133"/>
      <c r="FR114" s="133"/>
      <c r="FS114" s="133"/>
      <c r="FT114" s="133"/>
      <c r="FU114" s="133"/>
      <c r="FV114" s="133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3"/>
      <c r="GI114" s="133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3"/>
      <c r="GV114" s="133"/>
      <c r="GW114" s="133"/>
      <c r="GX114" s="133"/>
      <c r="GY114" s="133"/>
      <c r="GZ114" s="133"/>
      <c r="HA114" s="133"/>
      <c r="HB114" s="133"/>
      <c r="HC114" s="133"/>
      <c r="HD114" s="133"/>
      <c r="HE114" s="133"/>
      <c r="HF114" s="133"/>
      <c r="HG114" s="133"/>
      <c r="HH114" s="133"/>
      <c r="HI114" s="133"/>
      <c r="HJ114" s="133"/>
      <c r="HK114" s="133"/>
      <c r="HL114" s="133"/>
      <c r="HM114" s="133"/>
      <c r="HN114" s="133"/>
      <c r="HO114" s="133"/>
      <c r="HP114" s="133"/>
      <c r="HQ114" s="133"/>
      <c r="HR114" s="133"/>
      <c r="HS114" s="133"/>
      <c r="HT114" s="133"/>
      <c r="HU114" s="133"/>
      <c r="HV114" s="133"/>
      <c r="HW114" s="133"/>
      <c r="HX114" s="133"/>
    </row>
    <row r="115" spans="1:232" s="3" customFormat="1" ht="63" customHeight="1">
      <c r="A115" s="12"/>
      <c r="B115" s="124">
        <v>87</v>
      </c>
      <c r="C115" s="13" t="s">
        <v>194</v>
      </c>
      <c r="D115" s="14" t="s">
        <v>21</v>
      </c>
      <c r="E115" s="9" t="s">
        <v>195</v>
      </c>
      <c r="F115" s="11" t="s">
        <v>23</v>
      </c>
      <c r="G115" s="10">
        <v>55</v>
      </c>
      <c r="H115" s="11">
        <v>24420</v>
      </c>
      <c r="I115" s="14" t="s">
        <v>118</v>
      </c>
      <c r="J115" s="14" t="s">
        <v>119</v>
      </c>
      <c r="K115" s="11">
        <f t="shared" si="1"/>
        <v>1343100</v>
      </c>
      <c r="L115" s="15">
        <f t="shared" si="0"/>
        <v>1504272.0000000002</v>
      </c>
      <c r="M115" s="16"/>
      <c r="N115" s="16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3"/>
      <c r="EV115" s="133"/>
      <c r="EW115" s="133"/>
      <c r="EX115" s="133"/>
      <c r="EY115" s="133"/>
      <c r="EZ115" s="133"/>
      <c r="FA115" s="133"/>
      <c r="FB115" s="133"/>
      <c r="FC115" s="133"/>
      <c r="FD115" s="133"/>
      <c r="FE115" s="133"/>
      <c r="FF115" s="133"/>
      <c r="FG115" s="133"/>
      <c r="FH115" s="133"/>
      <c r="FI115" s="133"/>
      <c r="FJ115" s="133"/>
      <c r="FK115" s="133"/>
      <c r="FL115" s="133"/>
      <c r="FM115" s="133"/>
      <c r="FN115" s="133"/>
      <c r="FO115" s="133"/>
      <c r="FP115" s="133"/>
      <c r="FQ115" s="133"/>
      <c r="FR115" s="133"/>
      <c r="FS115" s="133"/>
      <c r="FT115" s="133"/>
      <c r="FU115" s="133"/>
      <c r="FV115" s="133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3"/>
      <c r="GI115" s="133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3"/>
      <c r="GV115" s="133"/>
      <c r="GW115" s="133"/>
      <c r="GX115" s="133"/>
      <c r="GY115" s="133"/>
      <c r="GZ115" s="133"/>
      <c r="HA115" s="133"/>
      <c r="HB115" s="133"/>
      <c r="HC115" s="133"/>
      <c r="HD115" s="133"/>
      <c r="HE115" s="133"/>
      <c r="HF115" s="133"/>
      <c r="HG115" s="133"/>
      <c r="HH115" s="133"/>
      <c r="HI115" s="133"/>
      <c r="HJ115" s="133"/>
      <c r="HK115" s="133"/>
      <c r="HL115" s="133"/>
      <c r="HM115" s="133"/>
      <c r="HN115" s="133"/>
      <c r="HO115" s="133"/>
      <c r="HP115" s="133"/>
      <c r="HQ115" s="133"/>
      <c r="HR115" s="133"/>
      <c r="HS115" s="133"/>
      <c r="HT115" s="133"/>
      <c r="HU115" s="133"/>
      <c r="HV115" s="133"/>
      <c r="HW115" s="133"/>
      <c r="HX115" s="133"/>
    </row>
    <row r="116" spans="1:232" s="3" customFormat="1" ht="63" customHeight="1">
      <c r="A116" s="12"/>
      <c r="B116" s="124">
        <v>88</v>
      </c>
      <c r="C116" s="13" t="s">
        <v>196</v>
      </c>
      <c r="D116" s="14" t="s">
        <v>21</v>
      </c>
      <c r="E116" s="9" t="s">
        <v>197</v>
      </c>
      <c r="F116" s="11" t="s">
        <v>23</v>
      </c>
      <c r="G116" s="10">
        <v>35</v>
      </c>
      <c r="H116" s="11">
        <v>30180</v>
      </c>
      <c r="I116" s="14" t="s">
        <v>118</v>
      </c>
      <c r="J116" s="14" t="s">
        <v>119</v>
      </c>
      <c r="K116" s="11">
        <f t="shared" si="1"/>
        <v>1056300</v>
      </c>
      <c r="L116" s="15">
        <f t="shared" si="0"/>
        <v>1183056</v>
      </c>
      <c r="M116" s="16"/>
      <c r="N116" s="16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  <c r="CW116" s="133"/>
      <c r="CX116" s="133"/>
      <c r="CY116" s="133"/>
      <c r="CZ116" s="133"/>
      <c r="DA116" s="133"/>
      <c r="DB116" s="133"/>
      <c r="DC116" s="133"/>
      <c r="DD116" s="133"/>
      <c r="DE116" s="133"/>
      <c r="DF116" s="133"/>
      <c r="DG116" s="133"/>
      <c r="DH116" s="133"/>
      <c r="DI116" s="133"/>
      <c r="DJ116" s="133"/>
      <c r="DK116" s="133"/>
      <c r="DL116" s="133"/>
      <c r="DM116" s="133"/>
      <c r="DN116" s="133"/>
      <c r="DO116" s="133"/>
      <c r="DP116" s="133"/>
      <c r="DQ116" s="133"/>
      <c r="DR116" s="133"/>
      <c r="DS116" s="133"/>
      <c r="DT116" s="133"/>
      <c r="DU116" s="133"/>
      <c r="DV116" s="133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3"/>
      <c r="EI116" s="133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3"/>
      <c r="EV116" s="133"/>
      <c r="EW116" s="133"/>
      <c r="EX116" s="133"/>
      <c r="EY116" s="133"/>
      <c r="EZ116" s="133"/>
      <c r="FA116" s="133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3"/>
      <c r="GI116" s="133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3"/>
      <c r="GV116" s="133"/>
      <c r="GW116" s="133"/>
      <c r="GX116" s="133"/>
      <c r="GY116" s="133"/>
      <c r="GZ116" s="133"/>
      <c r="HA116" s="133"/>
      <c r="HB116" s="133"/>
      <c r="HC116" s="133"/>
      <c r="HD116" s="133"/>
      <c r="HE116" s="133"/>
      <c r="HF116" s="133"/>
      <c r="HG116" s="133"/>
      <c r="HH116" s="133"/>
      <c r="HI116" s="133"/>
      <c r="HJ116" s="133"/>
      <c r="HK116" s="133"/>
      <c r="HL116" s="133"/>
      <c r="HM116" s="133"/>
      <c r="HN116" s="133"/>
      <c r="HO116" s="133"/>
      <c r="HP116" s="133"/>
      <c r="HQ116" s="133"/>
      <c r="HR116" s="133"/>
      <c r="HS116" s="133"/>
      <c r="HT116" s="133"/>
      <c r="HU116" s="133"/>
      <c r="HV116" s="133"/>
      <c r="HW116" s="133"/>
      <c r="HX116" s="133"/>
    </row>
    <row r="117" spans="1:232" s="3" customFormat="1" ht="74.25" customHeight="1">
      <c r="A117" s="12">
        <v>59</v>
      </c>
      <c r="B117" s="124">
        <v>89</v>
      </c>
      <c r="C117" s="43" t="s">
        <v>198</v>
      </c>
      <c r="D117" s="14" t="s">
        <v>21</v>
      </c>
      <c r="E117" s="11" t="s">
        <v>199</v>
      </c>
      <c r="F117" s="11" t="s">
        <v>23</v>
      </c>
      <c r="G117" s="10">
        <v>16</v>
      </c>
      <c r="H117" s="11">
        <v>7250</v>
      </c>
      <c r="I117" s="14" t="s">
        <v>79</v>
      </c>
      <c r="J117" s="14" t="s">
        <v>25</v>
      </c>
      <c r="K117" s="11">
        <f t="shared" si="1"/>
        <v>116000</v>
      </c>
      <c r="L117" s="15">
        <f t="shared" si="0"/>
        <v>129920.00000000001</v>
      </c>
      <c r="M117" s="16"/>
      <c r="N117" s="16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3"/>
      <c r="EV117" s="133"/>
      <c r="EW117" s="133"/>
      <c r="EX117" s="133"/>
      <c r="EY117" s="133"/>
      <c r="EZ117" s="133"/>
      <c r="FA117" s="133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3"/>
      <c r="GI117" s="133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3"/>
      <c r="GV117" s="133"/>
      <c r="GW117" s="133"/>
      <c r="GX117" s="133"/>
      <c r="GY117" s="133"/>
      <c r="GZ117" s="133"/>
      <c r="HA117" s="133"/>
      <c r="HB117" s="133"/>
      <c r="HC117" s="133"/>
      <c r="HD117" s="133"/>
      <c r="HE117" s="133"/>
      <c r="HF117" s="133"/>
      <c r="HG117" s="133"/>
      <c r="HH117" s="133"/>
      <c r="HI117" s="133"/>
      <c r="HJ117" s="133"/>
      <c r="HK117" s="133"/>
      <c r="HL117" s="133"/>
      <c r="HM117" s="133"/>
      <c r="HN117" s="133"/>
      <c r="HO117" s="133"/>
      <c r="HP117" s="133"/>
      <c r="HQ117" s="133"/>
      <c r="HR117" s="133"/>
      <c r="HS117" s="133"/>
      <c r="HT117" s="133"/>
      <c r="HU117" s="133"/>
      <c r="HV117" s="133"/>
      <c r="HW117" s="133"/>
      <c r="HX117" s="133"/>
    </row>
    <row r="118" spans="1:232" s="3" customFormat="1" ht="81.75" customHeight="1">
      <c r="A118" s="12">
        <v>60</v>
      </c>
      <c r="B118" s="124">
        <v>90</v>
      </c>
      <c r="C118" s="43" t="s">
        <v>198</v>
      </c>
      <c r="D118" s="14" t="s">
        <v>21</v>
      </c>
      <c r="E118" s="11" t="s">
        <v>199</v>
      </c>
      <c r="F118" s="11" t="s">
        <v>23</v>
      </c>
      <c r="G118" s="10">
        <v>5</v>
      </c>
      <c r="H118" s="11">
        <v>7300</v>
      </c>
      <c r="I118" s="14" t="s">
        <v>79</v>
      </c>
      <c r="J118" s="14" t="s">
        <v>35</v>
      </c>
      <c r="K118" s="11">
        <f t="shared" si="1"/>
        <v>36500</v>
      </c>
      <c r="L118" s="15">
        <f t="shared" si="0"/>
        <v>40880.000000000007</v>
      </c>
      <c r="M118" s="16"/>
      <c r="N118" s="16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133"/>
      <c r="CU118" s="133"/>
      <c r="CV118" s="133"/>
      <c r="CW118" s="133"/>
      <c r="CX118" s="133"/>
      <c r="CY118" s="133"/>
      <c r="CZ118" s="133"/>
      <c r="DA118" s="133"/>
      <c r="DB118" s="133"/>
      <c r="DC118" s="133"/>
      <c r="DD118" s="133"/>
      <c r="DE118" s="133"/>
      <c r="DF118" s="133"/>
      <c r="DG118" s="133"/>
      <c r="DH118" s="133"/>
      <c r="DI118" s="133"/>
      <c r="DJ118" s="133"/>
      <c r="DK118" s="133"/>
      <c r="DL118" s="133"/>
      <c r="DM118" s="133"/>
      <c r="DN118" s="133"/>
      <c r="DO118" s="133"/>
      <c r="DP118" s="133"/>
      <c r="DQ118" s="133"/>
      <c r="DR118" s="133"/>
      <c r="DS118" s="133"/>
      <c r="DT118" s="133"/>
      <c r="DU118" s="133"/>
      <c r="DV118" s="133"/>
      <c r="DW118" s="133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3"/>
      <c r="EI118" s="133"/>
      <c r="EJ118" s="133"/>
      <c r="EK118" s="133"/>
      <c r="EL118" s="133"/>
      <c r="EM118" s="133"/>
      <c r="EN118" s="133"/>
      <c r="EO118" s="133"/>
      <c r="EP118" s="133"/>
      <c r="EQ118" s="133"/>
      <c r="ER118" s="133"/>
      <c r="ES118" s="133"/>
      <c r="ET118" s="133"/>
      <c r="EU118" s="133"/>
      <c r="EV118" s="133"/>
      <c r="EW118" s="133"/>
      <c r="EX118" s="133"/>
      <c r="EY118" s="133"/>
      <c r="EZ118" s="133"/>
      <c r="FA118" s="133"/>
      <c r="FB118" s="133"/>
      <c r="FC118" s="133"/>
      <c r="FD118" s="133"/>
      <c r="FE118" s="133"/>
      <c r="FF118" s="133"/>
      <c r="FG118" s="133"/>
      <c r="FH118" s="133"/>
      <c r="FI118" s="133"/>
      <c r="FJ118" s="133"/>
      <c r="FK118" s="133"/>
      <c r="FL118" s="133"/>
      <c r="FM118" s="133"/>
      <c r="FN118" s="133"/>
      <c r="FO118" s="133"/>
      <c r="FP118" s="133"/>
      <c r="FQ118" s="133"/>
      <c r="FR118" s="133"/>
      <c r="FS118" s="133"/>
      <c r="FT118" s="133"/>
      <c r="FU118" s="133"/>
      <c r="FV118" s="133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3"/>
      <c r="GI118" s="133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3"/>
      <c r="GV118" s="133"/>
      <c r="GW118" s="133"/>
      <c r="GX118" s="133"/>
      <c r="GY118" s="133"/>
      <c r="GZ118" s="133"/>
      <c r="HA118" s="133"/>
      <c r="HB118" s="133"/>
      <c r="HC118" s="133"/>
      <c r="HD118" s="133"/>
      <c r="HE118" s="133"/>
      <c r="HF118" s="133"/>
      <c r="HG118" s="133"/>
      <c r="HH118" s="133"/>
      <c r="HI118" s="133"/>
      <c r="HJ118" s="133"/>
      <c r="HK118" s="133"/>
      <c r="HL118" s="133"/>
      <c r="HM118" s="133"/>
      <c r="HN118" s="133"/>
      <c r="HO118" s="133"/>
      <c r="HP118" s="133"/>
      <c r="HQ118" s="133"/>
      <c r="HR118" s="133"/>
      <c r="HS118" s="133"/>
      <c r="HT118" s="133"/>
      <c r="HU118" s="133"/>
      <c r="HV118" s="133"/>
      <c r="HW118" s="133"/>
      <c r="HX118" s="133"/>
    </row>
    <row r="119" spans="1:232" s="3" customFormat="1" ht="79.5" customHeight="1">
      <c r="A119" s="12">
        <v>61</v>
      </c>
      <c r="B119" s="124">
        <v>91</v>
      </c>
      <c r="C119" s="45" t="s">
        <v>125</v>
      </c>
      <c r="D119" s="14" t="s">
        <v>21</v>
      </c>
      <c r="E119" s="19" t="s">
        <v>200</v>
      </c>
      <c r="F119" s="11" t="s">
        <v>23</v>
      </c>
      <c r="G119" s="10">
        <v>20</v>
      </c>
      <c r="H119" s="11">
        <v>2369</v>
      </c>
      <c r="I119" s="14" t="s">
        <v>79</v>
      </c>
      <c r="J119" s="14" t="s">
        <v>25</v>
      </c>
      <c r="K119" s="11">
        <f t="shared" si="1"/>
        <v>47380</v>
      </c>
      <c r="L119" s="15">
        <f t="shared" si="0"/>
        <v>53065.600000000006</v>
      </c>
      <c r="M119" s="16" t="s">
        <v>50</v>
      </c>
      <c r="N119" s="16" t="s">
        <v>94</v>
      </c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3"/>
      <c r="EB119" s="133"/>
      <c r="EC119" s="13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133"/>
      <c r="EN119" s="133"/>
      <c r="EO119" s="133"/>
      <c r="EP119" s="133"/>
      <c r="EQ119" s="133"/>
      <c r="ER119" s="133"/>
      <c r="ES119" s="133"/>
      <c r="ET119" s="133"/>
      <c r="EU119" s="133"/>
      <c r="EV119" s="133"/>
      <c r="EW119" s="133"/>
      <c r="EX119" s="133"/>
      <c r="EY119" s="133"/>
      <c r="EZ119" s="133"/>
      <c r="FA119" s="133"/>
      <c r="FB119" s="133"/>
      <c r="FC119" s="133"/>
      <c r="FD119" s="133"/>
      <c r="FE119" s="133"/>
      <c r="FF119" s="133"/>
      <c r="FG119" s="133"/>
      <c r="FH119" s="133"/>
      <c r="FI119" s="133"/>
      <c r="FJ119" s="133"/>
      <c r="FK119" s="133"/>
      <c r="FL119" s="133"/>
      <c r="FM119" s="133"/>
      <c r="FN119" s="133"/>
      <c r="FO119" s="133"/>
      <c r="FP119" s="133"/>
      <c r="FQ119" s="133"/>
      <c r="FR119" s="133"/>
      <c r="FS119" s="133"/>
      <c r="FT119" s="133"/>
      <c r="FU119" s="133"/>
      <c r="FV119" s="133"/>
      <c r="FW119" s="133"/>
      <c r="FX119" s="133"/>
      <c r="FY119" s="133"/>
      <c r="FZ119" s="133"/>
      <c r="GA119" s="133"/>
      <c r="GB119" s="133"/>
      <c r="GC119" s="133"/>
      <c r="GD119" s="133"/>
      <c r="GE119" s="133"/>
      <c r="GF119" s="133"/>
      <c r="GG119" s="133"/>
      <c r="GH119" s="133"/>
      <c r="GI119" s="133"/>
      <c r="GJ119" s="133"/>
      <c r="GK119" s="133"/>
      <c r="GL119" s="133"/>
      <c r="GM119" s="133"/>
      <c r="GN119" s="133"/>
      <c r="GO119" s="133"/>
      <c r="GP119" s="133"/>
      <c r="GQ119" s="133"/>
      <c r="GR119" s="133"/>
      <c r="GS119" s="133"/>
      <c r="GT119" s="133"/>
      <c r="GU119" s="133"/>
      <c r="GV119" s="133"/>
      <c r="GW119" s="133"/>
      <c r="GX119" s="133"/>
      <c r="GY119" s="133"/>
      <c r="GZ119" s="133"/>
      <c r="HA119" s="133"/>
      <c r="HB119" s="133"/>
      <c r="HC119" s="133"/>
      <c r="HD119" s="133"/>
      <c r="HE119" s="133"/>
      <c r="HF119" s="133"/>
      <c r="HG119" s="133"/>
      <c r="HH119" s="133"/>
      <c r="HI119" s="133"/>
      <c r="HJ119" s="133"/>
      <c r="HK119" s="133"/>
      <c r="HL119" s="133"/>
      <c r="HM119" s="133"/>
      <c r="HN119" s="133"/>
      <c r="HO119" s="133"/>
      <c r="HP119" s="133"/>
      <c r="HQ119" s="133"/>
      <c r="HR119" s="133"/>
      <c r="HS119" s="133"/>
      <c r="HT119" s="133"/>
      <c r="HU119" s="133"/>
      <c r="HV119" s="133"/>
      <c r="HW119" s="133"/>
      <c r="HX119" s="133"/>
    </row>
    <row r="120" spans="1:232" s="3" customFormat="1" ht="71.25" customHeight="1">
      <c r="A120" s="12">
        <v>66</v>
      </c>
      <c r="B120" s="124">
        <v>92</v>
      </c>
      <c r="C120" s="45" t="s">
        <v>201</v>
      </c>
      <c r="D120" s="14" t="s">
        <v>21</v>
      </c>
      <c r="E120" s="19" t="s">
        <v>201</v>
      </c>
      <c r="F120" s="11" t="s">
        <v>23</v>
      </c>
      <c r="G120" s="10">
        <v>1</v>
      </c>
      <c r="H120" s="11">
        <v>29000</v>
      </c>
      <c r="I120" s="14" t="s">
        <v>79</v>
      </c>
      <c r="J120" s="14" t="s">
        <v>25</v>
      </c>
      <c r="K120" s="11">
        <f t="shared" si="1"/>
        <v>29000</v>
      </c>
      <c r="L120" s="15">
        <f t="shared" si="0"/>
        <v>32480.000000000004</v>
      </c>
      <c r="M120" s="16"/>
      <c r="N120" s="16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  <c r="DD120" s="133"/>
      <c r="DE120" s="133"/>
      <c r="DF120" s="133"/>
      <c r="DG120" s="133"/>
      <c r="DH120" s="133"/>
      <c r="DI120" s="133"/>
      <c r="DJ120" s="133"/>
      <c r="DK120" s="133"/>
      <c r="DL120" s="133"/>
      <c r="DM120" s="133"/>
      <c r="DN120" s="133"/>
      <c r="DO120" s="133"/>
      <c r="DP120" s="133"/>
      <c r="DQ120" s="133"/>
      <c r="DR120" s="133"/>
      <c r="DS120" s="133"/>
      <c r="DT120" s="133"/>
      <c r="DU120" s="133"/>
      <c r="DV120" s="133"/>
      <c r="DW120" s="133"/>
      <c r="DX120" s="133"/>
      <c r="DY120" s="133"/>
      <c r="DZ120" s="133"/>
      <c r="EA120" s="133"/>
      <c r="EB120" s="133"/>
      <c r="EC120" s="133"/>
      <c r="ED120" s="133"/>
      <c r="EE120" s="133"/>
      <c r="EF120" s="133"/>
      <c r="EG120" s="133"/>
      <c r="EH120" s="133"/>
      <c r="EI120" s="133"/>
      <c r="EJ120" s="133"/>
      <c r="EK120" s="133"/>
      <c r="EL120" s="133"/>
      <c r="EM120" s="133"/>
      <c r="EN120" s="133"/>
      <c r="EO120" s="133"/>
      <c r="EP120" s="133"/>
      <c r="EQ120" s="133"/>
      <c r="ER120" s="133"/>
      <c r="ES120" s="133"/>
      <c r="ET120" s="133"/>
      <c r="EU120" s="133"/>
      <c r="EV120" s="133"/>
      <c r="EW120" s="133"/>
      <c r="EX120" s="133"/>
      <c r="EY120" s="133"/>
      <c r="EZ120" s="133"/>
      <c r="FA120" s="133"/>
      <c r="FB120" s="133"/>
      <c r="FC120" s="133"/>
      <c r="FD120" s="133"/>
      <c r="FE120" s="133"/>
      <c r="FF120" s="133"/>
      <c r="FG120" s="133"/>
      <c r="FH120" s="133"/>
      <c r="FI120" s="133"/>
      <c r="FJ120" s="133"/>
      <c r="FK120" s="133"/>
      <c r="FL120" s="133"/>
      <c r="FM120" s="133"/>
      <c r="FN120" s="133"/>
      <c r="FO120" s="133"/>
      <c r="FP120" s="133"/>
      <c r="FQ120" s="133"/>
      <c r="FR120" s="133"/>
      <c r="FS120" s="133"/>
      <c r="FT120" s="133"/>
      <c r="FU120" s="133"/>
      <c r="FV120" s="133"/>
      <c r="FW120" s="133"/>
      <c r="FX120" s="133"/>
      <c r="FY120" s="133"/>
      <c r="FZ120" s="133"/>
      <c r="GA120" s="133"/>
      <c r="GB120" s="133"/>
      <c r="GC120" s="133"/>
      <c r="GD120" s="133"/>
      <c r="GE120" s="133"/>
      <c r="GF120" s="133"/>
      <c r="GG120" s="133"/>
      <c r="GH120" s="133"/>
      <c r="GI120" s="133"/>
      <c r="GJ120" s="133"/>
      <c r="GK120" s="133"/>
      <c r="GL120" s="133"/>
      <c r="GM120" s="133"/>
      <c r="GN120" s="133"/>
      <c r="GO120" s="133"/>
      <c r="GP120" s="133"/>
      <c r="GQ120" s="133"/>
      <c r="GR120" s="133"/>
      <c r="GS120" s="133"/>
      <c r="GT120" s="133"/>
      <c r="GU120" s="133"/>
      <c r="GV120" s="133"/>
      <c r="GW120" s="133"/>
      <c r="GX120" s="133"/>
      <c r="GY120" s="133"/>
      <c r="GZ120" s="133"/>
      <c r="HA120" s="133"/>
      <c r="HB120" s="133"/>
      <c r="HC120" s="133"/>
      <c r="HD120" s="133"/>
      <c r="HE120" s="133"/>
      <c r="HF120" s="133"/>
      <c r="HG120" s="133"/>
      <c r="HH120" s="133"/>
      <c r="HI120" s="133"/>
      <c r="HJ120" s="133"/>
      <c r="HK120" s="133"/>
      <c r="HL120" s="133"/>
      <c r="HM120" s="133"/>
      <c r="HN120" s="133"/>
      <c r="HO120" s="133"/>
      <c r="HP120" s="133"/>
      <c r="HQ120" s="133"/>
      <c r="HR120" s="133"/>
      <c r="HS120" s="133"/>
      <c r="HT120" s="133"/>
      <c r="HU120" s="133"/>
      <c r="HV120" s="133"/>
      <c r="HW120" s="133"/>
      <c r="HX120" s="133"/>
    </row>
    <row r="121" spans="1:232" s="3" customFormat="1" ht="60" customHeight="1">
      <c r="A121" s="12">
        <v>68</v>
      </c>
      <c r="B121" s="124">
        <v>93</v>
      </c>
      <c r="C121" s="45" t="s">
        <v>202</v>
      </c>
      <c r="D121" s="14" t="s">
        <v>53</v>
      </c>
      <c r="E121" s="19" t="s">
        <v>203</v>
      </c>
      <c r="F121" s="11" t="s">
        <v>23</v>
      </c>
      <c r="G121" s="10">
        <v>8</v>
      </c>
      <c r="H121" s="11">
        <v>9500</v>
      </c>
      <c r="I121" s="14" t="s">
        <v>79</v>
      </c>
      <c r="J121" s="14" t="s">
        <v>25</v>
      </c>
      <c r="K121" s="11">
        <f t="shared" si="1"/>
        <v>76000</v>
      </c>
      <c r="L121" s="15">
        <f t="shared" si="0"/>
        <v>85120.000000000015</v>
      </c>
      <c r="M121" s="16"/>
      <c r="N121" s="16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  <c r="DD121" s="133"/>
      <c r="DE121" s="133"/>
      <c r="DF121" s="133"/>
      <c r="DG121" s="133"/>
      <c r="DH121" s="133"/>
      <c r="DI121" s="133"/>
      <c r="DJ121" s="133"/>
      <c r="DK121" s="133"/>
      <c r="DL121" s="133"/>
      <c r="DM121" s="133"/>
      <c r="DN121" s="133"/>
      <c r="DO121" s="133"/>
      <c r="DP121" s="133"/>
      <c r="DQ121" s="133"/>
      <c r="DR121" s="133"/>
      <c r="DS121" s="133"/>
      <c r="DT121" s="133"/>
      <c r="DU121" s="133"/>
      <c r="DV121" s="133"/>
      <c r="DW121" s="133"/>
      <c r="DX121" s="133"/>
      <c r="DY121" s="133"/>
      <c r="DZ121" s="133"/>
      <c r="EA121" s="133"/>
      <c r="EB121" s="133"/>
      <c r="EC121" s="133"/>
      <c r="ED121" s="133"/>
      <c r="EE121" s="133"/>
      <c r="EF121" s="133"/>
      <c r="EG121" s="133"/>
      <c r="EH121" s="133"/>
      <c r="EI121" s="133"/>
      <c r="EJ121" s="133"/>
      <c r="EK121" s="133"/>
      <c r="EL121" s="133"/>
      <c r="EM121" s="133"/>
      <c r="EN121" s="133"/>
      <c r="EO121" s="133"/>
      <c r="EP121" s="133"/>
      <c r="EQ121" s="133"/>
      <c r="ER121" s="133"/>
      <c r="ES121" s="133"/>
      <c r="ET121" s="133"/>
      <c r="EU121" s="133"/>
      <c r="EV121" s="133"/>
      <c r="EW121" s="133"/>
      <c r="EX121" s="133"/>
      <c r="EY121" s="133"/>
      <c r="EZ121" s="133"/>
      <c r="FA121" s="133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/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133"/>
      <c r="FY121" s="133"/>
      <c r="FZ121" s="133"/>
      <c r="GA121" s="133"/>
      <c r="GB121" s="133"/>
      <c r="GC121" s="133"/>
      <c r="GD121" s="133"/>
      <c r="GE121" s="133"/>
      <c r="GF121" s="133"/>
      <c r="GG121" s="133"/>
      <c r="GH121" s="133"/>
      <c r="GI121" s="133"/>
      <c r="GJ121" s="133"/>
      <c r="GK121" s="133"/>
      <c r="GL121" s="133"/>
      <c r="GM121" s="133"/>
      <c r="GN121" s="133"/>
      <c r="GO121" s="133"/>
      <c r="GP121" s="133"/>
      <c r="GQ121" s="133"/>
      <c r="GR121" s="133"/>
      <c r="GS121" s="133"/>
      <c r="GT121" s="133"/>
      <c r="GU121" s="133"/>
      <c r="GV121" s="133"/>
      <c r="GW121" s="133"/>
      <c r="GX121" s="133"/>
      <c r="GY121" s="133"/>
      <c r="GZ121" s="133"/>
      <c r="HA121" s="133"/>
      <c r="HB121" s="133"/>
      <c r="HC121" s="133"/>
      <c r="HD121" s="133"/>
      <c r="HE121" s="133"/>
      <c r="HF121" s="133"/>
      <c r="HG121" s="133"/>
      <c r="HH121" s="133"/>
      <c r="HI121" s="133"/>
      <c r="HJ121" s="133"/>
      <c r="HK121" s="133"/>
      <c r="HL121" s="133"/>
      <c r="HM121" s="133"/>
      <c r="HN121" s="133"/>
      <c r="HO121" s="133"/>
      <c r="HP121" s="133"/>
      <c r="HQ121" s="133"/>
      <c r="HR121" s="133"/>
      <c r="HS121" s="133"/>
      <c r="HT121" s="133"/>
      <c r="HU121" s="133"/>
      <c r="HV121" s="133"/>
      <c r="HW121" s="133"/>
      <c r="HX121" s="133"/>
    </row>
    <row r="122" spans="1:232" s="3" customFormat="1" ht="57" customHeight="1">
      <c r="A122" s="12">
        <v>69</v>
      </c>
      <c r="B122" s="124">
        <v>94</v>
      </c>
      <c r="C122" s="45" t="s">
        <v>202</v>
      </c>
      <c r="D122" s="14" t="s">
        <v>21</v>
      </c>
      <c r="E122" s="19" t="s">
        <v>203</v>
      </c>
      <c r="F122" s="11" t="s">
        <v>23</v>
      </c>
      <c r="G122" s="10">
        <v>6</v>
      </c>
      <c r="H122" s="11">
        <v>22634</v>
      </c>
      <c r="I122" s="14" t="s">
        <v>79</v>
      </c>
      <c r="J122" s="14" t="s">
        <v>35</v>
      </c>
      <c r="K122" s="11">
        <f t="shared" si="1"/>
        <v>135804</v>
      </c>
      <c r="L122" s="15">
        <f t="shared" si="0"/>
        <v>152100.48000000001</v>
      </c>
      <c r="M122" s="16"/>
      <c r="N122" s="16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133"/>
      <c r="CU122" s="133"/>
      <c r="CV122" s="133"/>
      <c r="CW122" s="133"/>
      <c r="CX122" s="133"/>
      <c r="CY122" s="133"/>
      <c r="CZ122" s="133"/>
      <c r="DA122" s="133"/>
      <c r="DB122" s="133"/>
      <c r="DC122" s="133"/>
      <c r="DD122" s="133"/>
      <c r="DE122" s="133"/>
      <c r="DF122" s="133"/>
      <c r="DG122" s="133"/>
      <c r="DH122" s="133"/>
      <c r="DI122" s="133"/>
      <c r="DJ122" s="133"/>
      <c r="DK122" s="133"/>
      <c r="DL122" s="133"/>
      <c r="DM122" s="133"/>
      <c r="DN122" s="133"/>
      <c r="DO122" s="133"/>
      <c r="DP122" s="133"/>
      <c r="DQ122" s="133"/>
      <c r="DR122" s="133"/>
      <c r="DS122" s="133"/>
      <c r="DT122" s="133"/>
      <c r="DU122" s="133"/>
      <c r="DV122" s="133"/>
      <c r="DW122" s="133"/>
      <c r="DX122" s="133"/>
      <c r="DY122" s="133"/>
      <c r="DZ122" s="133"/>
      <c r="EA122" s="133"/>
      <c r="EB122" s="133"/>
      <c r="EC122" s="133"/>
      <c r="ED122" s="133"/>
      <c r="EE122" s="133"/>
      <c r="EF122" s="133"/>
      <c r="EG122" s="133"/>
      <c r="EH122" s="133"/>
      <c r="EI122" s="133"/>
      <c r="EJ122" s="133"/>
      <c r="EK122" s="133"/>
      <c r="EL122" s="133"/>
      <c r="EM122" s="133"/>
      <c r="EN122" s="133"/>
      <c r="EO122" s="133"/>
      <c r="EP122" s="133"/>
      <c r="EQ122" s="133"/>
      <c r="ER122" s="133"/>
      <c r="ES122" s="133"/>
      <c r="ET122" s="133"/>
      <c r="EU122" s="133"/>
      <c r="EV122" s="133"/>
      <c r="EW122" s="133"/>
      <c r="EX122" s="133"/>
      <c r="EY122" s="133"/>
      <c r="EZ122" s="133"/>
      <c r="FA122" s="133"/>
      <c r="FB122" s="133"/>
      <c r="FC122" s="133"/>
      <c r="FD122" s="133"/>
      <c r="FE122" s="133"/>
      <c r="FF122" s="133"/>
      <c r="FG122" s="133"/>
      <c r="FH122" s="133"/>
      <c r="FI122" s="133"/>
      <c r="FJ122" s="133"/>
      <c r="FK122" s="133"/>
      <c r="FL122" s="133"/>
      <c r="FM122" s="133"/>
      <c r="FN122" s="133"/>
      <c r="FO122" s="133"/>
      <c r="FP122" s="133"/>
      <c r="FQ122" s="133"/>
      <c r="FR122" s="133"/>
      <c r="FS122" s="133"/>
      <c r="FT122" s="133"/>
      <c r="FU122" s="133"/>
      <c r="FV122" s="133"/>
      <c r="FW122" s="133"/>
      <c r="FX122" s="133"/>
      <c r="FY122" s="133"/>
      <c r="FZ122" s="133"/>
      <c r="GA122" s="133"/>
      <c r="GB122" s="133"/>
      <c r="GC122" s="133"/>
      <c r="GD122" s="133"/>
      <c r="GE122" s="133"/>
      <c r="GF122" s="133"/>
      <c r="GG122" s="133"/>
      <c r="GH122" s="133"/>
      <c r="GI122" s="133"/>
      <c r="GJ122" s="133"/>
      <c r="GK122" s="133"/>
      <c r="GL122" s="133"/>
      <c r="GM122" s="133"/>
      <c r="GN122" s="133"/>
      <c r="GO122" s="133"/>
      <c r="GP122" s="133"/>
      <c r="GQ122" s="133"/>
      <c r="GR122" s="133"/>
      <c r="GS122" s="133"/>
      <c r="GT122" s="133"/>
      <c r="GU122" s="133"/>
      <c r="GV122" s="133"/>
      <c r="GW122" s="133"/>
      <c r="GX122" s="133"/>
      <c r="GY122" s="133"/>
      <c r="GZ122" s="133"/>
      <c r="HA122" s="133"/>
      <c r="HB122" s="133"/>
      <c r="HC122" s="133"/>
      <c r="HD122" s="133"/>
      <c r="HE122" s="133"/>
      <c r="HF122" s="133"/>
      <c r="HG122" s="133"/>
      <c r="HH122" s="133"/>
      <c r="HI122" s="133"/>
      <c r="HJ122" s="133"/>
      <c r="HK122" s="133"/>
      <c r="HL122" s="133"/>
      <c r="HM122" s="133"/>
      <c r="HN122" s="133"/>
      <c r="HO122" s="133"/>
      <c r="HP122" s="133"/>
      <c r="HQ122" s="133"/>
      <c r="HR122" s="133"/>
      <c r="HS122" s="133"/>
      <c r="HT122" s="133"/>
      <c r="HU122" s="133"/>
      <c r="HV122" s="133"/>
      <c r="HW122" s="133"/>
      <c r="HX122" s="133"/>
    </row>
    <row r="123" spans="1:232" s="3" customFormat="1" ht="97.5" customHeight="1">
      <c r="A123" s="12">
        <v>70</v>
      </c>
      <c r="B123" s="124">
        <v>95</v>
      </c>
      <c r="C123" s="45" t="s">
        <v>204</v>
      </c>
      <c r="D123" s="14" t="s">
        <v>53</v>
      </c>
      <c r="E123" s="19" t="s">
        <v>205</v>
      </c>
      <c r="F123" s="11" t="s">
        <v>23</v>
      </c>
      <c r="G123" s="10">
        <v>8</v>
      </c>
      <c r="H123" s="11">
        <v>15950</v>
      </c>
      <c r="I123" s="14" t="s">
        <v>79</v>
      </c>
      <c r="J123" s="14" t="s">
        <v>25</v>
      </c>
      <c r="K123" s="11">
        <f t="shared" si="1"/>
        <v>127600</v>
      </c>
      <c r="L123" s="15">
        <f t="shared" si="0"/>
        <v>142912</v>
      </c>
      <c r="M123" s="16" t="s">
        <v>178</v>
      </c>
      <c r="N123" s="16" t="s">
        <v>179</v>
      </c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33"/>
      <c r="DC123" s="133"/>
      <c r="DD123" s="133"/>
      <c r="DE123" s="133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33"/>
      <c r="DQ123" s="133"/>
      <c r="DR123" s="133"/>
      <c r="DS123" s="133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33"/>
      <c r="EE123" s="133"/>
      <c r="EF123" s="133"/>
      <c r="EG123" s="133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33"/>
      <c r="ES123" s="133"/>
      <c r="ET123" s="133"/>
      <c r="EU123" s="133"/>
      <c r="EV123" s="133"/>
      <c r="EW123" s="133"/>
      <c r="EX123" s="133"/>
      <c r="EY123" s="133"/>
      <c r="EZ123" s="133"/>
      <c r="FA123" s="133"/>
      <c r="FB123" s="133"/>
      <c r="FC123" s="133"/>
      <c r="FD123" s="133"/>
      <c r="FE123" s="133"/>
      <c r="FF123" s="133"/>
      <c r="FG123" s="133"/>
      <c r="FH123" s="133"/>
      <c r="FI123" s="133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33"/>
      <c r="FU123" s="133"/>
      <c r="FV123" s="133"/>
      <c r="FW123" s="133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33"/>
      <c r="GI123" s="133"/>
      <c r="GJ123" s="133"/>
      <c r="GK123" s="133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33"/>
      <c r="GW123" s="133"/>
      <c r="GX123" s="133"/>
      <c r="GY123" s="133"/>
      <c r="GZ123" s="133"/>
      <c r="HA123" s="133"/>
      <c r="HB123" s="133"/>
      <c r="HC123" s="133"/>
      <c r="HD123" s="133"/>
      <c r="HE123" s="133"/>
      <c r="HF123" s="133"/>
      <c r="HG123" s="133"/>
      <c r="HH123" s="133"/>
      <c r="HI123" s="133"/>
      <c r="HJ123" s="133"/>
      <c r="HK123" s="133"/>
      <c r="HL123" s="133"/>
      <c r="HM123" s="133"/>
      <c r="HN123" s="133"/>
      <c r="HO123" s="133"/>
      <c r="HP123" s="133"/>
      <c r="HQ123" s="133"/>
      <c r="HR123" s="133"/>
      <c r="HS123" s="133"/>
      <c r="HT123" s="133"/>
      <c r="HU123" s="133"/>
      <c r="HV123" s="133"/>
      <c r="HW123" s="133"/>
      <c r="HX123" s="133"/>
    </row>
    <row r="124" spans="1:232" s="3" customFormat="1" ht="54.75" customHeight="1">
      <c r="A124" s="12">
        <v>71</v>
      </c>
      <c r="B124" s="124">
        <v>96</v>
      </c>
      <c r="C124" s="45" t="s">
        <v>204</v>
      </c>
      <c r="D124" s="14" t="s">
        <v>21</v>
      </c>
      <c r="E124" s="19" t="s">
        <v>205</v>
      </c>
      <c r="F124" s="11" t="s">
        <v>23</v>
      </c>
      <c r="G124" s="10">
        <v>4</v>
      </c>
      <c r="H124" s="11">
        <v>24470</v>
      </c>
      <c r="I124" s="14" t="s">
        <v>79</v>
      </c>
      <c r="J124" s="14" t="s">
        <v>35</v>
      </c>
      <c r="K124" s="11">
        <f t="shared" si="1"/>
        <v>97880</v>
      </c>
      <c r="L124" s="15">
        <f t="shared" si="0"/>
        <v>109625.60000000001</v>
      </c>
      <c r="M124" s="16" t="s">
        <v>57</v>
      </c>
      <c r="N124" s="16" t="s">
        <v>188</v>
      </c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  <c r="DD124" s="133"/>
      <c r="DE124" s="133"/>
      <c r="DF124" s="133"/>
      <c r="DG124" s="133"/>
      <c r="DH124" s="133"/>
      <c r="DI124" s="133"/>
      <c r="DJ124" s="133"/>
      <c r="DK124" s="133"/>
      <c r="DL124" s="133"/>
      <c r="DM124" s="133"/>
      <c r="DN124" s="133"/>
      <c r="DO124" s="133"/>
      <c r="DP124" s="133"/>
      <c r="DQ124" s="133"/>
      <c r="DR124" s="133"/>
      <c r="DS124" s="133"/>
      <c r="DT124" s="133"/>
      <c r="DU124" s="133"/>
      <c r="DV124" s="133"/>
      <c r="DW124" s="133"/>
      <c r="DX124" s="133"/>
      <c r="DY124" s="133"/>
      <c r="DZ124" s="133"/>
      <c r="EA124" s="133"/>
      <c r="EB124" s="133"/>
      <c r="EC124" s="133"/>
      <c r="ED124" s="133"/>
      <c r="EE124" s="133"/>
      <c r="EF124" s="133"/>
      <c r="EG124" s="133"/>
      <c r="EH124" s="133"/>
      <c r="EI124" s="133"/>
      <c r="EJ124" s="133"/>
      <c r="EK124" s="133"/>
      <c r="EL124" s="133"/>
      <c r="EM124" s="133"/>
      <c r="EN124" s="133"/>
      <c r="EO124" s="133"/>
      <c r="EP124" s="133"/>
      <c r="EQ124" s="133"/>
      <c r="ER124" s="133"/>
      <c r="ES124" s="133"/>
      <c r="ET124" s="133"/>
      <c r="EU124" s="133"/>
      <c r="EV124" s="133"/>
      <c r="EW124" s="133"/>
      <c r="EX124" s="133"/>
      <c r="EY124" s="133"/>
      <c r="EZ124" s="133"/>
      <c r="FA124" s="133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133"/>
      <c r="GD124" s="133"/>
      <c r="GE124" s="133"/>
      <c r="GF124" s="133"/>
      <c r="GG124" s="133"/>
      <c r="GH124" s="133"/>
      <c r="GI124" s="133"/>
      <c r="GJ124" s="133"/>
      <c r="GK124" s="133"/>
      <c r="GL124" s="133"/>
      <c r="GM124" s="133"/>
      <c r="GN124" s="133"/>
      <c r="GO124" s="133"/>
      <c r="GP124" s="133"/>
      <c r="GQ124" s="133"/>
      <c r="GR124" s="133"/>
      <c r="GS124" s="133"/>
      <c r="GT124" s="133"/>
      <c r="GU124" s="133"/>
      <c r="GV124" s="133"/>
      <c r="GW124" s="133"/>
      <c r="GX124" s="133"/>
      <c r="GY124" s="133"/>
      <c r="GZ124" s="133"/>
      <c r="HA124" s="133"/>
      <c r="HB124" s="133"/>
      <c r="HC124" s="133"/>
      <c r="HD124" s="133"/>
      <c r="HE124" s="133"/>
      <c r="HF124" s="133"/>
      <c r="HG124" s="133"/>
      <c r="HH124" s="133"/>
      <c r="HI124" s="133"/>
      <c r="HJ124" s="133"/>
      <c r="HK124" s="133"/>
      <c r="HL124" s="133"/>
      <c r="HM124" s="133"/>
      <c r="HN124" s="133"/>
      <c r="HO124" s="133"/>
      <c r="HP124" s="133"/>
      <c r="HQ124" s="133"/>
      <c r="HR124" s="133"/>
      <c r="HS124" s="133"/>
      <c r="HT124" s="133"/>
      <c r="HU124" s="133"/>
      <c r="HV124" s="133"/>
      <c r="HW124" s="133"/>
      <c r="HX124" s="133"/>
    </row>
    <row r="125" spans="1:232" s="3" customFormat="1" ht="74.25" customHeight="1">
      <c r="A125" s="12">
        <v>72</v>
      </c>
      <c r="B125" s="124">
        <v>97</v>
      </c>
      <c r="C125" s="45" t="s">
        <v>206</v>
      </c>
      <c r="D125" s="14" t="s">
        <v>39</v>
      </c>
      <c r="E125" s="19" t="s">
        <v>206</v>
      </c>
      <c r="F125" s="11" t="s">
        <v>23</v>
      </c>
      <c r="G125" s="10">
        <v>1</v>
      </c>
      <c r="H125" s="11">
        <v>5803536</v>
      </c>
      <c r="I125" s="14" t="s">
        <v>207</v>
      </c>
      <c r="J125" s="14" t="s">
        <v>25</v>
      </c>
      <c r="K125" s="11">
        <f t="shared" si="1"/>
        <v>5803536</v>
      </c>
      <c r="L125" s="15">
        <f t="shared" si="0"/>
        <v>6499960.3200000003</v>
      </c>
      <c r="M125" s="16" t="s">
        <v>178</v>
      </c>
      <c r="N125" s="16" t="s">
        <v>208</v>
      </c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33"/>
      <c r="DQ125" s="133"/>
      <c r="DR125" s="133"/>
      <c r="DS125" s="133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33"/>
      <c r="EE125" s="133"/>
      <c r="EF125" s="133"/>
      <c r="EG125" s="133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33"/>
      <c r="ES125" s="133"/>
      <c r="ET125" s="133"/>
      <c r="EU125" s="133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33"/>
      <c r="GI125" s="133"/>
      <c r="GJ125" s="133"/>
      <c r="GK125" s="133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33"/>
      <c r="GW125" s="133"/>
      <c r="GX125" s="133"/>
      <c r="GY125" s="133"/>
      <c r="GZ125" s="133"/>
      <c r="HA125" s="133"/>
      <c r="HB125" s="133"/>
      <c r="HC125" s="133"/>
      <c r="HD125" s="133"/>
      <c r="HE125" s="133"/>
      <c r="HF125" s="133"/>
      <c r="HG125" s="133"/>
      <c r="HH125" s="133"/>
      <c r="HI125" s="133"/>
      <c r="HJ125" s="133"/>
      <c r="HK125" s="133"/>
      <c r="HL125" s="133"/>
      <c r="HM125" s="133"/>
      <c r="HN125" s="133"/>
      <c r="HO125" s="133"/>
      <c r="HP125" s="133"/>
      <c r="HQ125" s="133"/>
      <c r="HR125" s="133"/>
      <c r="HS125" s="133"/>
      <c r="HT125" s="133"/>
      <c r="HU125" s="133"/>
      <c r="HV125" s="133"/>
      <c r="HW125" s="133"/>
      <c r="HX125" s="133"/>
    </row>
    <row r="126" spans="1:232" s="3" customFormat="1" ht="72.75" customHeight="1">
      <c r="A126" s="12">
        <v>73</v>
      </c>
      <c r="B126" s="124">
        <v>98</v>
      </c>
      <c r="C126" s="45" t="s">
        <v>209</v>
      </c>
      <c r="D126" s="14" t="s">
        <v>21</v>
      </c>
      <c r="E126" s="19" t="s">
        <v>210</v>
      </c>
      <c r="F126" s="11" t="s">
        <v>23</v>
      </c>
      <c r="G126" s="10">
        <v>14</v>
      </c>
      <c r="H126" s="11">
        <v>50000</v>
      </c>
      <c r="I126" s="14" t="s">
        <v>79</v>
      </c>
      <c r="J126" s="14" t="s">
        <v>25</v>
      </c>
      <c r="K126" s="11">
        <f t="shared" si="1"/>
        <v>700000</v>
      </c>
      <c r="L126" s="15">
        <f t="shared" si="0"/>
        <v>784000.00000000012</v>
      </c>
      <c r="M126" s="16" t="s">
        <v>57</v>
      </c>
      <c r="N126" s="16" t="s">
        <v>188</v>
      </c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33"/>
      <c r="DC126" s="133"/>
      <c r="DD126" s="133"/>
      <c r="DE126" s="133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33"/>
      <c r="DQ126" s="133"/>
      <c r="DR126" s="133"/>
      <c r="DS126" s="133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33"/>
      <c r="EE126" s="133"/>
      <c r="EF126" s="133"/>
      <c r="EG126" s="133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33"/>
      <c r="ES126" s="133"/>
      <c r="ET126" s="133"/>
      <c r="EU126" s="133"/>
      <c r="EV126" s="133"/>
      <c r="EW126" s="133"/>
      <c r="EX126" s="133"/>
      <c r="EY126" s="133"/>
      <c r="EZ126" s="133"/>
      <c r="FA126" s="133"/>
      <c r="FB126" s="133"/>
      <c r="FC126" s="133"/>
      <c r="FD126" s="133"/>
      <c r="FE126" s="133"/>
      <c r="FF126" s="133"/>
      <c r="FG126" s="133"/>
      <c r="FH126" s="133"/>
      <c r="FI126" s="133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33"/>
      <c r="FU126" s="133"/>
      <c r="FV126" s="133"/>
      <c r="FW126" s="133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33"/>
      <c r="GI126" s="133"/>
      <c r="GJ126" s="133"/>
      <c r="GK126" s="133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33"/>
      <c r="GW126" s="133"/>
      <c r="GX126" s="133"/>
      <c r="GY126" s="133"/>
      <c r="GZ126" s="133"/>
      <c r="HA126" s="133"/>
      <c r="HB126" s="133"/>
      <c r="HC126" s="133"/>
      <c r="HD126" s="133"/>
      <c r="HE126" s="133"/>
      <c r="HF126" s="133"/>
      <c r="HG126" s="133"/>
      <c r="HH126" s="133"/>
      <c r="HI126" s="133"/>
      <c r="HJ126" s="133"/>
      <c r="HK126" s="133"/>
      <c r="HL126" s="133"/>
      <c r="HM126" s="133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33"/>
    </row>
    <row r="127" spans="1:232" ht="70.5" customHeight="1">
      <c r="A127" s="12">
        <v>74</v>
      </c>
      <c r="B127" s="124">
        <v>99</v>
      </c>
      <c r="C127" s="45" t="s">
        <v>211</v>
      </c>
      <c r="D127" s="14" t="s">
        <v>21</v>
      </c>
      <c r="E127" s="19" t="s">
        <v>212</v>
      </c>
      <c r="F127" s="11" t="s">
        <v>23</v>
      </c>
      <c r="G127" s="10">
        <v>2</v>
      </c>
      <c r="H127" s="11">
        <v>300000</v>
      </c>
      <c r="I127" s="14" t="s">
        <v>79</v>
      </c>
      <c r="J127" s="14" t="s">
        <v>25</v>
      </c>
      <c r="K127" s="11">
        <f t="shared" si="1"/>
        <v>600000</v>
      </c>
      <c r="L127" s="15">
        <f t="shared" si="0"/>
        <v>672000.00000000012</v>
      </c>
      <c r="M127" s="16"/>
      <c r="N127" s="16"/>
    </row>
    <row r="128" spans="1:232" s="3" customFormat="1" ht="54" customHeight="1">
      <c r="A128" s="12">
        <v>75</v>
      </c>
      <c r="B128" s="124">
        <v>100</v>
      </c>
      <c r="C128" s="45" t="s">
        <v>213</v>
      </c>
      <c r="D128" s="14" t="s">
        <v>21</v>
      </c>
      <c r="E128" s="19" t="s">
        <v>214</v>
      </c>
      <c r="F128" s="11" t="s">
        <v>23</v>
      </c>
      <c r="G128" s="10">
        <v>2</v>
      </c>
      <c r="H128" s="11">
        <v>70000</v>
      </c>
      <c r="I128" s="14" t="s">
        <v>79</v>
      </c>
      <c r="J128" s="14" t="s">
        <v>25</v>
      </c>
      <c r="K128" s="11">
        <f>G128*H128</f>
        <v>140000</v>
      </c>
      <c r="L128" s="15">
        <f t="shared" si="0"/>
        <v>156800.00000000003</v>
      </c>
      <c r="M128" s="16"/>
      <c r="N128" s="16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33"/>
      <c r="ES128" s="133"/>
      <c r="ET128" s="133"/>
      <c r="EU128" s="133"/>
      <c r="EV128" s="133"/>
      <c r="EW128" s="133"/>
      <c r="EX128" s="133"/>
      <c r="EY128" s="133"/>
      <c r="EZ128" s="133"/>
      <c r="FA128" s="133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  <c r="GL128" s="133"/>
      <c r="GM128" s="133"/>
      <c r="GN128" s="133"/>
      <c r="GO128" s="133"/>
      <c r="GP128" s="133"/>
      <c r="GQ128" s="133"/>
      <c r="GR128" s="133"/>
      <c r="GS128" s="133"/>
      <c r="GT128" s="133"/>
      <c r="GU128" s="133"/>
      <c r="GV128" s="133"/>
      <c r="GW128" s="133"/>
      <c r="GX128" s="133"/>
      <c r="GY128" s="133"/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33"/>
      <c r="HJ128" s="133"/>
      <c r="HK128" s="133"/>
      <c r="HL128" s="133"/>
      <c r="HM128" s="133"/>
      <c r="HN128" s="133"/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33"/>
    </row>
    <row r="129" spans="1:232" s="3" customFormat="1" ht="54" customHeight="1">
      <c r="A129" s="12">
        <v>76</v>
      </c>
      <c r="B129" s="124">
        <v>101</v>
      </c>
      <c r="C129" s="45" t="s">
        <v>215</v>
      </c>
      <c r="D129" s="14" t="s">
        <v>21</v>
      </c>
      <c r="E129" s="19" t="s">
        <v>216</v>
      </c>
      <c r="F129" s="11" t="s">
        <v>23</v>
      </c>
      <c r="G129" s="10">
        <v>5</v>
      </c>
      <c r="H129" s="11">
        <v>60000</v>
      </c>
      <c r="I129" s="14" t="s">
        <v>79</v>
      </c>
      <c r="J129" s="14" t="s">
        <v>25</v>
      </c>
      <c r="K129" s="11">
        <f>G129*H129</f>
        <v>300000</v>
      </c>
      <c r="L129" s="15">
        <f t="shared" si="0"/>
        <v>336000.00000000006</v>
      </c>
      <c r="M129" s="16"/>
      <c r="N129" s="16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133"/>
      <c r="CU129" s="133"/>
      <c r="CV129" s="133"/>
      <c r="CW129" s="133"/>
      <c r="CX129" s="133"/>
      <c r="CY129" s="133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133"/>
      <c r="DJ129" s="133"/>
      <c r="DK129" s="133"/>
      <c r="DL129" s="133"/>
      <c r="DM129" s="133"/>
      <c r="DN129" s="133"/>
      <c r="DO129" s="133"/>
      <c r="DP129" s="133"/>
      <c r="DQ129" s="133"/>
      <c r="DR129" s="133"/>
      <c r="DS129" s="133"/>
      <c r="DT129" s="133"/>
      <c r="DU129" s="133"/>
      <c r="DV129" s="133"/>
      <c r="DW129" s="133"/>
      <c r="DX129" s="133"/>
      <c r="DY129" s="133"/>
      <c r="DZ129" s="133"/>
      <c r="EA129" s="133"/>
      <c r="EB129" s="133"/>
      <c r="EC129" s="133"/>
      <c r="ED129" s="133"/>
      <c r="EE129" s="133"/>
      <c r="EF129" s="133"/>
      <c r="EG129" s="133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33"/>
      <c r="ES129" s="133"/>
      <c r="ET129" s="133"/>
      <c r="EU129" s="133"/>
      <c r="EV129" s="133"/>
      <c r="EW129" s="133"/>
      <c r="EX129" s="133"/>
      <c r="EY129" s="133"/>
      <c r="EZ129" s="133"/>
      <c r="FA129" s="133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  <c r="GO129" s="133"/>
      <c r="GP129" s="133"/>
      <c r="GQ129" s="133"/>
      <c r="GR129" s="133"/>
      <c r="GS129" s="133"/>
      <c r="GT129" s="133"/>
      <c r="GU129" s="133"/>
      <c r="GV129" s="133"/>
      <c r="GW129" s="133"/>
      <c r="GX129" s="133"/>
      <c r="GY129" s="133"/>
      <c r="GZ129" s="133"/>
      <c r="HA129" s="133"/>
      <c r="HB129" s="133"/>
      <c r="HC129" s="133"/>
      <c r="HD129" s="133"/>
      <c r="HE129" s="133"/>
      <c r="HF129" s="133"/>
      <c r="HG129" s="133"/>
      <c r="HH129" s="133"/>
      <c r="HI129" s="133"/>
      <c r="HJ129" s="133"/>
      <c r="HK129" s="133"/>
      <c r="HL129" s="133"/>
      <c r="HM129" s="133"/>
      <c r="HN129" s="133"/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33"/>
    </row>
    <row r="130" spans="1:232" s="3" customFormat="1" ht="79.5" customHeight="1">
      <c r="A130" s="12">
        <v>77</v>
      </c>
      <c r="B130" s="124">
        <v>102</v>
      </c>
      <c r="C130" s="45" t="s">
        <v>217</v>
      </c>
      <c r="D130" s="14" t="s">
        <v>21</v>
      </c>
      <c r="E130" s="19" t="s">
        <v>218</v>
      </c>
      <c r="F130" s="11" t="s">
        <v>23</v>
      </c>
      <c r="G130" s="10">
        <v>30</v>
      </c>
      <c r="H130" s="11">
        <v>80000</v>
      </c>
      <c r="I130" s="14" t="s">
        <v>77</v>
      </c>
      <c r="J130" s="14" t="s">
        <v>25</v>
      </c>
      <c r="K130" s="11">
        <f>G130*H130</f>
        <v>2400000</v>
      </c>
      <c r="L130" s="15">
        <f t="shared" si="0"/>
        <v>2688000.0000000005</v>
      </c>
      <c r="M130" s="16"/>
      <c r="N130" s="16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133"/>
      <c r="CF130" s="133"/>
      <c r="CG130" s="133"/>
      <c r="CH130" s="133"/>
      <c r="CI130" s="133"/>
      <c r="CJ130" s="133"/>
      <c r="CK130" s="133"/>
      <c r="CL130" s="133"/>
      <c r="CM130" s="133"/>
      <c r="CN130" s="133"/>
      <c r="CO130" s="133"/>
      <c r="CP130" s="133"/>
      <c r="CQ130" s="133"/>
      <c r="CR130" s="133"/>
      <c r="CS130" s="133"/>
      <c r="CT130" s="133"/>
      <c r="CU130" s="133"/>
      <c r="CV130" s="133"/>
      <c r="CW130" s="133"/>
      <c r="CX130" s="133"/>
      <c r="CY130" s="133"/>
      <c r="CZ130" s="133"/>
      <c r="DA130" s="133"/>
      <c r="DB130" s="133"/>
      <c r="DC130" s="133"/>
      <c r="DD130" s="133"/>
      <c r="DE130" s="133"/>
      <c r="DF130" s="133"/>
      <c r="DG130" s="133"/>
      <c r="DH130" s="133"/>
      <c r="DI130" s="133"/>
      <c r="DJ130" s="133"/>
      <c r="DK130" s="133"/>
      <c r="DL130" s="133"/>
      <c r="DM130" s="133"/>
      <c r="DN130" s="133"/>
      <c r="DO130" s="133"/>
      <c r="DP130" s="133"/>
      <c r="DQ130" s="133"/>
      <c r="DR130" s="133"/>
      <c r="DS130" s="133"/>
      <c r="DT130" s="133"/>
      <c r="DU130" s="133"/>
      <c r="DV130" s="133"/>
      <c r="DW130" s="133"/>
      <c r="DX130" s="133"/>
      <c r="DY130" s="133"/>
      <c r="DZ130" s="133"/>
      <c r="EA130" s="133"/>
      <c r="EB130" s="133"/>
      <c r="EC130" s="133"/>
      <c r="ED130" s="133"/>
      <c r="EE130" s="133"/>
      <c r="EF130" s="133"/>
      <c r="EG130" s="133"/>
      <c r="EH130" s="133"/>
      <c r="EI130" s="133"/>
      <c r="EJ130" s="133"/>
      <c r="EK130" s="133"/>
      <c r="EL130" s="133"/>
      <c r="EM130" s="133"/>
      <c r="EN130" s="133"/>
      <c r="EO130" s="133"/>
      <c r="EP130" s="133"/>
      <c r="EQ130" s="133"/>
      <c r="ER130" s="133"/>
      <c r="ES130" s="133"/>
      <c r="ET130" s="133"/>
      <c r="EU130" s="133"/>
      <c r="EV130" s="133"/>
      <c r="EW130" s="133"/>
      <c r="EX130" s="133"/>
      <c r="EY130" s="133"/>
      <c r="EZ130" s="133"/>
      <c r="FA130" s="133"/>
      <c r="FB130" s="133"/>
      <c r="FC130" s="133"/>
      <c r="FD130" s="133"/>
      <c r="FE130" s="133"/>
      <c r="FF130" s="133"/>
      <c r="FG130" s="133"/>
      <c r="FH130" s="133"/>
      <c r="FI130" s="133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33"/>
      <c r="FU130" s="133"/>
      <c r="FV130" s="133"/>
      <c r="FW130" s="133"/>
      <c r="FX130" s="133"/>
      <c r="FY130" s="133"/>
      <c r="FZ130" s="133"/>
      <c r="GA130" s="133"/>
      <c r="GB130" s="133"/>
      <c r="GC130" s="133"/>
      <c r="GD130" s="133"/>
      <c r="GE130" s="133"/>
      <c r="GF130" s="133"/>
      <c r="GG130" s="133"/>
      <c r="GH130" s="133"/>
      <c r="GI130" s="133"/>
      <c r="GJ130" s="133"/>
      <c r="GK130" s="133"/>
      <c r="GL130" s="133"/>
      <c r="GM130" s="133"/>
      <c r="GN130" s="133"/>
      <c r="GO130" s="133"/>
      <c r="GP130" s="133"/>
      <c r="GQ130" s="133"/>
      <c r="GR130" s="133"/>
      <c r="GS130" s="133"/>
      <c r="GT130" s="133"/>
      <c r="GU130" s="133"/>
      <c r="GV130" s="133"/>
      <c r="GW130" s="133"/>
      <c r="GX130" s="133"/>
      <c r="GY130" s="133"/>
      <c r="GZ130" s="133"/>
      <c r="HA130" s="133"/>
      <c r="HB130" s="133"/>
      <c r="HC130" s="133"/>
      <c r="HD130" s="133"/>
      <c r="HE130" s="133"/>
      <c r="HF130" s="133"/>
      <c r="HG130" s="133"/>
      <c r="HH130" s="133"/>
      <c r="HI130" s="133"/>
      <c r="HJ130" s="133"/>
      <c r="HK130" s="133"/>
      <c r="HL130" s="133"/>
      <c r="HM130" s="133"/>
      <c r="HN130" s="133"/>
      <c r="HO130" s="133"/>
      <c r="HP130" s="133"/>
      <c r="HQ130" s="133"/>
      <c r="HR130" s="133"/>
      <c r="HS130" s="133"/>
      <c r="HT130" s="133"/>
      <c r="HU130" s="133"/>
      <c r="HV130" s="133"/>
      <c r="HW130" s="133"/>
      <c r="HX130" s="133"/>
    </row>
    <row r="131" spans="1:232" s="3" customFormat="1" ht="76.5" customHeight="1">
      <c r="A131" s="12">
        <v>78</v>
      </c>
      <c r="B131" s="124">
        <v>103</v>
      </c>
      <c r="C131" s="45" t="s">
        <v>217</v>
      </c>
      <c r="D131" s="14" t="s">
        <v>21</v>
      </c>
      <c r="E131" s="19" t="s">
        <v>218</v>
      </c>
      <c r="F131" s="11" t="s">
        <v>23</v>
      </c>
      <c r="G131" s="10">
        <v>30</v>
      </c>
      <c r="H131" s="11">
        <v>40000</v>
      </c>
      <c r="I131" s="14" t="s">
        <v>77</v>
      </c>
      <c r="J131" s="14" t="s">
        <v>25</v>
      </c>
      <c r="K131" s="11">
        <f>G131*H131</f>
        <v>1200000</v>
      </c>
      <c r="L131" s="15">
        <f t="shared" si="0"/>
        <v>1344000.0000000002</v>
      </c>
      <c r="M131" s="16"/>
      <c r="N131" s="16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133"/>
      <c r="DJ131" s="133"/>
      <c r="DK131" s="133"/>
      <c r="DL131" s="133"/>
      <c r="DM131" s="133"/>
      <c r="DN131" s="13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133"/>
      <c r="DY131" s="133"/>
      <c r="DZ131" s="133"/>
      <c r="EA131" s="133"/>
      <c r="EB131" s="133"/>
      <c r="EC131" s="133"/>
      <c r="ED131" s="133"/>
      <c r="EE131" s="133"/>
      <c r="EF131" s="133"/>
      <c r="EG131" s="133"/>
      <c r="EH131" s="133"/>
      <c r="EI131" s="133"/>
      <c r="EJ131" s="133"/>
      <c r="EK131" s="133"/>
      <c r="EL131" s="133"/>
      <c r="EM131" s="133"/>
      <c r="EN131" s="133"/>
      <c r="EO131" s="133"/>
      <c r="EP131" s="133"/>
      <c r="EQ131" s="133"/>
      <c r="ER131" s="133"/>
      <c r="ES131" s="133"/>
      <c r="ET131" s="133"/>
      <c r="EU131" s="133"/>
      <c r="EV131" s="133"/>
      <c r="EW131" s="133"/>
      <c r="EX131" s="133"/>
      <c r="EY131" s="133"/>
      <c r="EZ131" s="133"/>
      <c r="FA131" s="133"/>
      <c r="FB131" s="133"/>
      <c r="FC131" s="133"/>
      <c r="FD131" s="133"/>
      <c r="FE131" s="133"/>
      <c r="FF131" s="133"/>
      <c r="FG131" s="133"/>
      <c r="FH131" s="133"/>
      <c r="FI131" s="133"/>
      <c r="FJ131" s="133"/>
      <c r="FK131" s="133"/>
      <c r="FL131" s="133"/>
      <c r="FM131" s="133"/>
      <c r="FN131" s="133"/>
      <c r="FO131" s="133"/>
      <c r="FP131" s="133"/>
      <c r="FQ131" s="133"/>
      <c r="FR131" s="133"/>
      <c r="FS131" s="133"/>
      <c r="FT131" s="133"/>
      <c r="FU131" s="133"/>
      <c r="FV131" s="133"/>
      <c r="FW131" s="133"/>
      <c r="FX131" s="133"/>
      <c r="FY131" s="133"/>
      <c r="FZ131" s="133"/>
      <c r="GA131" s="133"/>
      <c r="GB131" s="133"/>
      <c r="GC131" s="133"/>
      <c r="GD131" s="133"/>
      <c r="GE131" s="133"/>
      <c r="GF131" s="133"/>
      <c r="GG131" s="133"/>
      <c r="GH131" s="133"/>
      <c r="GI131" s="133"/>
      <c r="GJ131" s="133"/>
      <c r="GK131" s="133"/>
      <c r="GL131" s="133"/>
      <c r="GM131" s="133"/>
      <c r="GN131" s="133"/>
      <c r="GO131" s="133"/>
      <c r="GP131" s="133"/>
      <c r="GQ131" s="133"/>
      <c r="GR131" s="133"/>
      <c r="GS131" s="133"/>
      <c r="GT131" s="133"/>
      <c r="GU131" s="133"/>
      <c r="GV131" s="133"/>
      <c r="GW131" s="133"/>
      <c r="GX131" s="133"/>
      <c r="GY131" s="133"/>
      <c r="GZ131" s="133"/>
      <c r="HA131" s="133"/>
      <c r="HB131" s="133"/>
      <c r="HC131" s="133"/>
      <c r="HD131" s="133"/>
      <c r="HE131" s="133"/>
      <c r="HF131" s="133"/>
      <c r="HG131" s="133"/>
      <c r="HH131" s="133"/>
      <c r="HI131" s="133"/>
      <c r="HJ131" s="133"/>
      <c r="HK131" s="133"/>
      <c r="HL131" s="133"/>
      <c r="HM131" s="133"/>
      <c r="HN131" s="133"/>
      <c r="HO131" s="133"/>
      <c r="HP131" s="133"/>
      <c r="HQ131" s="133"/>
      <c r="HR131" s="133"/>
      <c r="HS131" s="133"/>
      <c r="HT131" s="133"/>
      <c r="HU131" s="133"/>
      <c r="HV131" s="133"/>
      <c r="HW131" s="133"/>
      <c r="HX131" s="133"/>
    </row>
    <row r="132" spans="1:232" s="3" customFormat="1" ht="128.25" customHeight="1">
      <c r="A132" s="12">
        <v>79</v>
      </c>
      <c r="B132" s="124">
        <v>104</v>
      </c>
      <c r="C132" s="35" t="s">
        <v>219</v>
      </c>
      <c r="D132" s="14" t="s">
        <v>39</v>
      </c>
      <c r="E132" s="14" t="s">
        <v>782</v>
      </c>
      <c r="F132" s="14" t="s">
        <v>220</v>
      </c>
      <c r="G132" s="16">
        <v>1</v>
      </c>
      <c r="H132" s="15">
        <v>233571500</v>
      </c>
      <c r="I132" s="14" t="s">
        <v>86</v>
      </c>
      <c r="J132" s="14" t="s">
        <v>25</v>
      </c>
      <c r="K132" s="15">
        <f>G132*H132</f>
        <v>233571500</v>
      </c>
      <c r="L132" s="15">
        <f>K132*1.12</f>
        <v>261600080.00000003</v>
      </c>
      <c r="M132" s="16"/>
      <c r="N132" s="16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3"/>
      <c r="DX132" s="133"/>
      <c r="DY132" s="133"/>
      <c r="DZ132" s="133"/>
      <c r="EA132" s="133"/>
      <c r="EB132" s="133"/>
      <c r="EC132" s="133"/>
      <c r="ED132" s="133"/>
      <c r="EE132" s="133"/>
      <c r="EF132" s="133"/>
      <c r="EG132" s="133"/>
      <c r="EH132" s="133"/>
      <c r="EI132" s="133"/>
      <c r="EJ132" s="133"/>
      <c r="EK132" s="133"/>
      <c r="EL132" s="133"/>
      <c r="EM132" s="133"/>
      <c r="EN132" s="133"/>
      <c r="EO132" s="133"/>
      <c r="EP132" s="133"/>
      <c r="EQ132" s="133"/>
      <c r="ER132" s="133"/>
      <c r="ES132" s="133"/>
      <c r="ET132" s="133"/>
      <c r="EU132" s="133"/>
      <c r="EV132" s="133"/>
      <c r="EW132" s="133"/>
      <c r="EX132" s="133"/>
      <c r="EY132" s="133"/>
      <c r="EZ132" s="133"/>
      <c r="FA132" s="133"/>
      <c r="FB132" s="133"/>
      <c r="FC132" s="133"/>
      <c r="FD132" s="133"/>
      <c r="FE132" s="133"/>
      <c r="FF132" s="133"/>
      <c r="FG132" s="133"/>
      <c r="FH132" s="133"/>
      <c r="FI132" s="133"/>
      <c r="FJ132" s="133"/>
      <c r="FK132" s="133"/>
      <c r="FL132" s="133"/>
      <c r="FM132" s="133"/>
      <c r="FN132" s="133"/>
      <c r="FO132" s="133"/>
      <c r="FP132" s="133"/>
      <c r="FQ132" s="133"/>
      <c r="FR132" s="133"/>
      <c r="FS132" s="133"/>
      <c r="FT132" s="133"/>
      <c r="FU132" s="133"/>
      <c r="FV132" s="133"/>
      <c r="FW132" s="133"/>
      <c r="FX132" s="133"/>
      <c r="FY132" s="133"/>
      <c r="FZ132" s="133"/>
      <c r="GA132" s="133"/>
      <c r="GB132" s="133"/>
      <c r="GC132" s="133"/>
      <c r="GD132" s="133"/>
      <c r="GE132" s="133"/>
      <c r="GF132" s="133"/>
      <c r="GG132" s="133"/>
      <c r="GH132" s="133"/>
      <c r="GI132" s="133"/>
      <c r="GJ132" s="133"/>
      <c r="GK132" s="133"/>
      <c r="GL132" s="133"/>
      <c r="GM132" s="133"/>
      <c r="GN132" s="133"/>
      <c r="GO132" s="133"/>
      <c r="GP132" s="133"/>
      <c r="GQ132" s="133"/>
      <c r="GR132" s="133"/>
      <c r="GS132" s="133"/>
      <c r="GT132" s="133"/>
      <c r="GU132" s="133"/>
      <c r="GV132" s="133"/>
      <c r="GW132" s="133"/>
      <c r="GX132" s="133"/>
      <c r="GY132" s="133"/>
      <c r="GZ132" s="133"/>
      <c r="HA132" s="133"/>
      <c r="HB132" s="133"/>
      <c r="HC132" s="133"/>
      <c r="HD132" s="133"/>
      <c r="HE132" s="133"/>
      <c r="HF132" s="133"/>
      <c r="HG132" s="133"/>
      <c r="HH132" s="133"/>
      <c r="HI132" s="133"/>
      <c r="HJ132" s="133"/>
      <c r="HK132" s="133"/>
      <c r="HL132" s="133"/>
      <c r="HM132" s="133"/>
      <c r="HN132" s="133"/>
      <c r="HO132" s="133"/>
      <c r="HP132" s="133"/>
      <c r="HQ132" s="133"/>
      <c r="HR132" s="133"/>
      <c r="HS132" s="133"/>
      <c r="HT132" s="133"/>
      <c r="HU132" s="133"/>
      <c r="HV132" s="133"/>
      <c r="HW132" s="133"/>
      <c r="HX132" s="133"/>
    </row>
    <row r="133" spans="1:232" s="3" customFormat="1" ht="66.75" customHeight="1">
      <c r="A133" s="12">
        <v>80</v>
      </c>
      <c r="B133" s="124">
        <v>105</v>
      </c>
      <c r="C133" s="43" t="s">
        <v>221</v>
      </c>
      <c r="D133" s="11" t="s">
        <v>21</v>
      </c>
      <c r="E133" s="11" t="s">
        <v>222</v>
      </c>
      <c r="F133" s="11" t="s">
        <v>223</v>
      </c>
      <c r="G133" s="10">
        <v>1</v>
      </c>
      <c r="H133" s="11">
        <v>62273</v>
      </c>
      <c r="I133" s="14" t="s">
        <v>224</v>
      </c>
      <c r="J133" s="14" t="s">
        <v>25</v>
      </c>
      <c r="K133" s="11">
        <f t="shared" si="1"/>
        <v>62273</v>
      </c>
      <c r="L133" s="15">
        <f t="shared" si="0"/>
        <v>69745.760000000009</v>
      </c>
      <c r="M133" s="16"/>
      <c r="N133" s="16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133"/>
      <c r="CF133" s="133"/>
      <c r="CG133" s="133"/>
      <c r="CH133" s="133"/>
      <c r="CI133" s="133"/>
      <c r="CJ133" s="133"/>
      <c r="CK133" s="133"/>
      <c r="CL133" s="133"/>
      <c r="CM133" s="133"/>
      <c r="CN133" s="133"/>
      <c r="CO133" s="133"/>
      <c r="CP133" s="133"/>
      <c r="CQ133" s="133"/>
      <c r="CR133" s="133"/>
      <c r="CS133" s="133"/>
      <c r="CT133" s="133"/>
      <c r="CU133" s="133"/>
      <c r="CV133" s="133"/>
      <c r="CW133" s="133"/>
      <c r="CX133" s="133"/>
      <c r="CY133" s="133"/>
      <c r="CZ133" s="133"/>
      <c r="DA133" s="133"/>
      <c r="DB133" s="133"/>
      <c r="DC133" s="133"/>
      <c r="DD133" s="133"/>
      <c r="DE133" s="133"/>
      <c r="DF133" s="133"/>
      <c r="DG133" s="133"/>
      <c r="DH133" s="133"/>
      <c r="DI133" s="133"/>
      <c r="DJ133" s="133"/>
      <c r="DK133" s="133"/>
      <c r="DL133" s="133"/>
      <c r="DM133" s="133"/>
      <c r="DN133" s="133"/>
      <c r="DO133" s="133"/>
      <c r="DP133" s="133"/>
      <c r="DQ133" s="133"/>
      <c r="DR133" s="133"/>
      <c r="DS133" s="133"/>
      <c r="DT133" s="133"/>
      <c r="DU133" s="133"/>
      <c r="DV133" s="133"/>
      <c r="DW133" s="133"/>
      <c r="DX133" s="133"/>
      <c r="DY133" s="133"/>
      <c r="DZ133" s="133"/>
      <c r="EA133" s="133"/>
      <c r="EB133" s="133"/>
      <c r="EC133" s="133"/>
      <c r="ED133" s="133"/>
      <c r="EE133" s="133"/>
      <c r="EF133" s="133"/>
      <c r="EG133" s="133"/>
      <c r="EH133" s="133"/>
      <c r="EI133" s="133"/>
      <c r="EJ133" s="133"/>
      <c r="EK133" s="133"/>
      <c r="EL133" s="133"/>
      <c r="EM133" s="133"/>
      <c r="EN133" s="133"/>
      <c r="EO133" s="133"/>
      <c r="EP133" s="133"/>
      <c r="EQ133" s="133"/>
      <c r="ER133" s="133"/>
      <c r="ES133" s="133"/>
      <c r="ET133" s="133"/>
      <c r="EU133" s="133"/>
      <c r="EV133" s="133"/>
      <c r="EW133" s="133"/>
      <c r="EX133" s="133"/>
      <c r="EY133" s="133"/>
      <c r="EZ133" s="133"/>
      <c r="FA133" s="133"/>
      <c r="FB133" s="133"/>
      <c r="FC133" s="133"/>
      <c r="FD133" s="133"/>
      <c r="FE133" s="133"/>
      <c r="FF133" s="133"/>
      <c r="FG133" s="133"/>
      <c r="FH133" s="133"/>
      <c r="FI133" s="133"/>
      <c r="FJ133" s="133"/>
      <c r="FK133" s="133"/>
      <c r="FL133" s="133"/>
      <c r="FM133" s="133"/>
      <c r="FN133" s="133"/>
      <c r="FO133" s="133"/>
      <c r="FP133" s="133"/>
      <c r="FQ133" s="133"/>
      <c r="FR133" s="133"/>
      <c r="FS133" s="133"/>
      <c r="FT133" s="133"/>
      <c r="FU133" s="133"/>
      <c r="FV133" s="133"/>
      <c r="FW133" s="133"/>
      <c r="FX133" s="133"/>
      <c r="FY133" s="133"/>
      <c r="FZ133" s="133"/>
      <c r="GA133" s="133"/>
      <c r="GB133" s="133"/>
      <c r="GC133" s="133"/>
      <c r="GD133" s="133"/>
      <c r="GE133" s="133"/>
      <c r="GF133" s="133"/>
      <c r="GG133" s="133"/>
      <c r="GH133" s="133"/>
      <c r="GI133" s="133"/>
      <c r="GJ133" s="133"/>
      <c r="GK133" s="133"/>
      <c r="GL133" s="133"/>
      <c r="GM133" s="133"/>
      <c r="GN133" s="133"/>
      <c r="GO133" s="133"/>
      <c r="GP133" s="133"/>
      <c r="GQ133" s="133"/>
      <c r="GR133" s="133"/>
      <c r="GS133" s="133"/>
      <c r="GT133" s="133"/>
      <c r="GU133" s="133"/>
      <c r="GV133" s="133"/>
      <c r="GW133" s="133"/>
      <c r="GX133" s="133"/>
      <c r="GY133" s="133"/>
      <c r="GZ133" s="133"/>
      <c r="HA133" s="133"/>
      <c r="HB133" s="133"/>
      <c r="HC133" s="133"/>
      <c r="HD133" s="133"/>
      <c r="HE133" s="133"/>
      <c r="HF133" s="133"/>
      <c r="HG133" s="133"/>
      <c r="HH133" s="133"/>
      <c r="HI133" s="133"/>
      <c r="HJ133" s="133"/>
      <c r="HK133" s="133"/>
      <c r="HL133" s="133"/>
      <c r="HM133" s="133"/>
      <c r="HN133" s="133"/>
      <c r="HO133" s="133"/>
      <c r="HP133" s="133"/>
      <c r="HQ133" s="133"/>
      <c r="HR133" s="133"/>
      <c r="HS133" s="133"/>
      <c r="HT133" s="133"/>
      <c r="HU133" s="133"/>
      <c r="HV133" s="133"/>
      <c r="HW133" s="133"/>
      <c r="HX133" s="133"/>
    </row>
    <row r="134" spans="1:232" s="3" customFormat="1" ht="66.75" customHeight="1">
      <c r="A134" s="12"/>
      <c r="B134" s="124">
        <v>106</v>
      </c>
      <c r="C134" s="43" t="s">
        <v>221</v>
      </c>
      <c r="D134" s="11" t="s">
        <v>21</v>
      </c>
      <c r="E134" s="11" t="s">
        <v>222</v>
      </c>
      <c r="F134" s="11" t="s">
        <v>223</v>
      </c>
      <c r="G134" s="10">
        <v>2</v>
      </c>
      <c r="H134" s="11">
        <v>110000</v>
      </c>
      <c r="I134" s="14" t="s">
        <v>224</v>
      </c>
      <c r="J134" s="14" t="s">
        <v>25</v>
      </c>
      <c r="K134" s="11">
        <f t="shared" si="1"/>
        <v>220000</v>
      </c>
      <c r="L134" s="15">
        <f t="shared" si="0"/>
        <v>246400.00000000003</v>
      </c>
      <c r="M134" s="16"/>
      <c r="N134" s="16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133"/>
      <c r="CU134" s="133"/>
      <c r="CV134" s="133"/>
      <c r="CW134" s="133"/>
      <c r="CX134" s="133"/>
      <c r="CY134" s="133"/>
      <c r="CZ134" s="133"/>
      <c r="DA134" s="133"/>
      <c r="DB134" s="133"/>
      <c r="DC134" s="133"/>
      <c r="DD134" s="133"/>
      <c r="DE134" s="133"/>
      <c r="DF134" s="133"/>
      <c r="DG134" s="133"/>
      <c r="DH134" s="133"/>
      <c r="DI134" s="133"/>
      <c r="DJ134" s="133"/>
      <c r="DK134" s="133"/>
      <c r="DL134" s="133"/>
      <c r="DM134" s="133"/>
      <c r="DN134" s="133"/>
      <c r="DO134" s="133"/>
      <c r="DP134" s="133"/>
      <c r="DQ134" s="133"/>
      <c r="DR134" s="133"/>
      <c r="DS134" s="133"/>
      <c r="DT134" s="133"/>
      <c r="DU134" s="133"/>
      <c r="DV134" s="133"/>
      <c r="DW134" s="133"/>
      <c r="DX134" s="133"/>
      <c r="DY134" s="133"/>
      <c r="DZ134" s="133"/>
      <c r="EA134" s="133"/>
      <c r="EB134" s="133"/>
      <c r="EC134" s="133"/>
      <c r="ED134" s="133"/>
      <c r="EE134" s="133"/>
      <c r="EF134" s="133"/>
      <c r="EG134" s="133"/>
      <c r="EH134" s="133"/>
      <c r="EI134" s="133"/>
      <c r="EJ134" s="133"/>
      <c r="EK134" s="133"/>
      <c r="EL134" s="133"/>
      <c r="EM134" s="133"/>
      <c r="EN134" s="133"/>
      <c r="EO134" s="133"/>
      <c r="EP134" s="133"/>
      <c r="EQ134" s="133"/>
      <c r="ER134" s="133"/>
      <c r="ES134" s="133"/>
      <c r="ET134" s="133"/>
      <c r="EU134" s="133"/>
      <c r="EV134" s="133"/>
      <c r="EW134" s="133"/>
      <c r="EX134" s="133"/>
      <c r="EY134" s="133"/>
      <c r="EZ134" s="133"/>
      <c r="FA134" s="133"/>
      <c r="FB134" s="133"/>
      <c r="FC134" s="133"/>
      <c r="FD134" s="133"/>
      <c r="FE134" s="133"/>
      <c r="FF134" s="133"/>
      <c r="FG134" s="133"/>
      <c r="FH134" s="133"/>
      <c r="FI134" s="133"/>
      <c r="FJ134" s="133"/>
      <c r="FK134" s="133"/>
      <c r="FL134" s="133"/>
      <c r="FM134" s="133"/>
      <c r="FN134" s="133"/>
      <c r="FO134" s="133"/>
      <c r="FP134" s="133"/>
      <c r="FQ134" s="133"/>
      <c r="FR134" s="133"/>
      <c r="FS134" s="133"/>
      <c r="FT134" s="133"/>
      <c r="FU134" s="133"/>
      <c r="FV134" s="133"/>
      <c r="FW134" s="133"/>
      <c r="FX134" s="133"/>
      <c r="FY134" s="133"/>
      <c r="FZ134" s="133"/>
      <c r="GA134" s="133"/>
      <c r="GB134" s="133"/>
      <c r="GC134" s="133"/>
      <c r="GD134" s="133"/>
      <c r="GE134" s="133"/>
      <c r="GF134" s="133"/>
      <c r="GG134" s="133"/>
      <c r="GH134" s="133"/>
      <c r="GI134" s="133"/>
      <c r="GJ134" s="133"/>
      <c r="GK134" s="133"/>
      <c r="GL134" s="133"/>
      <c r="GM134" s="133"/>
      <c r="GN134" s="133"/>
      <c r="GO134" s="133"/>
      <c r="GP134" s="133"/>
      <c r="GQ134" s="133"/>
      <c r="GR134" s="133"/>
      <c r="GS134" s="133"/>
      <c r="GT134" s="133"/>
      <c r="GU134" s="133"/>
      <c r="GV134" s="133"/>
      <c r="GW134" s="133"/>
      <c r="GX134" s="133"/>
      <c r="GY134" s="133"/>
      <c r="GZ134" s="133"/>
      <c r="HA134" s="133"/>
      <c r="HB134" s="133"/>
      <c r="HC134" s="133"/>
      <c r="HD134" s="133"/>
      <c r="HE134" s="133"/>
      <c r="HF134" s="133"/>
      <c r="HG134" s="133"/>
      <c r="HH134" s="133"/>
      <c r="HI134" s="133"/>
      <c r="HJ134" s="133"/>
      <c r="HK134" s="133"/>
      <c r="HL134" s="133"/>
      <c r="HM134" s="133"/>
      <c r="HN134" s="133"/>
      <c r="HO134" s="133"/>
      <c r="HP134" s="133"/>
      <c r="HQ134" s="133"/>
      <c r="HR134" s="133"/>
      <c r="HS134" s="133"/>
      <c r="HT134" s="133"/>
      <c r="HU134" s="133"/>
      <c r="HV134" s="133"/>
      <c r="HW134" s="133"/>
      <c r="HX134" s="133"/>
    </row>
    <row r="135" spans="1:232" s="3" customFormat="1" ht="80.25" customHeight="1">
      <c r="A135" s="12">
        <v>81</v>
      </c>
      <c r="B135" s="124">
        <v>107</v>
      </c>
      <c r="C135" s="37" t="s">
        <v>221</v>
      </c>
      <c r="D135" s="11" t="s">
        <v>21</v>
      </c>
      <c r="E135" s="38" t="s">
        <v>225</v>
      </c>
      <c r="F135" s="11" t="s">
        <v>223</v>
      </c>
      <c r="G135" s="10">
        <v>1</v>
      </c>
      <c r="H135" s="11">
        <v>1450</v>
      </c>
      <c r="I135" s="14" t="s">
        <v>224</v>
      </c>
      <c r="J135" s="14" t="s">
        <v>25</v>
      </c>
      <c r="K135" s="11">
        <f t="shared" si="1"/>
        <v>1450</v>
      </c>
      <c r="L135" s="15">
        <f t="shared" si="0"/>
        <v>1624.0000000000002</v>
      </c>
      <c r="M135" s="16"/>
      <c r="N135" s="16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133"/>
      <c r="CU135" s="133"/>
      <c r="CV135" s="133"/>
      <c r="CW135" s="133"/>
      <c r="CX135" s="133"/>
      <c r="CY135" s="133"/>
      <c r="CZ135" s="133"/>
      <c r="DA135" s="133"/>
      <c r="DB135" s="133"/>
      <c r="DC135" s="133"/>
      <c r="DD135" s="133"/>
      <c r="DE135" s="133"/>
      <c r="DF135" s="133"/>
      <c r="DG135" s="133"/>
      <c r="DH135" s="133"/>
      <c r="DI135" s="133"/>
      <c r="DJ135" s="133"/>
      <c r="DK135" s="133"/>
      <c r="DL135" s="133"/>
      <c r="DM135" s="133"/>
      <c r="DN135" s="133"/>
      <c r="DO135" s="133"/>
      <c r="DP135" s="133"/>
      <c r="DQ135" s="133"/>
      <c r="DR135" s="133"/>
      <c r="DS135" s="133"/>
      <c r="DT135" s="133"/>
      <c r="DU135" s="133"/>
      <c r="DV135" s="133"/>
      <c r="DW135" s="133"/>
      <c r="DX135" s="133"/>
      <c r="DY135" s="133"/>
      <c r="DZ135" s="133"/>
      <c r="EA135" s="133"/>
      <c r="EB135" s="133"/>
      <c r="EC135" s="133"/>
      <c r="ED135" s="133"/>
      <c r="EE135" s="133"/>
      <c r="EF135" s="133"/>
      <c r="EG135" s="133"/>
      <c r="EH135" s="133"/>
      <c r="EI135" s="133"/>
      <c r="EJ135" s="133"/>
      <c r="EK135" s="133"/>
      <c r="EL135" s="133"/>
      <c r="EM135" s="133"/>
      <c r="EN135" s="133"/>
      <c r="EO135" s="133"/>
      <c r="EP135" s="133"/>
      <c r="EQ135" s="133"/>
      <c r="ER135" s="133"/>
      <c r="ES135" s="133"/>
      <c r="ET135" s="133"/>
      <c r="EU135" s="133"/>
      <c r="EV135" s="133"/>
      <c r="EW135" s="133"/>
      <c r="EX135" s="133"/>
      <c r="EY135" s="133"/>
      <c r="EZ135" s="133"/>
      <c r="FA135" s="133"/>
      <c r="FB135" s="133"/>
      <c r="FC135" s="133"/>
      <c r="FD135" s="133"/>
      <c r="FE135" s="133"/>
      <c r="FF135" s="133"/>
      <c r="FG135" s="133"/>
      <c r="FH135" s="133"/>
      <c r="FI135" s="133"/>
      <c r="FJ135" s="133"/>
      <c r="FK135" s="133"/>
      <c r="FL135" s="133"/>
      <c r="FM135" s="133"/>
      <c r="FN135" s="133"/>
      <c r="FO135" s="133"/>
      <c r="FP135" s="133"/>
      <c r="FQ135" s="133"/>
      <c r="FR135" s="133"/>
      <c r="FS135" s="133"/>
      <c r="FT135" s="133"/>
      <c r="FU135" s="133"/>
      <c r="FV135" s="133"/>
      <c r="FW135" s="133"/>
      <c r="FX135" s="133"/>
      <c r="FY135" s="133"/>
      <c r="FZ135" s="133"/>
      <c r="GA135" s="133"/>
      <c r="GB135" s="133"/>
      <c r="GC135" s="133"/>
      <c r="GD135" s="133"/>
      <c r="GE135" s="133"/>
      <c r="GF135" s="133"/>
      <c r="GG135" s="133"/>
      <c r="GH135" s="133"/>
      <c r="GI135" s="133"/>
      <c r="GJ135" s="133"/>
      <c r="GK135" s="133"/>
      <c r="GL135" s="133"/>
      <c r="GM135" s="133"/>
      <c r="GN135" s="133"/>
      <c r="GO135" s="133"/>
      <c r="GP135" s="133"/>
      <c r="GQ135" s="133"/>
      <c r="GR135" s="133"/>
      <c r="GS135" s="133"/>
      <c r="GT135" s="133"/>
      <c r="GU135" s="133"/>
      <c r="GV135" s="133"/>
      <c r="GW135" s="133"/>
      <c r="GX135" s="133"/>
      <c r="GY135" s="133"/>
      <c r="GZ135" s="133"/>
      <c r="HA135" s="133"/>
      <c r="HB135" s="133"/>
      <c r="HC135" s="133"/>
      <c r="HD135" s="133"/>
      <c r="HE135" s="133"/>
      <c r="HF135" s="133"/>
      <c r="HG135" s="133"/>
      <c r="HH135" s="133"/>
      <c r="HI135" s="133"/>
      <c r="HJ135" s="133"/>
      <c r="HK135" s="133"/>
      <c r="HL135" s="133"/>
      <c r="HM135" s="133"/>
      <c r="HN135" s="133"/>
      <c r="HO135" s="133"/>
      <c r="HP135" s="133"/>
      <c r="HQ135" s="133"/>
      <c r="HR135" s="133"/>
      <c r="HS135" s="133"/>
      <c r="HT135" s="133"/>
      <c r="HU135" s="133"/>
      <c r="HV135" s="133"/>
      <c r="HW135" s="133"/>
      <c r="HX135" s="133"/>
    </row>
    <row r="136" spans="1:232" s="3" customFormat="1" ht="69" customHeight="1">
      <c r="A136" s="12">
        <v>82</v>
      </c>
      <c r="B136" s="124">
        <v>108</v>
      </c>
      <c r="C136" s="37" t="s">
        <v>226</v>
      </c>
      <c r="D136" s="11" t="s">
        <v>21</v>
      </c>
      <c r="E136" s="38" t="s">
        <v>227</v>
      </c>
      <c r="F136" s="11" t="s">
        <v>23</v>
      </c>
      <c r="G136" s="10">
        <v>166</v>
      </c>
      <c r="H136" s="11">
        <v>2500</v>
      </c>
      <c r="I136" s="14" t="s">
        <v>224</v>
      </c>
      <c r="J136" s="14" t="s">
        <v>25</v>
      </c>
      <c r="K136" s="11">
        <f>G136*H136</f>
        <v>415000</v>
      </c>
      <c r="L136" s="15">
        <f t="shared" si="0"/>
        <v>464800.00000000006</v>
      </c>
      <c r="M136" s="16" t="s">
        <v>228</v>
      </c>
      <c r="N136" s="16" t="s">
        <v>229</v>
      </c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  <c r="DD136" s="133"/>
      <c r="DE136" s="133"/>
      <c r="DF136" s="133"/>
      <c r="DG136" s="133"/>
      <c r="DH136" s="133"/>
      <c r="DI136" s="133"/>
      <c r="DJ136" s="133"/>
      <c r="DK136" s="133"/>
      <c r="DL136" s="133"/>
      <c r="DM136" s="133"/>
      <c r="DN136" s="133"/>
      <c r="DO136" s="133"/>
      <c r="DP136" s="133"/>
      <c r="DQ136" s="133"/>
      <c r="DR136" s="133"/>
      <c r="DS136" s="133"/>
      <c r="DT136" s="133"/>
      <c r="DU136" s="133"/>
      <c r="DV136" s="133"/>
      <c r="DW136" s="133"/>
      <c r="DX136" s="133"/>
      <c r="DY136" s="133"/>
      <c r="DZ136" s="133"/>
      <c r="EA136" s="133"/>
      <c r="EB136" s="133"/>
      <c r="EC136" s="133"/>
      <c r="ED136" s="133"/>
      <c r="EE136" s="133"/>
      <c r="EF136" s="133"/>
      <c r="EG136" s="133"/>
      <c r="EH136" s="133"/>
      <c r="EI136" s="133"/>
      <c r="EJ136" s="133"/>
      <c r="EK136" s="133"/>
      <c r="EL136" s="133"/>
      <c r="EM136" s="133"/>
      <c r="EN136" s="133"/>
      <c r="EO136" s="133"/>
      <c r="EP136" s="133"/>
      <c r="EQ136" s="133"/>
      <c r="ER136" s="133"/>
      <c r="ES136" s="133"/>
      <c r="ET136" s="133"/>
      <c r="EU136" s="133"/>
      <c r="EV136" s="133"/>
      <c r="EW136" s="133"/>
      <c r="EX136" s="133"/>
      <c r="EY136" s="133"/>
      <c r="EZ136" s="133"/>
      <c r="FA136" s="133"/>
      <c r="FB136" s="133"/>
      <c r="FC136" s="133"/>
      <c r="FD136" s="133"/>
      <c r="FE136" s="133"/>
      <c r="FF136" s="133"/>
      <c r="FG136" s="133"/>
      <c r="FH136" s="133"/>
      <c r="FI136" s="133"/>
      <c r="FJ136" s="133"/>
      <c r="FK136" s="133"/>
      <c r="FL136" s="133"/>
      <c r="FM136" s="133"/>
      <c r="FN136" s="133"/>
      <c r="FO136" s="133"/>
      <c r="FP136" s="133"/>
      <c r="FQ136" s="133"/>
      <c r="FR136" s="133"/>
      <c r="FS136" s="133"/>
      <c r="FT136" s="133"/>
      <c r="FU136" s="133"/>
      <c r="FV136" s="133"/>
      <c r="FW136" s="133"/>
      <c r="FX136" s="133"/>
      <c r="FY136" s="133"/>
      <c r="FZ136" s="133"/>
      <c r="GA136" s="133"/>
      <c r="GB136" s="133"/>
      <c r="GC136" s="133"/>
      <c r="GD136" s="133"/>
      <c r="GE136" s="133"/>
      <c r="GF136" s="133"/>
      <c r="GG136" s="133"/>
      <c r="GH136" s="133"/>
      <c r="GI136" s="133"/>
      <c r="GJ136" s="133"/>
      <c r="GK136" s="133"/>
      <c r="GL136" s="133"/>
      <c r="GM136" s="133"/>
      <c r="GN136" s="133"/>
      <c r="GO136" s="133"/>
      <c r="GP136" s="133"/>
      <c r="GQ136" s="133"/>
      <c r="GR136" s="133"/>
      <c r="GS136" s="133"/>
      <c r="GT136" s="133"/>
      <c r="GU136" s="133"/>
      <c r="GV136" s="133"/>
      <c r="GW136" s="133"/>
      <c r="GX136" s="133"/>
      <c r="GY136" s="133"/>
      <c r="GZ136" s="133"/>
      <c r="HA136" s="133"/>
      <c r="HB136" s="133"/>
      <c r="HC136" s="133"/>
      <c r="HD136" s="133"/>
      <c r="HE136" s="133"/>
      <c r="HF136" s="133"/>
      <c r="HG136" s="133"/>
      <c r="HH136" s="133"/>
      <c r="HI136" s="133"/>
      <c r="HJ136" s="133"/>
      <c r="HK136" s="133"/>
      <c r="HL136" s="133"/>
      <c r="HM136" s="133"/>
      <c r="HN136" s="133"/>
      <c r="HO136" s="133"/>
      <c r="HP136" s="133"/>
      <c r="HQ136" s="133"/>
      <c r="HR136" s="133"/>
      <c r="HS136" s="133"/>
      <c r="HT136" s="133"/>
      <c r="HU136" s="133"/>
      <c r="HV136" s="133"/>
      <c r="HW136" s="133"/>
      <c r="HX136" s="133"/>
    </row>
    <row r="137" spans="1:232" s="3" customFormat="1" ht="65.25" customHeight="1">
      <c r="A137" s="12">
        <v>83</v>
      </c>
      <c r="B137" s="124">
        <v>109</v>
      </c>
      <c r="C137" s="43" t="s">
        <v>221</v>
      </c>
      <c r="D137" s="11" t="s">
        <v>21</v>
      </c>
      <c r="E137" s="11" t="s">
        <v>230</v>
      </c>
      <c r="F137" s="11" t="s">
        <v>223</v>
      </c>
      <c r="G137" s="10">
        <v>29</v>
      </c>
      <c r="H137" s="11">
        <v>10581</v>
      </c>
      <c r="I137" s="14" t="s">
        <v>224</v>
      </c>
      <c r="J137" s="14" t="s">
        <v>25</v>
      </c>
      <c r="K137" s="11">
        <f t="shared" si="1"/>
        <v>306849</v>
      </c>
      <c r="L137" s="15">
        <f t="shared" si="0"/>
        <v>343670.88</v>
      </c>
      <c r="M137" s="16" t="s">
        <v>228</v>
      </c>
      <c r="N137" s="16" t="s">
        <v>229</v>
      </c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3"/>
      <c r="CW137" s="133"/>
      <c r="CX137" s="133"/>
      <c r="CY137" s="133"/>
      <c r="CZ137" s="133"/>
      <c r="DA137" s="133"/>
      <c r="DB137" s="133"/>
      <c r="DC137" s="133"/>
      <c r="DD137" s="133"/>
      <c r="DE137" s="133"/>
      <c r="DF137" s="133"/>
      <c r="DG137" s="133"/>
      <c r="DH137" s="133"/>
      <c r="DI137" s="133"/>
      <c r="DJ137" s="133"/>
      <c r="DK137" s="133"/>
      <c r="DL137" s="133"/>
      <c r="DM137" s="133"/>
      <c r="DN137" s="133"/>
      <c r="DO137" s="133"/>
      <c r="DP137" s="133"/>
      <c r="DQ137" s="133"/>
      <c r="DR137" s="133"/>
      <c r="DS137" s="133"/>
      <c r="DT137" s="133"/>
      <c r="DU137" s="133"/>
      <c r="DV137" s="133"/>
      <c r="DW137" s="133"/>
      <c r="DX137" s="133"/>
      <c r="DY137" s="133"/>
      <c r="DZ137" s="133"/>
      <c r="EA137" s="133"/>
      <c r="EB137" s="133"/>
      <c r="EC137" s="133"/>
      <c r="ED137" s="133"/>
      <c r="EE137" s="133"/>
      <c r="EF137" s="133"/>
      <c r="EG137" s="133"/>
      <c r="EH137" s="133"/>
      <c r="EI137" s="133"/>
      <c r="EJ137" s="133"/>
      <c r="EK137" s="133"/>
      <c r="EL137" s="133"/>
      <c r="EM137" s="133"/>
      <c r="EN137" s="133"/>
      <c r="EO137" s="133"/>
      <c r="EP137" s="133"/>
      <c r="EQ137" s="133"/>
      <c r="ER137" s="133"/>
      <c r="ES137" s="133"/>
      <c r="ET137" s="133"/>
      <c r="EU137" s="133"/>
      <c r="EV137" s="133"/>
      <c r="EW137" s="133"/>
      <c r="EX137" s="133"/>
      <c r="EY137" s="133"/>
      <c r="EZ137" s="133"/>
      <c r="FA137" s="133"/>
      <c r="FB137" s="133"/>
      <c r="FC137" s="133"/>
      <c r="FD137" s="133"/>
      <c r="FE137" s="133"/>
      <c r="FF137" s="133"/>
      <c r="FG137" s="133"/>
      <c r="FH137" s="133"/>
      <c r="FI137" s="133"/>
      <c r="FJ137" s="133"/>
      <c r="FK137" s="133"/>
      <c r="FL137" s="133"/>
      <c r="FM137" s="133"/>
      <c r="FN137" s="133"/>
      <c r="FO137" s="133"/>
      <c r="FP137" s="133"/>
      <c r="FQ137" s="133"/>
      <c r="FR137" s="133"/>
      <c r="FS137" s="133"/>
      <c r="FT137" s="133"/>
      <c r="FU137" s="133"/>
      <c r="FV137" s="133"/>
      <c r="FW137" s="133"/>
      <c r="FX137" s="133"/>
      <c r="FY137" s="133"/>
      <c r="FZ137" s="133"/>
      <c r="GA137" s="133"/>
      <c r="GB137" s="133"/>
      <c r="GC137" s="133"/>
      <c r="GD137" s="133"/>
      <c r="GE137" s="133"/>
      <c r="GF137" s="133"/>
      <c r="GG137" s="133"/>
      <c r="GH137" s="133"/>
      <c r="GI137" s="133"/>
      <c r="GJ137" s="133"/>
      <c r="GK137" s="133"/>
      <c r="GL137" s="133"/>
      <c r="GM137" s="133"/>
      <c r="GN137" s="133"/>
      <c r="GO137" s="133"/>
      <c r="GP137" s="133"/>
      <c r="GQ137" s="133"/>
      <c r="GR137" s="133"/>
      <c r="GS137" s="133"/>
      <c r="GT137" s="133"/>
      <c r="GU137" s="133"/>
      <c r="GV137" s="133"/>
      <c r="GW137" s="133"/>
      <c r="GX137" s="133"/>
      <c r="GY137" s="133"/>
      <c r="GZ137" s="133"/>
      <c r="HA137" s="133"/>
      <c r="HB137" s="133"/>
      <c r="HC137" s="133"/>
      <c r="HD137" s="133"/>
      <c r="HE137" s="133"/>
      <c r="HF137" s="133"/>
      <c r="HG137" s="133"/>
      <c r="HH137" s="133"/>
      <c r="HI137" s="133"/>
      <c r="HJ137" s="133"/>
      <c r="HK137" s="133"/>
      <c r="HL137" s="133"/>
      <c r="HM137" s="133"/>
      <c r="HN137" s="133"/>
      <c r="HO137" s="133"/>
      <c r="HP137" s="133"/>
      <c r="HQ137" s="133"/>
      <c r="HR137" s="133"/>
      <c r="HS137" s="133"/>
      <c r="HT137" s="133"/>
      <c r="HU137" s="133"/>
      <c r="HV137" s="133"/>
      <c r="HW137" s="133"/>
      <c r="HX137" s="133"/>
    </row>
    <row r="138" spans="1:232" s="3" customFormat="1" ht="65.25" customHeight="1">
      <c r="A138" s="12"/>
      <c r="B138" s="124">
        <v>110</v>
      </c>
      <c r="C138" s="43" t="s">
        <v>221</v>
      </c>
      <c r="D138" s="11" t="s">
        <v>21</v>
      </c>
      <c r="E138" s="11" t="s">
        <v>230</v>
      </c>
      <c r="F138" s="11" t="s">
        <v>223</v>
      </c>
      <c r="G138" s="10">
        <v>43</v>
      </c>
      <c r="H138" s="11">
        <v>18000</v>
      </c>
      <c r="I138" s="14" t="s">
        <v>224</v>
      </c>
      <c r="J138" s="14" t="s">
        <v>25</v>
      </c>
      <c r="K138" s="11">
        <f>G138*H138</f>
        <v>774000</v>
      </c>
      <c r="L138" s="15">
        <f>K138*1.12</f>
        <v>866880.00000000012</v>
      </c>
      <c r="M138" s="16"/>
      <c r="N138" s="16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  <c r="EW138" s="133"/>
      <c r="EX138" s="133"/>
      <c r="EY138" s="133"/>
      <c r="EZ138" s="133"/>
      <c r="FA138" s="133"/>
      <c r="FB138" s="133"/>
      <c r="FC138" s="133"/>
      <c r="FD138" s="133"/>
      <c r="FE138" s="133"/>
      <c r="FF138" s="133"/>
      <c r="FG138" s="133"/>
      <c r="FH138" s="133"/>
      <c r="FI138" s="133"/>
      <c r="FJ138" s="133"/>
      <c r="FK138" s="133"/>
      <c r="FL138" s="133"/>
      <c r="FM138" s="133"/>
      <c r="FN138" s="133"/>
      <c r="FO138" s="133"/>
      <c r="FP138" s="133"/>
      <c r="FQ138" s="133"/>
      <c r="FR138" s="133"/>
      <c r="FS138" s="133"/>
      <c r="FT138" s="133"/>
      <c r="FU138" s="133"/>
      <c r="FV138" s="133"/>
      <c r="FW138" s="133"/>
      <c r="FX138" s="133"/>
      <c r="FY138" s="133"/>
      <c r="FZ138" s="133"/>
      <c r="GA138" s="133"/>
      <c r="GB138" s="133"/>
      <c r="GC138" s="133"/>
      <c r="GD138" s="133"/>
      <c r="GE138" s="133"/>
      <c r="GF138" s="133"/>
      <c r="GG138" s="133"/>
      <c r="GH138" s="133"/>
      <c r="GI138" s="133"/>
      <c r="GJ138" s="133"/>
      <c r="GK138" s="133"/>
      <c r="GL138" s="133"/>
      <c r="GM138" s="133"/>
      <c r="GN138" s="133"/>
      <c r="GO138" s="133"/>
      <c r="GP138" s="133"/>
      <c r="GQ138" s="133"/>
      <c r="GR138" s="133"/>
      <c r="GS138" s="133"/>
      <c r="GT138" s="133"/>
      <c r="GU138" s="133"/>
      <c r="GV138" s="133"/>
      <c r="GW138" s="133"/>
      <c r="GX138" s="133"/>
      <c r="GY138" s="133"/>
      <c r="GZ138" s="133"/>
      <c r="HA138" s="133"/>
      <c r="HB138" s="133"/>
      <c r="HC138" s="133"/>
      <c r="HD138" s="133"/>
      <c r="HE138" s="133"/>
      <c r="HF138" s="133"/>
      <c r="HG138" s="133"/>
      <c r="HH138" s="133"/>
      <c r="HI138" s="133"/>
      <c r="HJ138" s="133"/>
      <c r="HK138" s="133"/>
      <c r="HL138" s="133"/>
      <c r="HM138" s="133"/>
      <c r="HN138" s="133"/>
      <c r="HO138" s="133"/>
      <c r="HP138" s="133"/>
      <c r="HQ138" s="133"/>
      <c r="HR138" s="133"/>
      <c r="HS138" s="133"/>
      <c r="HT138" s="133"/>
      <c r="HU138" s="133"/>
      <c r="HV138" s="133"/>
      <c r="HW138" s="133"/>
      <c r="HX138" s="133"/>
    </row>
    <row r="139" spans="1:232" s="3" customFormat="1" ht="69.75" customHeight="1">
      <c r="A139" s="12">
        <v>85</v>
      </c>
      <c r="B139" s="124">
        <v>111</v>
      </c>
      <c r="C139" s="43" t="s">
        <v>221</v>
      </c>
      <c r="D139" s="11" t="s">
        <v>21</v>
      </c>
      <c r="E139" s="11" t="s">
        <v>231</v>
      </c>
      <c r="F139" s="11" t="s">
        <v>223</v>
      </c>
      <c r="G139" s="10">
        <v>29</v>
      </c>
      <c r="H139" s="11">
        <v>28524</v>
      </c>
      <c r="I139" s="14" t="s">
        <v>224</v>
      </c>
      <c r="J139" s="14" t="s">
        <v>25</v>
      </c>
      <c r="K139" s="11">
        <f t="shared" si="1"/>
        <v>827196</v>
      </c>
      <c r="L139" s="15">
        <f t="shared" si="0"/>
        <v>926459.52000000014</v>
      </c>
      <c r="M139" s="16" t="s">
        <v>228</v>
      </c>
      <c r="N139" s="16" t="s">
        <v>229</v>
      </c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  <c r="DD139" s="133"/>
      <c r="DE139" s="133"/>
      <c r="DF139" s="133"/>
      <c r="DG139" s="133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3"/>
      <c r="DR139" s="133"/>
      <c r="DS139" s="133"/>
      <c r="DT139" s="133"/>
      <c r="DU139" s="133"/>
      <c r="DV139" s="133"/>
      <c r="DW139" s="133"/>
      <c r="DX139" s="133"/>
      <c r="DY139" s="133"/>
      <c r="DZ139" s="133"/>
      <c r="EA139" s="133"/>
      <c r="EB139" s="133"/>
      <c r="EC139" s="133"/>
      <c r="ED139" s="133"/>
      <c r="EE139" s="133"/>
      <c r="EF139" s="133"/>
      <c r="EG139" s="133"/>
      <c r="EH139" s="133"/>
      <c r="EI139" s="133"/>
      <c r="EJ139" s="133"/>
      <c r="EK139" s="133"/>
      <c r="EL139" s="133"/>
      <c r="EM139" s="133"/>
      <c r="EN139" s="133"/>
      <c r="EO139" s="133"/>
      <c r="EP139" s="133"/>
      <c r="EQ139" s="133"/>
      <c r="ER139" s="133"/>
      <c r="ES139" s="133"/>
      <c r="ET139" s="133"/>
      <c r="EU139" s="133"/>
      <c r="EV139" s="133"/>
      <c r="EW139" s="133"/>
      <c r="EX139" s="133"/>
      <c r="EY139" s="133"/>
      <c r="EZ139" s="133"/>
      <c r="FA139" s="133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133"/>
      <c r="GD139" s="133"/>
      <c r="GE139" s="133"/>
      <c r="GF139" s="133"/>
      <c r="GG139" s="133"/>
      <c r="GH139" s="133"/>
      <c r="GI139" s="133"/>
      <c r="GJ139" s="133"/>
      <c r="GK139" s="133"/>
      <c r="GL139" s="133"/>
      <c r="GM139" s="133"/>
      <c r="GN139" s="133"/>
      <c r="GO139" s="133"/>
      <c r="GP139" s="133"/>
      <c r="GQ139" s="133"/>
      <c r="GR139" s="133"/>
      <c r="GS139" s="133"/>
      <c r="GT139" s="133"/>
      <c r="GU139" s="133"/>
      <c r="GV139" s="133"/>
      <c r="GW139" s="133"/>
      <c r="GX139" s="133"/>
      <c r="GY139" s="133"/>
      <c r="GZ139" s="133"/>
      <c r="HA139" s="133"/>
      <c r="HB139" s="133"/>
      <c r="HC139" s="133"/>
      <c r="HD139" s="133"/>
      <c r="HE139" s="133"/>
      <c r="HF139" s="133"/>
      <c r="HG139" s="133"/>
      <c r="HH139" s="133"/>
      <c r="HI139" s="133"/>
      <c r="HJ139" s="133"/>
      <c r="HK139" s="133"/>
      <c r="HL139" s="133"/>
      <c r="HM139" s="133"/>
      <c r="HN139" s="133"/>
      <c r="HO139" s="133"/>
      <c r="HP139" s="133"/>
      <c r="HQ139" s="133"/>
      <c r="HR139" s="133"/>
      <c r="HS139" s="133"/>
      <c r="HT139" s="133"/>
      <c r="HU139" s="133"/>
      <c r="HV139" s="133"/>
      <c r="HW139" s="133"/>
      <c r="HX139" s="133"/>
    </row>
    <row r="140" spans="1:232" s="3" customFormat="1" ht="69.75" customHeight="1">
      <c r="A140" s="12"/>
      <c r="B140" s="124">
        <v>112</v>
      </c>
      <c r="C140" s="43" t="s">
        <v>221</v>
      </c>
      <c r="D140" s="11" t="s">
        <v>21</v>
      </c>
      <c r="E140" s="11" t="s">
        <v>231</v>
      </c>
      <c r="F140" s="11" t="s">
        <v>223</v>
      </c>
      <c r="G140" s="10">
        <v>43</v>
      </c>
      <c r="H140" s="11">
        <v>29375</v>
      </c>
      <c r="I140" s="14" t="s">
        <v>224</v>
      </c>
      <c r="J140" s="14" t="s">
        <v>25</v>
      </c>
      <c r="K140" s="11">
        <f>G140*H140</f>
        <v>1263125</v>
      </c>
      <c r="L140" s="15">
        <f>K140*1.12</f>
        <v>1414700.0000000002</v>
      </c>
      <c r="M140" s="16"/>
      <c r="N140" s="16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133"/>
      <c r="CU140" s="133"/>
      <c r="CV140" s="133"/>
      <c r="CW140" s="133"/>
      <c r="CX140" s="133"/>
      <c r="CY140" s="133"/>
      <c r="CZ140" s="133"/>
      <c r="DA140" s="133"/>
      <c r="DB140" s="133"/>
      <c r="DC140" s="133"/>
      <c r="DD140" s="133"/>
      <c r="DE140" s="133"/>
      <c r="DF140" s="133"/>
      <c r="DG140" s="133"/>
      <c r="DH140" s="133"/>
      <c r="DI140" s="133"/>
      <c r="DJ140" s="133"/>
      <c r="DK140" s="133"/>
      <c r="DL140" s="133"/>
      <c r="DM140" s="133"/>
      <c r="DN140" s="133"/>
      <c r="DO140" s="133"/>
      <c r="DP140" s="133"/>
      <c r="DQ140" s="133"/>
      <c r="DR140" s="133"/>
      <c r="DS140" s="133"/>
      <c r="DT140" s="133"/>
      <c r="DU140" s="133"/>
      <c r="DV140" s="133"/>
      <c r="DW140" s="133"/>
      <c r="DX140" s="133"/>
      <c r="DY140" s="133"/>
      <c r="DZ140" s="133"/>
      <c r="EA140" s="133"/>
      <c r="EB140" s="133"/>
      <c r="EC140" s="133"/>
      <c r="ED140" s="133"/>
      <c r="EE140" s="133"/>
      <c r="EF140" s="133"/>
      <c r="EG140" s="133"/>
      <c r="EH140" s="133"/>
      <c r="EI140" s="133"/>
      <c r="EJ140" s="133"/>
      <c r="EK140" s="133"/>
      <c r="EL140" s="133"/>
      <c r="EM140" s="133"/>
      <c r="EN140" s="133"/>
      <c r="EO140" s="133"/>
      <c r="EP140" s="133"/>
      <c r="EQ140" s="133"/>
      <c r="ER140" s="133"/>
      <c r="ES140" s="133"/>
      <c r="ET140" s="133"/>
      <c r="EU140" s="133"/>
      <c r="EV140" s="133"/>
      <c r="EW140" s="133"/>
      <c r="EX140" s="133"/>
      <c r="EY140" s="133"/>
      <c r="EZ140" s="133"/>
      <c r="FA140" s="133"/>
      <c r="FB140" s="133"/>
      <c r="FC140" s="133"/>
      <c r="FD140" s="133"/>
      <c r="FE140" s="133"/>
      <c r="FF140" s="133"/>
      <c r="FG140" s="133"/>
      <c r="FH140" s="133"/>
      <c r="FI140" s="133"/>
      <c r="FJ140" s="133"/>
      <c r="FK140" s="133"/>
      <c r="FL140" s="133"/>
      <c r="FM140" s="133"/>
      <c r="FN140" s="133"/>
      <c r="FO140" s="133"/>
      <c r="FP140" s="133"/>
      <c r="FQ140" s="133"/>
      <c r="FR140" s="133"/>
      <c r="FS140" s="133"/>
      <c r="FT140" s="133"/>
      <c r="FU140" s="133"/>
      <c r="FV140" s="133"/>
      <c r="FW140" s="133"/>
      <c r="FX140" s="133"/>
      <c r="FY140" s="133"/>
      <c r="FZ140" s="133"/>
      <c r="GA140" s="133"/>
      <c r="GB140" s="133"/>
      <c r="GC140" s="133"/>
      <c r="GD140" s="133"/>
      <c r="GE140" s="133"/>
      <c r="GF140" s="133"/>
      <c r="GG140" s="133"/>
      <c r="GH140" s="133"/>
      <c r="GI140" s="133"/>
      <c r="GJ140" s="133"/>
      <c r="GK140" s="133"/>
      <c r="GL140" s="133"/>
      <c r="GM140" s="133"/>
      <c r="GN140" s="133"/>
      <c r="GO140" s="133"/>
      <c r="GP140" s="133"/>
      <c r="GQ140" s="133"/>
      <c r="GR140" s="133"/>
      <c r="GS140" s="133"/>
      <c r="GT140" s="133"/>
      <c r="GU140" s="133"/>
      <c r="GV140" s="133"/>
      <c r="GW140" s="133"/>
      <c r="GX140" s="133"/>
      <c r="GY140" s="133"/>
      <c r="GZ140" s="133"/>
      <c r="HA140" s="133"/>
      <c r="HB140" s="133"/>
      <c r="HC140" s="133"/>
      <c r="HD140" s="133"/>
      <c r="HE140" s="133"/>
      <c r="HF140" s="133"/>
      <c r="HG140" s="133"/>
      <c r="HH140" s="133"/>
      <c r="HI140" s="133"/>
      <c r="HJ140" s="133"/>
      <c r="HK140" s="133"/>
      <c r="HL140" s="133"/>
      <c r="HM140" s="133"/>
      <c r="HN140" s="133"/>
      <c r="HO140" s="133"/>
      <c r="HP140" s="133"/>
      <c r="HQ140" s="133"/>
      <c r="HR140" s="133"/>
      <c r="HS140" s="133"/>
      <c r="HT140" s="133"/>
      <c r="HU140" s="133"/>
      <c r="HV140" s="133"/>
      <c r="HW140" s="133"/>
      <c r="HX140" s="133"/>
    </row>
    <row r="141" spans="1:232" s="3" customFormat="1" ht="80.25" customHeight="1">
      <c r="A141" s="12">
        <v>87</v>
      </c>
      <c r="B141" s="124">
        <v>113</v>
      </c>
      <c r="C141" s="43" t="s">
        <v>221</v>
      </c>
      <c r="D141" s="11" t="s">
        <v>21</v>
      </c>
      <c r="E141" s="11" t="s">
        <v>232</v>
      </c>
      <c r="F141" s="11" t="s">
        <v>223</v>
      </c>
      <c r="G141" s="10">
        <v>1</v>
      </c>
      <c r="H141" s="11">
        <v>135000</v>
      </c>
      <c r="I141" s="14" t="s">
        <v>224</v>
      </c>
      <c r="J141" s="14" t="s">
        <v>25</v>
      </c>
      <c r="K141" s="11">
        <f t="shared" si="1"/>
        <v>135000</v>
      </c>
      <c r="L141" s="15">
        <f t="shared" si="0"/>
        <v>151200</v>
      </c>
      <c r="M141" s="16" t="s">
        <v>228</v>
      </c>
      <c r="N141" s="16" t="s">
        <v>229</v>
      </c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133"/>
      <c r="CU141" s="133"/>
      <c r="CV141" s="133"/>
      <c r="CW141" s="133"/>
      <c r="CX141" s="133"/>
      <c r="CY141" s="133"/>
      <c r="CZ141" s="133"/>
      <c r="DA141" s="133"/>
      <c r="DB141" s="133"/>
      <c r="DC141" s="133"/>
      <c r="DD141" s="133"/>
      <c r="DE141" s="133"/>
      <c r="DF141" s="133"/>
      <c r="DG141" s="133"/>
      <c r="DH141" s="133"/>
      <c r="DI141" s="133"/>
      <c r="DJ141" s="133"/>
      <c r="DK141" s="133"/>
      <c r="DL141" s="133"/>
      <c r="DM141" s="133"/>
      <c r="DN141" s="133"/>
      <c r="DO141" s="133"/>
      <c r="DP141" s="133"/>
      <c r="DQ141" s="133"/>
      <c r="DR141" s="133"/>
      <c r="DS141" s="133"/>
      <c r="DT141" s="133"/>
      <c r="DU141" s="133"/>
      <c r="DV141" s="133"/>
      <c r="DW141" s="133"/>
      <c r="DX141" s="133"/>
      <c r="DY141" s="133"/>
      <c r="DZ141" s="133"/>
      <c r="EA141" s="133"/>
      <c r="EB141" s="133"/>
      <c r="EC141" s="133"/>
      <c r="ED141" s="133"/>
      <c r="EE141" s="133"/>
      <c r="EF141" s="133"/>
      <c r="EG141" s="133"/>
      <c r="EH141" s="133"/>
      <c r="EI141" s="133"/>
      <c r="EJ141" s="133"/>
      <c r="EK141" s="133"/>
      <c r="EL141" s="133"/>
      <c r="EM141" s="133"/>
      <c r="EN141" s="133"/>
      <c r="EO141" s="133"/>
      <c r="EP141" s="133"/>
      <c r="EQ141" s="133"/>
      <c r="ER141" s="133"/>
      <c r="ES141" s="133"/>
      <c r="ET141" s="133"/>
      <c r="EU141" s="133"/>
      <c r="EV141" s="133"/>
      <c r="EW141" s="133"/>
      <c r="EX141" s="133"/>
      <c r="EY141" s="133"/>
      <c r="EZ141" s="133"/>
      <c r="FA141" s="133"/>
      <c r="FB141" s="133"/>
      <c r="FC141" s="133"/>
      <c r="FD141" s="133"/>
      <c r="FE141" s="133"/>
      <c r="FF141" s="133"/>
      <c r="FG141" s="133"/>
      <c r="FH141" s="133"/>
      <c r="FI141" s="133"/>
      <c r="FJ141" s="133"/>
      <c r="FK141" s="133"/>
      <c r="FL141" s="133"/>
      <c r="FM141" s="133"/>
      <c r="FN141" s="133"/>
      <c r="FO141" s="133"/>
      <c r="FP141" s="133"/>
      <c r="FQ141" s="133"/>
      <c r="FR141" s="133"/>
      <c r="FS141" s="133"/>
      <c r="FT141" s="133"/>
      <c r="FU141" s="133"/>
      <c r="FV141" s="133"/>
      <c r="FW141" s="133"/>
      <c r="FX141" s="133"/>
      <c r="FY141" s="133"/>
      <c r="FZ141" s="133"/>
      <c r="GA141" s="133"/>
      <c r="GB141" s="133"/>
      <c r="GC141" s="133"/>
      <c r="GD141" s="133"/>
      <c r="GE141" s="133"/>
      <c r="GF141" s="133"/>
      <c r="GG141" s="133"/>
      <c r="GH141" s="133"/>
      <c r="GI141" s="133"/>
      <c r="GJ141" s="133"/>
      <c r="GK141" s="133"/>
      <c r="GL141" s="133"/>
      <c r="GM141" s="133"/>
      <c r="GN141" s="133"/>
      <c r="GO141" s="133"/>
      <c r="GP141" s="133"/>
      <c r="GQ141" s="133"/>
      <c r="GR141" s="133"/>
      <c r="GS141" s="133"/>
      <c r="GT141" s="133"/>
      <c r="GU141" s="133"/>
      <c r="GV141" s="133"/>
      <c r="GW141" s="133"/>
      <c r="GX141" s="133"/>
      <c r="GY141" s="133"/>
      <c r="GZ141" s="133"/>
      <c r="HA141" s="133"/>
      <c r="HB141" s="133"/>
      <c r="HC141" s="133"/>
      <c r="HD141" s="133"/>
      <c r="HE141" s="133"/>
      <c r="HF141" s="133"/>
      <c r="HG141" s="133"/>
      <c r="HH141" s="133"/>
      <c r="HI141" s="133"/>
      <c r="HJ141" s="133"/>
      <c r="HK141" s="133"/>
      <c r="HL141" s="133"/>
      <c r="HM141" s="133"/>
      <c r="HN141" s="133"/>
      <c r="HO141" s="133"/>
      <c r="HP141" s="133"/>
      <c r="HQ141" s="133"/>
      <c r="HR141" s="133"/>
      <c r="HS141" s="133"/>
      <c r="HT141" s="133"/>
      <c r="HU141" s="133"/>
      <c r="HV141" s="133"/>
      <c r="HW141" s="133"/>
      <c r="HX141" s="133"/>
    </row>
    <row r="142" spans="1:232" s="3" customFormat="1" ht="80.25" customHeight="1">
      <c r="A142" s="12">
        <v>87</v>
      </c>
      <c r="B142" s="124">
        <v>114</v>
      </c>
      <c r="C142" s="43" t="s">
        <v>221</v>
      </c>
      <c r="D142" s="11" t="s">
        <v>21</v>
      </c>
      <c r="E142" s="11" t="s">
        <v>233</v>
      </c>
      <c r="F142" s="11" t="s">
        <v>223</v>
      </c>
      <c r="G142" s="10">
        <v>2</v>
      </c>
      <c r="H142" s="11">
        <v>101250</v>
      </c>
      <c r="I142" s="14" t="s">
        <v>234</v>
      </c>
      <c r="J142" s="14" t="s">
        <v>25</v>
      </c>
      <c r="K142" s="11">
        <f>G142*H142</f>
        <v>202500</v>
      </c>
      <c r="L142" s="15">
        <f>K142*1.12</f>
        <v>226800.00000000003</v>
      </c>
      <c r="M142" s="16"/>
      <c r="N142" s="16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133"/>
      <c r="CU142" s="133"/>
      <c r="CV142" s="133"/>
      <c r="CW142" s="133"/>
      <c r="CX142" s="133"/>
      <c r="CY142" s="133"/>
      <c r="CZ142" s="133"/>
      <c r="DA142" s="133"/>
      <c r="DB142" s="133"/>
      <c r="DC142" s="133"/>
      <c r="DD142" s="133"/>
      <c r="DE142" s="133"/>
      <c r="DF142" s="133"/>
      <c r="DG142" s="133"/>
      <c r="DH142" s="133"/>
      <c r="DI142" s="133"/>
      <c r="DJ142" s="133"/>
      <c r="DK142" s="133"/>
      <c r="DL142" s="133"/>
      <c r="DM142" s="133"/>
      <c r="DN142" s="133"/>
      <c r="DO142" s="133"/>
      <c r="DP142" s="133"/>
      <c r="DQ142" s="133"/>
      <c r="DR142" s="133"/>
      <c r="DS142" s="133"/>
      <c r="DT142" s="133"/>
      <c r="DU142" s="133"/>
      <c r="DV142" s="133"/>
      <c r="DW142" s="133"/>
      <c r="DX142" s="133"/>
      <c r="DY142" s="133"/>
      <c r="DZ142" s="133"/>
      <c r="EA142" s="133"/>
      <c r="EB142" s="133"/>
      <c r="EC142" s="133"/>
      <c r="ED142" s="133"/>
      <c r="EE142" s="133"/>
      <c r="EF142" s="133"/>
      <c r="EG142" s="133"/>
      <c r="EH142" s="133"/>
      <c r="EI142" s="133"/>
      <c r="EJ142" s="133"/>
      <c r="EK142" s="133"/>
      <c r="EL142" s="133"/>
      <c r="EM142" s="133"/>
      <c r="EN142" s="133"/>
      <c r="EO142" s="133"/>
      <c r="EP142" s="133"/>
      <c r="EQ142" s="133"/>
      <c r="ER142" s="133"/>
      <c r="ES142" s="133"/>
      <c r="ET142" s="133"/>
      <c r="EU142" s="133"/>
      <c r="EV142" s="133"/>
      <c r="EW142" s="133"/>
      <c r="EX142" s="133"/>
      <c r="EY142" s="133"/>
      <c r="EZ142" s="133"/>
      <c r="FA142" s="133"/>
      <c r="FB142" s="133"/>
      <c r="FC142" s="133"/>
      <c r="FD142" s="133"/>
      <c r="FE142" s="133"/>
      <c r="FF142" s="133"/>
      <c r="FG142" s="133"/>
      <c r="FH142" s="133"/>
      <c r="FI142" s="133"/>
      <c r="FJ142" s="133"/>
      <c r="FK142" s="133"/>
      <c r="FL142" s="133"/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33"/>
      <c r="GD142" s="133"/>
      <c r="GE142" s="133"/>
      <c r="GF142" s="133"/>
      <c r="GG142" s="133"/>
      <c r="GH142" s="133"/>
      <c r="GI142" s="133"/>
      <c r="GJ142" s="133"/>
      <c r="GK142" s="133"/>
      <c r="GL142" s="133"/>
      <c r="GM142" s="133"/>
      <c r="GN142" s="133"/>
      <c r="GO142" s="133"/>
      <c r="GP142" s="133"/>
      <c r="GQ142" s="133"/>
      <c r="GR142" s="133"/>
      <c r="GS142" s="133"/>
      <c r="GT142" s="133"/>
      <c r="GU142" s="133"/>
      <c r="GV142" s="133"/>
      <c r="GW142" s="133"/>
      <c r="GX142" s="133"/>
      <c r="GY142" s="133"/>
      <c r="GZ142" s="133"/>
      <c r="HA142" s="133"/>
      <c r="HB142" s="133"/>
      <c r="HC142" s="133"/>
      <c r="HD142" s="133"/>
      <c r="HE142" s="133"/>
      <c r="HF142" s="133"/>
      <c r="HG142" s="133"/>
      <c r="HH142" s="133"/>
      <c r="HI142" s="133"/>
      <c r="HJ142" s="133"/>
      <c r="HK142" s="133"/>
      <c r="HL142" s="133"/>
      <c r="HM142" s="133"/>
      <c r="HN142" s="133"/>
      <c r="HO142" s="133"/>
      <c r="HP142" s="133"/>
      <c r="HQ142" s="133"/>
      <c r="HR142" s="133"/>
      <c r="HS142" s="133"/>
      <c r="HT142" s="133"/>
      <c r="HU142" s="133"/>
      <c r="HV142" s="133"/>
      <c r="HW142" s="133"/>
      <c r="HX142" s="133"/>
    </row>
    <row r="143" spans="1:232" s="3" customFormat="1" ht="69" customHeight="1">
      <c r="A143" s="12">
        <v>88</v>
      </c>
      <c r="B143" s="124">
        <v>115</v>
      </c>
      <c r="C143" s="43" t="s">
        <v>235</v>
      </c>
      <c r="D143" s="11" t="s">
        <v>21</v>
      </c>
      <c r="E143" s="14" t="s">
        <v>236</v>
      </c>
      <c r="F143" s="11" t="s">
        <v>223</v>
      </c>
      <c r="G143" s="10">
        <v>1</v>
      </c>
      <c r="H143" s="11">
        <v>78000</v>
      </c>
      <c r="I143" s="14" t="s">
        <v>224</v>
      </c>
      <c r="J143" s="14" t="s">
        <v>25</v>
      </c>
      <c r="K143" s="11">
        <f>G143*H143</f>
        <v>78000</v>
      </c>
      <c r="L143" s="15">
        <f>K143*1.12</f>
        <v>87360.000000000015</v>
      </c>
      <c r="M143" s="29"/>
      <c r="N143" s="29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  <c r="DD143" s="133"/>
      <c r="DE143" s="133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33"/>
      <c r="ES143" s="133"/>
      <c r="ET143" s="133"/>
      <c r="EU143" s="133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33"/>
      <c r="GI143" s="133"/>
      <c r="GJ143" s="133"/>
      <c r="GK143" s="133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33"/>
      <c r="GW143" s="133"/>
      <c r="GX143" s="133"/>
      <c r="GY143" s="133"/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33"/>
      <c r="HJ143" s="133"/>
      <c r="HK143" s="133"/>
      <c r="HL143" s="133"/>
      <c r="HM143" s="133"/>
      <c r="HN143" s="133"/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33"/>
    </row>
    <row r="144" spans="1:232" ht="68.25" customHeight="1">
      <c r="A144" s="12">
        <v>89</v>
      </c>
      <c r="B144" s="124">
        <v>116</v>
      </c>
      <c r="C144" s="43" t="s">
        <v>237</v>
      </c>
      <c r="D144" s="11" t="s">
        <v>21</v>
      </c>
      <c r="E144" s="11" t="s">
        <v>238</v>
      </c>
      <c r="F144" s="11" t="s">
        <v>223</v>
      </c>
      <c r="G144" s="10">
        <v>243</v>
      </c>
      <c r="H144" s="11">
        <v>8035.7139999999999</v>
      </c>
      <c r="I144" s="14" t="s">
        <v>224</v>
      </c>
      <c r="J144" s="14" t="s">
        <v>25</v>
      </c>
      <c r="K144" s="11">
        <f t="shared" si="1"/>
        <v>1952678.5020000001</v>
      </c>
      <c r="L144" s="15">
        <f t="shared" si="0"/>
        <v>2186999.9222400002</v>
      </c>
      <c r="M144" s="16"/>
      <c r="N144" s="16"/>
    </row>
    <row r="145" spans="1:232" s="46" customFormat="1" ht="99.75" customHeight="1">
      <c r="A145" s="12">
        <v>90</v>
      </c>
      <c r="B145" s="124">
        <v>117</v>
      </c>
      <c r="C145" s="37" t="s">
        <v>221</v>
      </c>
      <c r="D145" s="11" t="s">
        <v>39</v>
      </c>
      <c r="E145" s="38" t="s">
        <v>239</v>
      </c>
      <c r="F145" s="38" t="s">
        <v>223</v>
      </c>
      <c r="G145" s="10">
        <v>1</v>
      </c>
      <c r="H145" s="11">
        <v>12000000</v>
      </c>
      <c r="I145" s="14" t="s">
        <v>240</v>
      </c>
      <c r="J145" s="14" t="s">
        <v>25</v>
      </c>
      <c r="K145" s="11">
        <f>G145*H145</f>
        <v>12000000</v>
      </c>
      <c r="L145" s="15">
        <f>K145*1.12</f>
        <v>13440000.000000002</v>
      </c>
      <c r="M145" s="16"/>
      <c r="N145" s="16"/>
      <c r="O145" s="30"/>
      <c r="P145" s="133"/>
      <c r="Q145" s="133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</row>
    <row r="146" spans="1:232" ht="84" customHeight="1">
      <c r="A146" s="12">
        <v>91</v>
      </c>
      <c r="B146" s="124">
        <v>118</v>
      </c>
      <c r="C146" s="37" t="s">
        <v>221</v>
      </c>
      <c r="D146" s="11" t="s">
        <v>21</v>
      </c>
      <c r="E146" s="38" t="s">
        <v>241</v>
      </c>
      <c r="F146" s="38" t="s">
        <v>223</v>
      </c>
      <c r="G146" s="10">
        <v>6</v>
      </c>
      <c r="H146" s="11">
        <v>15000</v>
      </c>
      <c r="I146" s="14" t="s">
        <v>224</v>
      </c>
      <c r="J146" s="14" t="s">
        <v>25</v>
      </c>
      <c r="K146" s="11">
        <f t="shared" si="1"/>
        <v>90000</v>
      </c>
      <c r="L146" s="15">
        <f t="shared" si="0"/>
        <v>100800.00000000001</v>
      </c>
      <c r="M146" s="16"/>
      <c r="N146" s="16" t="s">
        <v>242</v>
      </c>
    </row>
    <row r="147" spans="1:232" s="3" customFormat="1" ht="72.75" customHeight="1">
      <c r="A147" s="12">
        <v>92</v>
      </c>
      <c r="B147" s="124">
        <v>119</v>
      </c>
      <c r="C147" s="37" t="s">
        <v>221</v>
      </c>
      <c r="D147" s="11" t="s">
        <v>21</v>
      </c>
      <c r="E147" s="38" t="s">
        <v>243</v>
      </c>
      <c r="F147" s="38" t="s">
        <v>223</v>
      </c>
      <c r="G147" s="10">
        <v>5</v>
      </c>
      <c r="H147" s="11">
        <v>10000</v>
      </c>
      <c r="I147" s="14" t="s">
        <v>224</v>
      </c>
      <c r="J147" s="19" t="s">
        <v>25</v>
      </c>
      <c r="K147" s="11">
        <f t="shared" si="1"/>
        <v>50000</v>
      </c>
      <c r="L147" s="15">
        <f t="shared" si="0"/>
        <v>56000.000000000007</v>
      </c>
      <c r="M147" s="16"/>
      <c r="N147" s="16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133"/>
      <c r="CF147" s="133"/>
      <c r="CG147" s="133"/>
      <c r="CH147" s="133"/>
      <c r="CI147" s="133"/>
      <c r="CJ147" s="133"/>
      <c r="CK147" s="133"/>
      <c r="CL147" s="133"/>
      <c r="CM147" s="133"/>
      <c r="CN147" s="133"/>
      <c r="CO147" s="133"/>
      <c r="CP147" s="133"/>
      <c r="CQ147" s="133"/>
      <c r="CR147" s="133"/>
      <c r="CS147" s="133"/>
      <c r="CT147" s="133"/>
      <c r="CU147" s="133"/>
      <c r="CV147" s="133"/>
      <c r="CW147" s="133"/>
      <c r="CX147" s="133"/>
      <c r="CY147" s="133"/>
      <c r="CZ147" s="133"/>
      <c r="DA147" s="133"/>
      <c r="DB147" s="133"/>
      <c r="DC147" s="133"/>
      <c r="DD147" s="133"/>
      <c r="DE147" s="133"/>
      <c r="DF147" s="133"/>
      <c r="DG147" s="133"/>
      <c r="DH147" s="133"/>
      <c r="DI147" s="133"/>
      <c r="DJ147" s="133"/>
      <c r="DK147" s="133"/>
      <c r="DL147" s="133"/>
      <c r="DM147" s="133"/>
      <c r="DN147" s="133"/>
      <c r="DO147" s="133"/>
      <c r="DP147" s="133"/>
      <c r="DQ147" s="133"/>
      <c r="DR147" s="133"/>
      <c r="DS147" s="133"/>
      <c r="DT147" s="133"/>
      <c r="DU147" s="133"/>
      <c r="DV147" s="133"/>
      <c r="DW147" s="133"/>
      <c r="DX147" s="133"/>
      <c r="DY147" s="133"/>
      <c r="DZ147" s="133"/>
      <c r="EA147" s="133"/>
      <c r="EB147" s="133"/>
      <c r="EC147" s="133"/>
      <c r="ED147" s="133"/>
      <c r="EE147" s="133"/>
      <c r="EF147" s="133"/>
      <c r="EG147" s="133"/>
      <c r="EH147" s="133"/>
      <c r="EI147" s="133"/>
      <c r="EJ147" s="133"/>
      <c r="EK147" s="133"/>
      <c r="EL147" s="133"/>
      <c r="EM147" s="133"/>
      <c r="EN147" s="133"/>
      <c r="EO147" s="133"/>
      <c r="EP147" s="133"/>
      <c r="EQ147" s="133"/>
      <c r="ER147" s="133"/>
      <c r="ES147" s="133"/>
      <c r="ET147" s="133"/>
      <c r="EU147" s="133"/>
      <c r="EV147" s="133"/>
      <c r="EW147" s="133"/>
      <c r="EX147" s="133"/>
      <c r="EY147" s="133"/>
      <c r="EZ147" s="133"/>
      <c r="FA147" s="133"/>
      <c r="FB147" s="133"/>
      <c r="FC147" s="133"/>
      <c r="FD147" s="133"/>
      <c r="FE147" s="133"/>
      <c r="FF147" s="133"/>
      <c r="FG147" s="133"/>
      <c r="FH147" s="133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33"/>
      <c r="GB147" s="133"/>
      <c r="GC147" s="133"/>
      <c r="GD147" s="133"/>
      <c r="GE147" s="133"/>
      <c r="GF147" s="133"/>
      <c r="GG147" s="133"/>
      <c r="GH147" s="133"/>
      <c r="GI147" s="133"/>
      <c r="GJ147" s="133"/>
      <c r="GK147" s="133"/>
      <c r="GL147" s="133"/>
      <c r="GM147" s="133"/>
      <c r="GN147" s="133"/>
      <c r="GO147" s="133"/>
      <c r="GP147" s="133"/>
      <c r="GQ147" s="133"/>
      <c r="GR147" s="133"/>
      <c r="GS147" s="133"/>
      <c r="GT147" s="133"/>
      <c r="GU147" s="133"/>
      <c r="GV147" s="133"/>
      <c r="GW147" s="133"/>
      <c r="GX147" s="133"/>
      <c r="GY147" s="133"/>
      <c r="GZ147" s="133"/>
      <c r="HA147" s="133"/>
      <c r="HB147" s="133"/>
      <c r="HC147" s="133"/>
      <c r="HD147" s="133"/>
      <c r="HE147" s="133"/>
      <c r="HF147" s="133"/>
      <c r="HG147" s="133"/>
      <c r="HH147" s="133"/>
      <c r="HI147" s="133"/>
      <c r="HJ147" s="133"/>
      <c r="HK147" s="133"/>
      <c r="HL147" s="133"/>
      <c r="HM147" s="133"/>
      <c r="HN147" s="133"/>
      <c r="HO147" s="133"/>
      <c r="HP147" s="133"/>
      <c r="HQ147" s="133"/>
      <c r="HR147" s="133"/>
      <c r="HS147" s="133"/>
      <c r="HT147" s="133"/>
      <c r="HU147" s="133"/>
      <c r="HV147" s="133"/>
      <c r="HW147" s="133"/>
      <c r="HX147" s="133"/>
    </row>
    <row r="148" spans="1:232" s="46" customFormat="1" ht="71.25" customHeight="1">
      <c r="A148" s="12">
        <v>94</v>
      </c>
      <c r="B148" s="124">
        <v>120</v>
      </c>
      <c r="C148" s="37" t="s">
        <v>221</v>
      </c>
      <c r="D148" s="11" t="s">
        <v>21</v>
      </c>
      <c r="E148" s="47" t="s">
        <v>244</v>
      </c>
      <c r="F148" s="48" t="s">
        <v>223</v>
      </c>
      <c r="G148" s="10">
        <v>73</v>
      </c>
      <c r="H148" s="11">
        <v>15000</v>
      </c>
      <c r="I148" s="14" t="s">
        <v>224</v>
      </c>
      <c r="J148" s="14" t="s">
        <v>25</v>
      </c>
      <c r="K148" s="11">
        <f t="shared" si="1"/>
        <v>1095000</v>
      </c>
      <c r="L148" s="15">
        <f t="shared" si="0"/>
        <v>1226400.0000000002</v>
      </c>
      <c r="M148" s="16"/>
      <c r="N148" s="16"/>
      <c r="O148" s="30"/>
      <c r="P148" s="133"/>
      <c r="Q148" s="133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</row>
    <row r="149" spans="1:232" s="46" customFormat="1" ht="72" customHeight="1">
      <c r="A149" s="12">
        <v>95</v>
      </c>
      <c r="B149" s="124">
        <v>121</v>
      </c>
      <c r="C149" s="37" t="s">
        <v>221</v>
      </c>
      <c r="D149" s="11" t="s">
        <v>21</v>
      </c>
      <c r="E149" s="47" t="s">
        <v>245</v>
      </c>
      <c r="F149" s="48" t="s">
        <v>223</v>
      </c>
      <c r="G149" s="10">
        <v>1</v>
      </c>
      <c r="H149" s="11">
        <v>100000</v>
      </c>
      <c r="I149" s="14" t="s">
        <v>224</v>
      </c>
      <c r="J149" s="14" t="s">
        <v>25</v>
      </c>
      <c r="K149" s="11">
        <f t="shared" si="1"/>
        <v>100000</v>
      </c>
      <c r="L149" s="15">
        <f t="shared" si="0"/>
        <v>112000.00000000001</v>
      </c>
      <c r="M149" s="16"/>
      <c r="N149" s="16"/>
      <c r="O149" s="30"/>
      <c r="P149" s="133"/>
      <c r="Q149" s="133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</row>
    <row r="150" spans="1:232" s="46" customFormat="1" ht="72" customHeight="1">
      <c r="A150" s="12"/>
      <c r="B150" s="124">
        <v>122</v>
      </c>
      <c r="C150" s="37" t="s">
        <v>221</v>
      </c>
      <c r="D150" s="11" t="s">
        <v>21</v>
      </c>
      <c r="E150" s="47" t="s">
        <v>246</v>
      </c>
      <c r="F150" s="48" t="s">
        <v>223</v>
      </c>
      <c r="G150" s="10">
        <v>1</v>
      </c>
      <c r="H150" s="11">
        <v>5700000</v>
      </c>
      <c r="I150" s="14" t="s">
        <v>247</v>
      </c>
      <c r="J150" s="14" t="s">
        <v>25</v>
      </c>
      <c r="K150" s="11">
        <f t="shared" si="1"/>
        <v>5700000</v>
      </c>
      <c r="L150" s="15">
        <f t="shared" si="0"/>
        <v>6384000.0000000009</v>
      </c>
      <c r="M150" s="16"/>
      <c r="N150" s="16"/>
      <c r="O150" s="30"/>
      <c r="P150" s="133"/>
      <c r="Q150" s="133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</row>
    <row r="151" spans="1:232" s="46" customFormat="1" ht="72" customHeight="1">
      <c r="A151" s="12"/>
      <c r="B151" s="124">
        <v>123</v>
      </c>
      <c r="C151" s="37" t="s">
        <v>221</v>
      </c>
      <c r="D151" s="11" t="s">
        <v>21</v>
      </c>
      <c r="E151" s="47" t="s">
        <v>248</v>
      </c>
      <c r="F151" s="48" t="s">
        <v>223</v>
      </c>
      <c r="G151" s="10">
        <v>1</v>
      </c>
      <c r="H151" s="11">
        <v>2940000</v>
      </c>
      <c r="I151" s="14" t="s">
        <v>247</v>
      </c>
      <c r="J151" s="14" t="s">
        <v>25</v>
      </c>
      <c r="K151" s="11">
        <f t="shared" si="1"/>
        <v>2940000</v>
      </c>
      <c r="L151" s="15">
        <f t="shared" si="0"/>
        <v>3292800.0000000005</v>
      </c>
      <c r="M151" s="16"/>
      <c r="N151" s="16"/>
      <c r="O151" s="30"/>
      <c r="P151" s="133"/>
      <c r="Q151" s="133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</row>
    <row r="152" spans="1:232" s="46" customFormat="1" ht="72" customHeight="1">
      <c r="A152" s="12"/>
      <c r="B152" s="124">
        <v>124</v>
      </c>
      <c r="C152" s="37" t="s">
        <v>221</v>
      </c>
      <c r="D152" s="11" t="s">
        <v>21</v>
      </c>
      <c r="E152" s="47" t="s">
        <v>249</v>
      </c>
      <c r="F152" s="48" t="s">
        <v>223</v>
      </c>
      <c r="G152" s="10">
        <v>8</v>
      </c>
      <c r="H152" s="11">
        <v>72000</v>
      </c>
      <c r="I152" s="14" t="s">
        <v>250</v>
      </c>
      <c r="J152" s="14" t="s">
        <v>25</v>
      </c>
      <c r="K152" s="11">
        <f t="shared" si="1"/>
        <v>576000</v>
      </c>
      <c r="L152" s="15">
        <f t="shared" si="0"/>
        <v>645120.00000000012</v>
      </c>
      <c r="M152" s="16"/>
      <c r="N152" s="16"/>
      <c r="O152" s="30"/>
      <c r="P152" s="133"/>
      <c r="Q152" s="133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</row>
    <row r="153" spans="1:232" s="46" customFormat="1" ht="72" customHeight="1">
      <c r="A153" s="12"/>
      <c r="B153" s="124">
        <v>125</v>
      </c>
      <c r="C153" s="37" t="s">
        <v>221</v>
      </c>
      <c r="D153" s="11" t="s">
        <v>21</v>
      </c>
      <c r="E153" s="47" t="s">
        <v>251</v>
      </c>
      <c r="F153" s="48" t="s">
        <v>223</v>
      </c>
      <c r="G153" s="10">
        <v>4</v>
      </c>
      <c r="H153" s="11">
        <v>590000</v>
      </c>
      <c r="I153" s="14" t="s">
        <v>250</v>
      </c>
      <c r="J153" s="14" t="s">
        <v>25</v>
      </c>
      <c r="K153" s="11">
        <f t="shared" si="1"/>
        <v>2360000</v>
      </c>
      <c r="L153" s="15">
        <f t="shared" si="0"/>
        <v>2643200.0000000005</v>
      </c>
      <c r="M153" s="16"/>
      <c r="N153" s="16"/>
      <c r="O153" s="30"/>
      <c r="P153" s="133"/>
      <c r="Q153" s="133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</row>
    <row r="154" spans="1:232" s="46" customFormat="1" ht="72" customHeight="1">
      <c r="A154" s="12"/>
      <c r="B154" s="124">
        <v>126</v>
      </c>
      <c r="C154" s="37" t="s">
        <v>221</v>
      </c>
      <c r="D154" s="11" t="s">
        <v>21</v>
      </c>
      <c r="E154" s="49" t="s">
        <v>252</v>
      </c>
      <c r="F154" s="48" t="s">
        <v>223</v>
      </c>
      <c r="G154" s="10">
        <v>1</v>
      </c>
      <c r="H154" s="11">
        <v>755000</v>
      </c>
      <c r="I154" s="14" t="s">
        <v>250</v>
      </c>
      <c r="J154" s="14" t="s">
        <v>25</v>
      </c>
      <c r="K154" s="11">
        <f>G154*H154</f>
        <v>755000</v>
      </c>
      <c r="L154" s="15">
        <f t="shared" si="0"/>
        <v>845600.00000000012</v>
      </c>
      <c r="M154" s="16"/>
      <c r="N154" s="16"/>
      <c r="O154" s="30"/>
      <c r="P154" s="133"/>
      <c r="Q154" s="133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</row>
    <row r="155" spans="1:232" s="46" customFormat="1" ht="72" customHeight="1">
      <c r="A155" s="12"/>
      <c r="B155" s="124">
        <v>127</v>
      </c>
      <c r="C155" s="37" t="s">
        <v>221</v>
      </c>
      <c r="D155" s="11" t="s">
        <v>21</v>
      </c>
      <c r="E155" s="49" t="s">
        <v>253</v>
      </c>
      <c r="F155" s="48" t="s">
        <v>223</v>
      </c>
      <c r="G155" s="10">
        <v>1</v>
      </c>
      <c r="H155" s="11">
        <v>89600</v>
      </c>
      <c r="I155" s="14" t="s">
        <v>250</v>
      </c>
      <c r="J155" s="14" t="s">
        <v>25</v>
      </c>
      <c r="K155" s="11">
        <f>G155*H155</f>
        <v>89600</v>
      </c>
      <c r="L155" s="15">
        <f>K155*1.12</f>
        <v>100352.00000000001</v>
      </c>
      <c r="M155" s="16"/>
      <c r="N155" s="16"/>
      <c r="O155" s="30"/>
      <c r="P155" s="133"/>
      <c r="Q155" s="133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</row>
    <row r="156" spans="1:232" s="46" customFormat="1" ht="110.25" customHeight="1">
      <c r="A156" s="12">
        <v>96</v>
      </c>
      <c r="B156" s="124">
        <v>128</v>
      </c>
      <c r="C156" s="37" t="s">
        <v>221</v>
      </c>
      <c r="D156" s="11" t="s">
        <v>39</v>
      </c>
      <c r="E156" s="14" t="s">
        <v>789</v>
      </c>
      <c r="F156" s="48" t="s">
        <v>223</v>
      </c>
      <c r="G156" s="10">
        <v>1</v>
      </c>
      <c r="H156" s="11">
        <v>48840000</v>
      </c>
      <c r="I156" s="14" t="s">
        <v>775</v>
      </c>
      <c r="J156" s="14" t="s">
        <v>25</v>
      </c>
      <c r="K156" s="11">
        <v>48840000</v>
      </c>
      <c r="L156" s="15">
        <f>H156*1.12</f>
        <v>54700800.000000007</v>
      </c>
      <c r="M156" s="16"/>
      <c r="N156" s="16"/>
      <c r="O156" s="30"/>
      <c r="P156" s="133"/>
      <c r="Q156" s="133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</row>
    <row r="157" spans="1:232" ht="60.75" customHeight="1">
      <c r="A157" s="12">
        <v>106</v>
      </c>
      <c r="B157" s="124">
        <v>129</v>
      </c>
      <c r="C157" s="43" t="s">
        <v>254</v>
      </c>
      <c r="D157" s="14" t="s">
        <v>21</v>
      </c>
      <c r="E157" s="11" t="s">
        <v>255</v>
      </c>
      <c r="F157" s="11" t="s">
        <v>23</v>
      </c>
      <c r="G157" s="10">
        <v>2000</v>
      </c>
      <c r="H157" s="11">
        <v>21</v>
      </c>
      <c r="I157" s="14" t="s">
        <v>79</v>
      </c>
      <c r="J157" s="14" t="s">
        <v>25</v>
      </c>
      <c r="K157" s="11">
        <f t="shared" si="1"/>
        <v>42000</v>
      </c>
      <c r="L157" s="15">
        <f t="shared" si="0"/>
        <v>47040.000000000007</v>
      </c>
      <c r="M157" s="16"/>
      <c r="N157" s="16"/>
    </row>
    <row r="158" spans="1:232" s="3" customFormat="1" ht="75" customHeight="1">
      <c r="A158" s="12">
        <v>108</v>
      </c>
      <c r="B158" s="124">
        <v>130</v>
      </c>
      <c r="C158" s="43" t="s">
        <v>256</v>
      </c>
      <c r="D158" s="14" t="s">
        <v>21</v>
      </c>
      <c r="E158" s="11" t="s">
        <v>257</v>
      </c>
      <c r="F158" s="11" t="s">
        <v>33</v>
      </c>
      <c r="G158" s="10">
        <v>181</v>
      </c>
      <c r="H158" s="11">
        <v>480</v>
      </c>
      <c r="I158" s="14" t="s">
        <v>258</v>
      </c>
      <c r="J158" s="14" t="s">
        <v>25</v>
      </c>
      <c r="K158" s="11">
        <f t="shared" si="1"/>
        <v>86880</v>
      </c>
      <c r="L158" s="15">
        <f t="shared" si="0"/>
        <v>97305.600000000006</v>
      </c>
      <c r="M158" s="16" t="s">
        <v>57</v>
      </c>
      <c r="N158" s="16" t="s">
        <v>259</v>
      </c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  <c r="DD158" s="133"/>
      <c r="DE158" s="133"/>
      <c r="DF158" s="133"/>
      <c r="DG158" s="133"/>
      <c r="DH158" s="133"/>
      <c r="DI158" s="133"/>
      <c r="DJ158" s="133"/>
      <c r="DK158" s="133"/>
      <c r="DL158" s="133"/>
      <c r="DM158" s="133"/>
      <c r="DN158" s="133"/>
      <c r="DO158" s="133"/>
      <c r="DP158" s="133"/>
      <c r="DQ158" s="133"/>
      <c r="DR158" s="133"/>
      <c r="DS158" s="133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33"/>
      <c r="EE158" s="133"/>
      <c r="EF158" s="133"/>
      <c r="EG158" s="133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33"/>
      <c r="ES158" s="133"/>
      <c r="ET158" s="133"/>
      <c r="EU158" s="133"/>
      <c r="EV158" s="133"/>
      <c r="EW158" s="133"/>
      <c r="EX158" s="133"/>
      <c r="EY158" s="133"/>
      <c r="EZ158" s="133"/>
      <c r="FA158" s="133"/>
      <c r="FB158" s="133"/>
      <c r="FC158" s="133"/>
      <c r="FD158" s="133"/>
      <c r="FE158" s="133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33"/>
      <c r="GI158" s="133"/>
      <c r="GJ158" s="133"/>
      <c r="GK158" s="133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33"/>
      <c r="GW158" s="133"/>
      <c r="GX158" s="133"/>
      <c r="GY158" s="133"/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33"/>
      <c r="HJ158" s="133"/>
      <c r="HK158" s="133"/>
      <c r="HL158" s="133"/>
      <c r="HM158" s="133"/>
      <c r="HN158" s="133"/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33"/>
    </row>
    <row r="159" spans="1:232" ht="96.75" customHeight="1">
      <c r="A159" s="12">
        <v>110</v>
      </c>
      <c r="B159" s="124">
        <v>131</v>
      </c>
      <c r="C159" s="13" t="s">
        <v>260</v>
      </c>
      <c r="D159" s="14" t="s">
        <v>53</v>
      </c>
      <c r="E159" s="9" t="s">
        <v>261</v>
      </c>
      <c r="F159" s="11" t="s">
        <v>23</v>
      </c>
      <c r="G159" s="10">
        <v>14</v>
      </c>
      <c r="H159" s="11">
        <v>8500</v>
      </c>
      <c r="I159" s="14" t="s">
        <v>79</v>
      </c>
      <c r="J159" s="14" t="s">
        <v>25</v>
      </c>
      <c r="K159" s="11">
        <f t="shared" si="1"/>
        <v>119000</v>
      </c>
      <c r="L159" s="15">
        <f t="shared" si="0"/>
        <v>133280</v>
      </c>
      <c r="M159" s="16"/>
      <c r="N159" s="16" t="s">
        <v>262</v>
      </c>
    </row>
    <row r="160" spans="1:232" s="46" customFormat="1" ht="73.5" customHeight="1">
      <c r="A160" s="12">
        <v>112</v>
      </c>
      <c r="B160" s="124">
        <v>132</v>
      </c>
      <c r="C160" s="13" t="s">
        <v>260</v>
      </c>
      <c r="D160" s="14" t="s">
        <v>21</v>
      </c>
      <c r="E160" s="9" t="s">
        <v>261</v>
      </c>
      <c r="F160" s="11" t="s">
        <v>23</v>
      </c>
      <c r="G160" s="10">
        <v>40</v>
      </c>
      <c r="H160" s="11">
        <v>21944.43</v>
      </c>
      <c r="I160" s="14" t="s">
        <v>79</v>
      </c>
      <c r="J160" s="14" t="s">
        <v>25</v>
      </c>
      <c r="K160" s="11">
        <f>G160*H160</f>
        <v>877777.2</v>
      </c>
      <c r="L160" s="15">
        <f t="shared" si="0"/>
        <v>983110.46400000004</v>
      </c>
      <c r="M160" s="16" t="s">
        <v>178</v>
      </c>
      <c r="N160" s="16" t="s">
        <v>263</v>
      </c>
      <c r="O160" s="30"/>
      <c r="P160" s="133"/>
      <c r="Q160" s="133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</row>
    <row r="161" spans="1:232" s="46" customFormat="1" ht="60" customHeight="1">
      <c r="A161" s="12">
        <v>114</v>
      </c>
      <c r="B161" s="124">
        <v>133</v>
      </c>
      <c r="C161" s="43" t="s">
        <v>264</v>
      </c>
      <c r="D161" s="14" t="s">
        <v>21</v>
      </c>
      <c r="E161" s="11" t="s">
        <v>265</v>
      </c>
      <c r="F161" s="11" t="s">
        <v>23</v>
      </c>
      <c r="G161" s="10">
        <v>16</v>
      </c>
      <c r="H161" s="11">
        <v>283</v>
      </c>
      <c r="I161" s="19" t="s">
        <v>77</v>
      </c>
      <c r="J161" s="14" t="s">
        <v>25</v>
      </c>
      <c r="K161" s="11">
        <f t="shared" si="1"/>
        <v>4528</v>
      </c>
      <c r="L161" s="15">
        <f t="shared" si="0"/>
        <v>5071.3600000000006</v>
      </c>
      <c r="M161" s="16"/>
      <c r="N161" s="16"/>
      <c r="O161" s="30"/>
      <c r="P161" s="133"/>
      <c r="Q161" s="133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</row>
    <row r="162" spans="1:232" s="46" customFormat="1" ht="58.5" customHeight="1">
      <c r="A162" s="12">
        <v>115</v>
      </c>
      <c r="B162" s="124">
        <v>134</v>
      </c>
      <c r="C162" s="37" t="s">
        <v>266</v>
      </c>
      <c r="D162" s="14" t="s">
        <v>21</v>
      </c>
      <c r="E162" s="38" t="s">
        <v>266</v>
      </c>
      <c r="F162" s="11" t="s">
        <v>33</v>
      </c>
      <c r="G162" s="10">
        <v>3</v>
      </c>
      <c r="H162" s="11">
        <v>27235</v>
      </c>
      <c r="I162" s="19" t="s">
        <v>77</v>
      </c>
      <c r="J162" s="14" t="s">
        <v>25</v>
      </c>
      <c r="K162" s="11">
        <f t="shared" si="1"/>
        <v>81705</v>
      </c>
      <c r="L162" s="15">
        <f t="shared" si="0"/>
        <v>91509.6</v>
      </c>
      <c r="M162" s="16"/>
      <c r="N162" s="16"/>
      <c r="O162" s="30"/>
      <c r="P162" s="133"/>
      <c r="Q162" s="133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</row>
    <row r="163" spans="1:232" s="46" customFormat="1" ht="74.25" customHeight="1">
      <c r="A163" s="12">
        <v>117</v>
      </c>
      <c r="B163" s="124">
        <v>135</v>
      </c>
      <c r="C163" s="37" t="s">
        <v>267</v>
      </c>
      <c r="D163" s="14" t="s">
        <v>21</v>
      </c>
      <c r="E163" s="38" t="s">
        <v>267</v>
      </c>
      <c r="F163" s="11" t="s">
        <v>33</v>
      </c>
      <c r="G163" s="10">
        <v>15</v>
      </c>
      <c r="H163" s="11">
        <v>190</v>
      </c>
      <c r="I163" s="19" t="s">
        <v>77</v>
      </c>
      <c r="J163" s="14" t="s">
        <v>25</v>
      </c>
      <c r="K163" s="11">
        <f t="shared" si="1"/>
        <v>2850</v>
      </c>
      <c r="L163" s="15">
        <f t="shared" si="0"/>
        <v>3192.0000000000005</v>
      </c>
      <c r="M163" s="16" t="s">
        <v>46</v>
      </c>
      <c r="N163" s="16" t="s">
        <v>268</v>
      </c>
      <c r="O163" s="30"/>
      <c r="P163" s="133"/>
      <c r="Q163" s="133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</row>
    <row r="164" spans="1:232" s="46" customFormat="1" ht="74.25" customHeight="1">
      <c r="A164" s="12">
        <v>117</v>
      </c>
      <c r="B164" s="124">
        <v>136</v>
      </c>
      <c r="C164" s="37" t="s">
        <v>267</v>
      </c>
      <c r="D164" s="14" t="s">
        <v>21</v>
      </c>
      <c r="E164" s="38" t="s">
        <v>267</v>
      </c>
      <c r="F164" s="11" t="s">
        <v>33</v>
      </c>
      <c r="G164" s="10">
        <v>15</v>
      </c>
      <c r="H164" s="11">
        <v>250</v>
      </c>
      <c r="I164" s="19" t="s">
        <v>77</v>
      </c>
      <c r="J164" s="14" t="s">
        <v>25</v>
      </c>
      <c r="K164" s="11">
        <f t="shared" ref="K164:K191" si="2">G164*H164</f>
        <v>3750</v>
      </c>
      <c r="L164" s="15">
        <f t="shared" si="0"/>
        <v>4200</v>
      </c>
      <c r="M164" s="16"/>
      <c r="N164" s="16"/>
      <c r="O164" s="30"/>
      <c r="P164" s="133"/>
      <c r="Q164" s="133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</row>
    <row r="165" spans="1:232" s="46" customFormat="1" ht="69.75" customHeight="1">
      <c r="A165" s="12">
        <v>119</v>
      </c>
      <c r="B165" s="124">
        <v>137</v>
      </c>
      <c r="C165" s="37" t="s">
        <v>269</v>
      </c>
      <c r="D165" s="14" t="s">
        <v>21</v>
      </c>
      <c r="E165" s="38" t="s">
        <v>270</v>
      </c>
      <c r="F165" s="11" t="s">
        <v>23</v>
      </c>
      <c r="G165" s="10">
        <v>16</v>
      </c>
      <c r="H165" s="11">
        <v>14286</v>
      </c>
      <c r="I165" s="19" t="s">
        <v>77</v>
      </c>
      <c r="J165" s="14" t="s">
        <v>25</v>
      </c>
      <c r="K165" s="11">
        <f t="shared" si="2"/>
        <v>228576</v>
      </c>
      <c r="L165" s="15">
        <f t="shared" si="0"/>
        <v>256005.12000000002</v>
      </c>
      <c r="M165" s="16" t="s">
        <v>46</v>
      </c>
      <c r="N165" s="16" t="s">
        <v>268</v>
      </c>
      <c r="O165" s="30"/>
      <c r="P165" s="133"/>
      <c r="Q165" s="133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</row>
    <row r="166" spans="1:232" s="46" customFormat="1" ht="69.75" customHeight="1">
      <c r="A166" s="12">
        <v>120</v>
      </c>
      <c r="B166" s="124">
        <v>138</v>
      </c>
      <c r="C166" s="37" t="s">
        <v>269</v>
      </c>
      <c r="D166" s="14" t="s">
        <v>21</v>
      </c>
      <c r="E166" s="38" t="s">
        <v>271</v>
      </c>
      <c r="F166" s="11" t="s">
        <v>23</v>
      </c>
      <c r="G166" s="10">
        <v>75</v>
      </c>
      <c r="H166" s="11">
        <v>14286</v>
      </c>
      <c r="I166" s="19" t="s">
        <v>77</v>
      </c>
      <c r="J166" s="14" t="s">
        <v>25</v>
      </c>
      <c r="K166" s="11">
        <f t="shared" si="2"/>
        <v>1071450</v>
      </c>
      <c r="L166" s="15">
        <f t="shared" si="0"/>
        <v>1200024</v>
      </c>
      <c r="M166" s="16"/>
      <c r="N166" s="16"/>
      <c r="O166" s="30"/>
      <c r="P166" s="133"/>
      <c r="Q166" s="133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</row>
    <row r="167" spans="1:232" s="46" customFormat="1" ht="70.5" customHeight="1">
      <c r="A167" s="12">
        <v>121</v>
      </c>
      <c r="B167" s="124">
        <v>139</v>
      </c>
      <c r="C167" s="43" t="s">
        <v>269</v>
      </c>
      <c r="D167" s="14" t="s">
        <v>21</v>
      </c>
      <c r="E167" s="11" t="s">
        <v>272</v>
      </c>
      <c r="F167" s="11" t="s">
        <v>23</v>
      </c>
      <c r="G167" s="10">
        <v>92</v>
      </c>
      <c r="H167" s="11">
        <v>14286</v>
      </c>
      <c r="I167" s="19" t="s">
        <v>77</v>
      </c>
      <c r="J167" s="14" t="s">
        <v>25</v>
      </c>
      <c r="K167" s="11">
        <f t="shared" si="2"/>
        <v>1314312</v>
      </c>
      <c r="L167" s="15">
        <f t="shared" si="0"/>
        <v>1472029.4400000002</v>
      </c>
      <c r="M167" s="16"/>
      <c r="N167" s="16"/>
      <c r="O167" s="30"/>
      <c r="P167" s="133"/>
      <c r="Q167" s="133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</row>
    <row r="168" spans="1:232" s="46" customFormat="1" ht="70.5" customHeight="1">
      <c r="A168" s="12">
        <v>122</v>
      </c>
      <c r="B168" s="124">
        <v>140</v>
      </c>
      <c r="C168" s="43" t="s">
        <v>269</v>
      </c>
      <c r="D168" s="14" t="s">
        <v>21</v>
      </c>
      <c r="E168" s="11" t="s">
        <v>273</v>
      </c>
      <c r="F168" s="11" t="s">
        <v>23</v>
      </c>
      <c r="G168" s="10">
        <v>2</v>
      </c>
      <c r="H168" s="11">
        <v>33500</v>
      </c>
      <c r="I168" s="19" t="s">
        <v>77</v>
      </c>
      <c r="J168" s="14" t="s">
        <v>25</v>
      </c>
      <c r="K168" s="11">
        <f t="shared" si="2"/>
        <v>67000</v>
      </c>
      <c r="L168" s="15">
        <f t="shared" si="0"/>
        <v>75040</v>
      </c>
      <c r="M168" s="16"/>
      <c r="N168" s="16"/>
      <c r="O168" s="30"/>
      <c r="P168" s="133"/>
      <c r="Q168" s="133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</row>
    <row r="169" spans="1:232" s="46" customFormat="1" ht="71.25" customHeight="1">
      <c r="A169" s="12">
        <v>123</v>
      </c>
      <c r="B169" s="124">
        <v>141</v>
      </c>
      <c r="C169" s="43" t="s">
        <v>269</v>
      </c>
      <c r="D169" s="14" t="s">
        <v>21</v>
      </c>
      <c r="E169" s="11" t="s">
        <v>274</v>
      </c>
      <c r="F169" s="11" t="s">
        <v>23</v>
      </c>
      <c r="G169" s="10">
        <v>2</v>
      </c>
      <c r="H169" s="11">
        <v>25500</v>
      </c>
      <c r="I169" s="19" t="s">
        <v>77</v>
      </c>
      <c r="J169" s="14" t="s">
        <v>25</v>
      </c>
      <c r="K169" s="11">
        <f t="shared" si="2"/>
        <v>51000</v>
      </c>
      <c r="L169" s="15">
        <f t="shared" si="0"/>
        <v>57120.000000000007</v>
      </c>
      <c r="M169" s="16"/>
      <c r="N169" s="16"/>
      <c r="O169" s="30"/>
      <c r="P169" s="133"/>
      <c r="Q169" s="133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</row>
    <row r="170" spans="1:232" s="46" customFormat="1" ht="106.5" customHeight="1">
      <c r="A170" s="12">
        <v>125</v>
      </c>
      <c r="B170" s="124">
        <v>142</v>
      </c>
      <c r="C170" s="43" t="s">
        <v>275</v>
      </c>
      <c r="D170" s="14" t="s">
        <v>53</v>
      </c>
      <c r="E170" s="11" t="s">
        <v>276</v>
      </c>
      <c r="F170" s="11" t="s">
        <v>33</v>
      </c>
      <c r="G170" s="10">
        <v>20</v>
      </c>
      <c r="H170" s="11">
        <v>222.3</v>
      </c>
      <c r="I170" s="19" t="s">
        <v>79</v>
      </c>
      <c r="J170" s="14" t="s">
        <v>25</v>
      </c>
      <c r="K170" s="11">
        <f t="shared" si="2"/>
        <v>4446</v>
      </c>
      <c r="L170" s="15">
        <f t="shared" si="0"/>
        <v>4979.5200000000004</v>
      </c>
      <c r="M170" s="16"/>
      <c r="N170" s="16"/>
      <c r="O170" s="30"/>
      <c r="P170" s="133"/>
      <c r="Q170" s="133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</row>
    <row r="171" spans="1:232" s="46" customFormat="1" ht="78" customHeight="1">
      <c r="A171" s="12">
        <v>127</v>
      </c>
      <c r="B171" s="124">
        <v>143</v>
      </c>
      <c r="C171" s="43" t="s">
        <v>277</v>
      </c>
      <c r="D171" s="14" t="s">
        <v>21</v>
      </c>
      <c r="E171" s="11" t="s">
        <v>277</v>
      </c>
      <c r="F171" s="11" t="s">
        <v>23</v>
      </c>
      <c r="G171" s="10">
        <v>30</v>
      </c>
      <c r="H171" s="11">
        <v>18</v>
      </c>
      <c r="I171" s="19" t="s">
        <v>79</v>
      </c>
      <c r="J171" s="14" t="s">
        <v>25</v>
      </c>
      <c r="K171" s="11">
        <f t="shared" si="2"/>
        <v>540</v>
      </c>
      <c r="L171" s="15">
        <f t="shared" ref="L171:L238" si="3">K171*1.12</f>
        <v>604.80000000000007</v>
      </c>
      <c r="M171" s="16" t="s">
        <v>178</v>
      </c>
      <c r="N171" s="16" t="s">
        <v>278</v>
      </c>
      <c r="O171" s="30"/>
      <c r="P171" s="133"/>
      <c r="Q171" s="133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</row>
    <row r="172" spans="1:232" s="46" customFormat="1" ht="76.5" customHeight="1">
      <c r="A172" s="12">
        <v>129</v>
      </c>
      <c r="B172" s="124">
        <v>144</v>
      </c>
      <c r="C172" s="43" t="s">
        <v>279</v>
      </c>
      <c r="D172" s="14" t="s">
        <v>21</v>
      </c>
      <c r="E172" s="11" t="s">
        <v>279</v>
      </c>
      <c r="F172" s="11" t="s">
        <v>23</v>
      </c>
      <c r="G172" s="10">
        <v>30</v>
      </c>
      <c r="H172" s="11">
        <v>18</v>
      </c>
      <c r="I172" s="19" t="s">
        <v>79</v>
      </c>
      <c r="J172" s="14" t="s">
        <v>25</v>
      </c>
      <c r="K172" s="11">
        <f t="shared" si="2"/>
        <v>540</v>
      </c>
      <c r="L172" s="15">
        <f t="shared" si="3"/>
        <v>604.80000000000007</v>
      </c>
      <c r="M172" s="16" t="s">
        <v>98</v>
      </c>
      <c r="N172" s="16" t="s">
        <v>280</v>
      </c>
      <c r="O172" s="30"/>
      <c r="P172" s="133"/>
      <c r="Q172" s="133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</row>
    <row r="173" spans="1:232" s="46" customFormat="1" ht="71.25" customHeight="1">
      <c r="A173" s="12">
        <v>133</v>
      </c>
      <c r="B173" s="124">
        <v>145</v>
      </c>
      <c r="C173" s="37" t="s">
        <v>281</v>
      </c>
      <c r="D173" s="14" t="s">
        <v>21</v>
      </c>
      <c r="E173" s="38" t="s">
        <v>282</v>
      </c>
      <c r="F173" s="11" t="s">
        <v>23</v>
      </c>
      <c r="G173" s="10">
        <v>5</v>
      </c>
      <c r="H173" s="11">
        <v>2200</v>
      </c>
      <c r="I173" s="19" t="s">
        <v>79</v>
      </c>
      <c r="J173" s="14" t="s">
        <v>25</v>
      </c>
      <c r="K173" s="11">
        <f t="shared" si="2"/>
        <v>11000</v>
      </c>
      <c r="L173" s="15">
        <f t="shared" si="3"/>
        <v>12320.000000000002</v>
      </c>
      <c r="M173" s="16"/>
      <c r="N173" s="16"/>
      <c r="O173" s="30"/>
      <c r="P173" s="133"/>
      <c r="Q173" s="133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</row>
    <row r="174" spans="1:232" s="46" customFormat="1" ht="77.25" customHeight="1">
      <c r="A174" s="12">
        <v>135</v>
      </c>
      <c r="B174" s="124">
        <v>146</v>
      </c>
      <c r="C174" s="37" t="s">
        <v>281</v>
      </c>
      <c r="D174" s="14" t="s">
        <v>21</v>
      </c>
      <c r="E174" s="38" t="s">
        <v>283</v>
      </c>
      <c r="F174" s="11" t="s">
        <v>23</v>
      </c>
      <c r="G174" s="10">
        <v>5</v>
      </c>
      <c r="H174" s="11">
        <v>2100</v>
      </c>
      <c r="I174" s="19" t="s">
        <v>79</v>
      </c>
      <c r="J174" s="14" t="s">
        <v>25</v>
      </c>
      <c r="K174" s="11">
        <f t="shared" si="2"/>
        <v>10500</v>
      </c>
      <c r="L174" s="15">
        <f t="shared" si="3"/>
        <v>11760.000000000002</v>
      </c>
      <c r="M174" s="16" t="s">
        <v>98</v>
      </c>
      <c r="N174" s="16" t="s">
        <v>99</v>
      </c>
      <c r="O174" s="30"/>
      <c r="P174" s="133"/>
      <c r="Q174" s="133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</row>
    <row r="175" spans="1:232" s="46" customFormat="1" ht="78.75" customHeight="1">
      <c r="A175" s="12">
        <v>138</v>
      </c>
      <c r="B175" s="124">
        <v>147</v>
      </c>
      <c r="C175" s="50" t="s">
        <v>284</v>
      </c>
      <c r="D175" s="14" t="s">
        <v>21</v>
      </c>
      <c r="E175" s="51" t="s">
        <v>285</v>
      </c>
      <c r="F175" s="11" t="s">
        <v>23</v>
      </c>
      <c r="G175" s="10">
        <v>300</v>
      </c>
      <c r="H175" s="11">
        <v>36</v>
      </c>
      <c r="I175" s="19" t="s">
        <v>79</v>
      </c>
      <c r="J175" s="14" t="s">
        <v>25</v>
      </c>
      <c r="K175" s="11">
        <f t="shared" si="2"/>
        <v>10800</v>
      </c>
      <c r="L175" s="15">
        <f t="shared" si="3"/>
        <v>12096.000000000002</v>
      </c>
      <c r="M175" s="16"/>
      <c r="N175" s="16"/>
      <c r="O175" s="30"/>
      <c r="P175" s="133"/>
      <c r="Q175" s="133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</row>
    <row r="176" spans="1:232" s="46" customFormat="1" ht="69.75" customHeight="1">
      <c r="A176" s="12">
        <v>142</v>
      </c>
      <c r="B176" s="124">
        <v>148</v>
      </c>
      <c r="C176" s="21" t="s">
        <v>286</v>
      </c>
      <c r="D176" s="14" t="s">
        <v>21</v>
      </c>
      <c r="E176" s="22" t="s">
        <v>287</v>
      </c>
      <c r="F176" s="11" t="s">
        <v>23</v>
      </c>
      <c r="G176" s="10">
        <v>12</v>
      </c>
      <c r="H176" s="11">
        <v>3900</v>
      </c>
      <c r="I176" s="19" t="s">
        <v>79</v>
      </c>
      <c r="J176" s="14" t="s">
        <v>25</v>
      </c>
      <c r="K176" s="11">
        <f t="shared" si="2"/>
        <v>46800</v>
      </c>
      <c r="L176" s="15">
        <f t="shared" si="3"/>
        <v>52416.000000000007</v>
      </c>
      <c r="M176" s="29"/>
      <c r="N176" s="29"/>
      <c r="O176" s="30"/>
      <c r="P176" s="133"/>
      <c r="Q176" s="133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</row>
    <row r="177" spans="1:232" s="46" customFormat="1" ht="75" customHeight="1">
      <c r="A177" s="12">
        <v>152</v>
      </c>
      <c r="B177" s="124">
        <v>149</v>
      </c>
      <c r="C177" s="43" t="s">
        <v>288</v>
      </c>
      <c r="D177" s="14" t="s">
        <v>21</v>
      </c>
      <c r="E177" s="11" t="s">
        <v>289</v>
      </c>
      <c r="F177" s="11" t="s">
        <v>23</v>
      </c>
      <c r="G177" s="10">
        <v>5</v>
      </c>
      <c r="H177" s="11">
        <v>1500</v>
      </c>
      <c r="I177" s="19" t="s">
        <v>79</v>
      </c>
      <c r="J177" s="14" t="s">
        <v>25</v>
      </c>
      <c r="K177" s="11">
        <f t="shared" si="2"/>
        <v>7500</v>
      </c>
      <c r="L177" s="15">
        <f t="shared" si="3"/>
        <v>8400</v>
      </c>
      <c r="M177" s="16"/>
      <c r="N177" s="16"/>
      <c r="O177" s="30"/>
      <c r="P177" s="133"/>
      <c r="Q177" s="133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</row>
    <row r="178" spans="1:232" s="46" customFormat="1" ht="93" customHeight="1">
      <c r="A178" s="12">
        <v>155</v>
      </c>
      <c r="B178" s="124">
        <v>150</v>
      </c>
      <c r="C178" s="13" t="s">
        <v>290</v>
      </c>
      <c r="D178" s="14" t="s">
        <v>53</v>
      </c>
      <c r="E178" s="9" t="s">
        <v>291</v>
      </c>
      <c r="F178" s="11" t="s">
        <v>23</v>
      </c>
      <c r="G178" s="10">
        <v>3</v>
      </c>
      <c r="H178" s="11">
        <v>9276.67</v>
      </c>
      <c r="I178" s="19" t="s">
        <v>79</v>
      </c>
      <c r="J178" s="14" t="s">
        <v>25</v>
      </c>
      <c r="K178" s="11">
        <f t="shared" si="2"/>
        <v>27830.010000000002</v>
      </c>
      <c r="L178" s="15">
        <f t="shared" si="3"/>
        <v>31169.611200000007</v>
      </c>
      <c r="M178" s="16"/>
      <c r="N178" s="16"/>
      <c r="O178" s="30"/>
      <c r="P178" s="133"/>
      <c r="Q178" s="133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</row>
    <row r="179" spans="1:232" s="46" customFormat="1" ht="76.5" customHeight="1">
      <c r="A179" s="12">
        <v>157</v>
      </c>
      <c r="B179" s="124">
        <v>151</v>
      </c>
      <c r="C179" s="13" t="s">
        <v>292</v>
      </c>
      <c r="D179" s="19" t="s">
        <v>21</v>
      </c>
      <c r="E179" s="9" t="s">
        <v>293</v>
      </c>
      <c r="F179" s="11" t="s">
        <v>23</v>
      </c>
      <c r="G179" s="10">
        <v>1</v>
      </c>
      <c r="H179" s="11">
        <v>525000</v>
      </c>
      <c r="I179" s="19" t="s">
        <v>77</v>
      </c>
      <c r="J179" s="19" t="s">
        <v>25</v>
      </c>
      <c r="K179" s="11">
        <f>G179*H179</f>
        <v>525000</v>
      </c>
      <c r="L179" s="15">
        <f t="shared" si="3"/>
        <v>588000</v>
      </c>
      <c r="M179" s="16" t="s">
        <v>294</v>
      </c>
      <c r="N179" s="16" t="s">
        <v>295</v>
      </c>
      <c r="O179" s="30"/>
      <c r="P179" s="133"/>
      <c r="Q179" s="133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</row>
    <row r="180" spans="1:232" s="46" customFormat="1" ht="72" customHeight="1">
      <c r="A180" s="12">
        <v>171</v>
      </c>
      <c r="B180" s="124">
        <v>152</v>
      </c>
      <c r="C180" s="13" t="s">
        <v>296</v>
      </c>
      <c r="D180" s="14" t="s">
        <v>21</v>
      </c>
      <c r="E180" s="9" t="s">
        <v>297</v>
      </c>
      <c r="F180" s="11" t="s">
        <v>23</v>
      </c>
      <c r="G180" s="10">
        <v>1</v>
      </c>
      <c r="H180" s="11">
        <v>22500</v>
      </c>
      <c r="I180" s="19" t="s">
        <v>79</v>
      </c>
      <c r="J180" s="14" t="s">
        <v>25</v>
      </c>
      <c r="K180" s="11">
        <f t="shared" si="2"/>
        <v>22500</v>
      </c>
      <c r="L180" s="15">
        <f t="shared" si="3"/>
        <v>25200.000000000004</v>
      </c>
      <c r="M180" s="16"/>
      <c r="N180" s="16"/>
      <c r="O180" s="30"/>
      <c r="P180" s="133"/>
      <c r="Q180" s="133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</row>
    <row r="181" spans="1:232" s="46" customFormat="1" ht="72.75" customHeight="1">
      <c r="A181" s="12">
        <v>172</v>
      </c>
      <c r="B181" s="124">
        <v>153</v>
      </c>
      <c r="C181" s="52" t="s">
        <v>296</v>
      </c>
      <c r="D181" s="130" t="s">
        <v>21</v>
      </c>
      <c r="E181" s="53" t="s">
        <v>297</v>
      </c>
      <c r="F181" s="54" t="s">
        <v>23</v>
      </c>
      <c r="G181" s="55">
        <v>45</v>
      </c>
      <c r="H181" s="54">
        <v>26800</v>
      </c>
      <c r="I181" s="127" t="s">
        <v>79</v>
      </c>
      <c r="J181" s="130" t="s">
        <v>25</v>
      </c>
      <c r="K181" s="54">
        <f t="shared" si="2"/>
        <v>1206000</v>
      </c>
      <c r="L181" s="56">
        <f t="shared" si="3"/>
        <v>1350720.0000000002</v>
      </c>
      <c r="M181" s="16"/>
      <c r="N181" s="16"/>
      <c r="O181" s="30"/>
      <c r="P181" s="133"/>
      <c r="Q181" s="133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</row>
    <row r="182" spans="1:232" s="46" customFormat="1" ht="68.25" customHeight="1">
      <c r="A182" s="25">
        <v>173</v>
      </c>
      <c r="B182" s="124">
        <v>154</v>
      </c>
      <c r="C182" s="13" t="s">
        <v>296</v>
      </c>
      <c r="D182" s="19" t="s">
        <v>21</v>
      </c>
      <c r="E182" s="9" t="s">
        <v>297</v>
      </c>
      <c r="F182" s="11" t="s">
        <v>23</v>
      </c>
      <c r="G182" s="10">
        <v>29</v>
      </c>
      <c r="H182" s="11">
        <v>27000</v>
      </c>
      <c r="I182" s="19" t="s">
        <v>79</v>
      </c>
      <c r="J182" s="19" t="s">
        <v>25</v>
      </c>
      <c r="K182" s="11">
        <f t="shared" si="2"/>
        <v>783000</v>
      </c>
      <c r="L182" s="28">
        <f t="shared" si="3"/>
        <v>876960.00000000012</v>
      </c>
      <c r="M182" s="29" t="s">
        <v>98</v>
      </c>
      <c r="N182" s="29" t="s">
        <v>99</v>
      </c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</row>
    <row r="183" spans="1:232" s="46" customFormat="1" ht="68.25" customHeight="1">
      <c r="A183" s="25">
        <v>173</v>
      </c>
      <c r="B183" s="124">
        <v>155</v>
      </c>
      <c r="C183" s="13" t="s">
        <v>296</v>
      </c>
      <c r="D183" s="19" t="s">
        <v>21</v>
      </c>
      <c r="E183" s="9" t="s">
        <v>297</v>
      </c>
      <c r="F183" s="11" t="s">
        <v>23</v>
      </c>
      <c r="G183" s="10">
        <v>14</v>
      </c>
      <c r="H183" s="11">
        <v>35000</v>
      </c>
      <c r="I183" s="19" t="s">
        <v>79</v>
      </c>
      <c r="J183" s="19" t="s">
        <v>25</v>
      </c>
      <c r="K183" s="11">
        <f t="shared" si="2"/>
        <v>490000</v>
      </c>
      <c r="L183" s="28">
        <f t="shared" si="3"/>
        <v>548800</v>
      </c>
      <c r="M183" s="29"/>
      <c r="N183" s="29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</row>
    <row r="184" spans="1:232" s="46" customFormat="1" ht="74.25" customHeight="1">
      <c r="A184" s="12">
        <v>175</v>
      </c>
      <c r="B184" s="124">
        <v>156</v>
      </c>
      <c r="C184" s="57" t="s">
        <v>298</v>
      </c>
      <c r="D184" s="19" t="s">
        <v>21</v>
      </c>
      <c r="E184" s="58" t="s">
        <v>299</v>
      </c>
      <c r="F184" s="19" t="s">
        <v>300</v>
      </c>
      <c r="G184" s="29">
        <v>100</v>
      </c>
      <c r="H184" s="28">
        <v>2930.5</v>
      </c>
      <c r="I184" s="19" t="s">
        <v>301</v>
      </c>
      <c r="J184" s="14" t="s">
        <v>25</v>
      </c>
      <c r="K184" s="11">
        <f t="shared" si="2"/>
        <v>293050</v>
      </c>
      <c r="L184" s="15">
        <f t="shared" si="3"/>
        <v>328216.00000000006</v>
      </c>
      <c r="M184" s="16"/>
      <c r="N184" s="16"/>
      <c r="O184" s="30"/>
      <c r="P184" s="133"/>
      <c r="Q184" s="133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</row>
    <row r="185" spans="1:232" s="46" customFormat="1" ht="61.5" customHeight="1">
      <c r="A185" s="12"/>
      <c r="B185" s="124">
        <v>157</v>
      </c>
      <c r="C185" s="57" t="s">
        <v>298</v>
      </c>
      <c r="D185" s="14" t="s">
        <v>21</v>
      </c>
      <c r="E185" s="58" t="s">
        <v>302</v>
      </c>
      <c r="F185" s="19" t="s">
        <v>303</v>
      </c>
      <c r="G185" s="29">
        <v>1400</v>
      </c>
      <c r="H185" s="28">
        <v>1288</v>
      </c>
      <c r="I185" s="19" t="s">
        <v>118</v>
      </c>
      <c r="J185" s="14" t="s">
        <v>119</v>
      </c>
      <c r="K185" s="11">
        <f>G185*H185</f>
        <v>1803200</v>
      </c>
      <c r="L185" s="15">
        <f t="shared" si="3"/>
        <v>2019584.0000000002</v>
      </c>
      <c r="M185" s="16" t="s">
        <v>98</v>
      </c>
      <c r="N185" s="16" t="s">
        <v>100</v>
      </c>
      <c r="O185" s="30"/>
      <c r="P185" s="133"/>
      <c r="Q185" s="133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</row>
    <row r="186" spans="1:232" s="46" customFormat="1" ht="61.5" customHeight="1">
      <c r="A186" s="12"/>
      <c r="B186" s="124">
        <v>158</v>
      </c>
      <c r="C186" s="57" t="s">
        <v>298</v>
      </c>
      <c r="D186" s="14" t="s">
        <v>21</v>
      </c>
      <c r="E186" s="58" t="s">
        <v>302</v>
      </c>
      <c r="F186" s="19" t="s">
        <v>303</v>
      </c>
      <c r="G186" s="29">
        <v>1339</v>
      </c>
      <c r="H186" s="28">
        <v>1400</v>
      </c>
      <c r="I186" s="19" t="s">
        <v>118</v>
      </c>
      <c r="J186" s="14" t="s">
        <v>119</v>
      </c>
      <c r="K186" s="11">
        <f>G186*H186</f>
        <v>1874600</v>
      </c>
      <c r="L186" s="15">
        <f t="shared" ref="L186" si="4">K186*1.12</f>
        <v>2099552</v>
      </c>
      <c r="M186" s="16"/>
      <c r="N186" s="16"/>
      <c r="O186" s="30"/>
      <c r="P186" s="133"/>
      <c r="Q186" s="133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</row>
    <row r="187" spans="1:232" s="46" customFormat="1" ht="76.5" customHeight="1">
      <c r="A187" s="12">
        <v>176</v>
      </c>
      <c r="B187" s="124">
        <v>159</v>
      </c>
      <c r="C187" s="13" t="s">
        <v>304</v>
      </c>
      <c r="D187" s="14" t="s">
        <v>21</v>
      </c>
      <c r="E187" s="9" t="s">
        <v>305</v>
      </c>
      <c r="F187" s="11" t="s">
        <v>23</v>
      </c>
      <c r="G187" s="10">
        <v>5</v>
      </c>
      <c r="H187" s="11">
        <v>5450</v>
      </c>
      <c r="I187" s="19" t="s">
        <v>77</v>
      </c>
      <c r="J187" s="14" t="s">
        <v>25</v>
      </c>
      <c r="K187" s="11">
        <f t="shared" si="2"/>
        <v>27250</v>
      </c>
      <c r="L187" s="15">
        <f t="shared" si="3"/>
        <v>30520.000000000004</v>
      </c>
      <c r="M187" s="16" t="s">
        <v>57</v>
      </c>
      <c r="N187" s="16" t="s">
        <v>306</v>
      </c>
      <c r="O187" s="30"/>
      <c r="P187" s="133"/>
      <c r="Q187" s="133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</row>
    <row r="188" spans="1:232" s="46" customFormat="1" ht="74.25" customHeight="1">
      <c r="A188" s="12">
        <v>178</v>
      </c>
      <c r="B188" s="124">
        <v>160</v>
      </c>
      <c r="C188" s="13" t="s">
        <v>307</v>
      </c>
      <c r="D188" s="14" t="s">
        <v>21</v>
      </c>
      <c r="E188" s="9" t="s">
        <v>308</v>
      </c>
      <c r="F188" s="11" t="s">
        <v>23</v>
      </c>
      <c r="G188" s="10">
        <v>5</v>
      </c>
      <c r="H188" s="11">
        <v>5450</v>
      </c>
      <c r="I188" s="19" t="s">
        <v>77</v>
      </c>
      <c r="J188" s="14" t="s">
        <v>25</v>
      </c>
      <c r="K188" s="11">
        <f t="shared" si="2"/>
        <v>27250</v>
      </c>
      <c r="L188" s="15">
        <f t="shared" si="3"/>
        <v>30520.000000000004</v>
      </c>
      <c r="M188" s="16"/>
      <c r="N188" s="16"/>
      <c r="O188" s="30"/>
      <c r="P188" s="133"/>
      <c r="Q188" s="133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</row>
    <row r="189" spans="1:232" s="46" customFormat="1" ht="117" customHeight="1">
      <c r="A189" s="12"/>
      <c r="B189" s="124">
        <v>161</v>
      </c>
      <c r="C189" s="13" t="s">
        <v>795</v>
      </c>
      <c r="D189" s="14" t="s">
        <v>21</v>
      </c>
      <c r="E189" s="13" t="s">
        <v>796</v>
      </c>
      <c r="F189" s="11" t="s">
        <v>71</v>
      </c>
      <c r="G189" s="10">
        <v>1</v>
      </c>
      <c r="H189" s="11">
        <v>3000000</v>
      </c>
      <c r="I189" s="14" t="s">
        <v>224</v>
      </c>
      <c r="J189" s="14" t="s">
        <v>25</v>
      </c>
      <c r="K189" s="11">
        <f t="shared" si="2"/>
        <v>3000000</v>
      </c>
      <c r="L189" s="15">
        <f t="shared" si="3"/>
        <v>3360000.0000000005</v>
      </c>
      <c r="M189" s="16"/>
      <c r="N189" s="16"/>
      <c r="O189" s="30"/>
      <c r="P189" s="133"/>
      <c r="Q189" s="133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</row>
    <row r="190" spans="1:232" s="46" customFormat="1" ht="90.75" customHeight="1">
      <c r="A190" s="12"/>
      <c r="B190" s="124" t="s">
        <v>797</v>
      </c>
      <c r="C190" s="13" t="s">
        <v>799</v>
      </c>
      <c r="D190" s="14" t="s">
        <v>21</v>
      </c>
      <c r="E190" s="13" t="s">
        <v>800</v>
      </c>
      <c r="F190" s="11" t="s">
        <v>71</v>
      </c>
      <c r="G190" s="10">
        <v>1</v>
      </c>
      <c r="H190" s="11">
        <v>1390000</v>
      </c>
      <c r="I190" s="14" t="s">
        <v>224</v>
      </c>
      <c r="J190" s="14" t="s">
        <v>25</v>
      </c>
      <c r="K190" s="11">
        <f t="shared" si="2"/>
        <v>1390000</v>
      </c>
      <c r="L190" s="15">
        <f t="shared" si="3"/>
        <v>1556800.0000000002</v>
      </c>
      <c r="M190" s="16"/>
      <c r="N190" s="16"/>
      <c r="O190" s="30"/>
      <c r="P190" s="138"/>
      <c r="Q190" s="138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</row>
    <row r="191" spans="1:232" s="46" customFormat="1" ht="120.75" customHeight="1">
      <c r="A191" s="12"/>
      <c r="B191" s="124" t="s">
        <v>798</v>
      </c>
      <c r="C191" s="13" t="s">
        <v>802</v>
      </c>
      <c r="D191" s="14" t="s">
        <v>21</v>
      </c>
      <c r="E191" s="13" t="s">
        <v>801</v>
      </c>
      <c r="F191" s="11" t="s">
        <v>71</v>
      </c>
      <c r="G191" s="10">
        <v>1</v>
      </c>
      <c r="H191" s="11">
        <v>610000</v>
      </c>
      <c r="I191" s="14" t="s">
        <v>224</v>
      </c>
      <c r="J191" s="14" t="s">
        <v>25</v>
      </c>
      <c r="K191" s="11">
        <f t="shared" si="2"/>
        <v>610000</v>
      </c>
      <c r="L191" s="15">
        <f t="shared" si="3"/>
        <v>683200.00000000012</v>
      </c>
      <c r="M191" s="16"/>
      <c r="N191" s="16"/>
      <c r="O191" s="30"/>
      <c r="P191" s="138"/>
      <c r="Q191" s="138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</row>
    <row r="192" spans="1:232" s="46" customFormat="1" ht="94.5" customHeight="1">
      <c r="A192" s="12"/>
      <c r="B192" s="124">
        <v>162</v>
      </c>
      <c r="C192" s="13" t="s">
        <v>309</v>
      </c>
      <c r="D192" s="14" t="s">
        <v>21</v>
      </c>
      <c r="E192" s="13" t="s">
        <v>309</v>
      </c>
      <c r="F192" s="11" t="s">
        <v>23</v>
      </c>
      <c r="G192" s="10">
        <v>8</v>
      </c>
      <c r="H192" s="11">
        <v>25000</v>
      </c>
      <c r="I192" s="14" t="s">
        <v>24</v>
      </c>
      <c r="J192" s="14" t="s">
        <v>25</v>
      </c>
      <c r="K192" s="11">
        <f>G192*H192</f>
        <v>200000</v>
      </c>
      <c r="L192" s="15">
        <f t="shared" si="3"/>
        <v>224000.00000000003</v>
      </c>
      <c r="M192" s="16"/>
      <c r="N192" s="16"/>
      <c r="O192" s="30"/>
      <c r="P192" s="133"/>
      <c r="Q192" s="133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</row>
    <row r="193" spans="1:232" s="46" customFormat="1" ht="78" customHeight="1">
      <c r="A193" s="12"/>
      <c r="B193" s="124">
        <v>163</v>
      </c>
      <c r="C193" s="13" t="s">
        <v>772</v>
      </c>
      <c r="D193" s="14" t="s">
        <v>21</v>
      </c>
      <c r="E193" s="13" t="s">
        <v>773</v>
      </c>
      <c r="F193" s="11" t="s">
        <v>23</v>
      </c>
      <c r="G193" s="10">
        <v>205</v>
      </c>
      <c r="H193" s="11">
        <v>8585.3649999999998</v>
      </c>
      <c r="I193" s="14" t="s">
        <v>24</v>
      </c>
      <c r="J193" s="14" t="s">
        <v>25</v>
      </c>
      <c r="K193" s="11">
        <f>G193*H193</f>
        <v>1759999.825</v>
      </c>
      <c r="L193" s="15">
        <f t="shared" si="3"/>
        <v>1971199.8040000002</v>
      </c>
      <c r="M193" s="16"/>
      <c r="N193" s="16"/>
      <c r="O193" s="30"/>
      <c r="P193" s="133"/>
      <c r="Q193" s="133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</row>
    <row r="194" spans="1:232" s="46" customFormat="1" ht="54.75" customHeight="1">
      <c r="A194" s="12">
        <v>182</v>
      </c>
      <c r="B194" s="124">
        <v>164</v>
      </c>
      <c r="C194" s="13" t="s">
        <v>310</v>
      </c>
      <c r="D194" s="19" t="s">
        <v>21</v>
      </c>
      <c r="E194" s="9" t="s">
        <v>310</v>
      </c>
      <c r="F194" s="9" t="s">
        <v>311</v>
      </c>
      <c r="G194" s="29">
        <v>37875</v>
      </c>
      <c r="H194" s="11">
        <v>84.588462000000007</v>
      </c>
      <c r="I194" s="19" t="s">
        <v>312</v>
      </c>
      <c r="J194" s="19" t="s">
        <v>25</v>
      </c>
      <c r="K194" s="11">
        <f>G194*H194</f>
        <v>3203787.9982500002</v>
      </c>
      <c r="L194" s="28">
        <f t="shared" si="3"/>
        <v>3588242.5580400005</v>
      </c>
      <c r="M194" s="16"/>
      <c r="N194" s="16"/>
      <c r="O194" s="30"/>
      <c r="P194" s="133"/>
      <c r="Q194" s="133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</row>
    <row r="195" spans="1:232" s="46" customFormat="1" ht="98.25" customHeight="1">
      <c r="A195" s="12"/>
      <c r="B195" s="124">
        <v>165</v>
      </c>
      <c r="C195" s="13" t="s">
        <v>313</v>
      </c>
      <c r="D195" s="19" t="s">
        <v>39</v>
      </c>
      <c r="E195" s="13" t="s">
        <v>313</v>
      </c>
      <c r="F195" s="9" t="s">
        <v>311</v>
      </c>
      <c r="G195" s="29">
        <v>3105000</v>
      </c>
      <c r="H195" s="11">
        <v>74.11</v>
      </c>
      <c r="I195" s="19" t="s">
        <v>314</v>
      </c>
      <c r="J195" s="19" t="s">
        <v>315</v>
      </c>
      <c r="K195" s="11">
        <f>G195*H195</f>
        <v>230111550</v>
      </c>
      <c r="L195" s="28">
        <f>K195*1.12</f>
        <v>257724936.00000003</v>
      </c>
      <c r="M195" s="16"/>
      <c r="N195" s="16"/>
      <c r="O195" s="30"/>
      <c r="P195" s="133"/>
      <c r="Q195" s="133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</row>
    <row r="196" spans="1:232" s="46" customFormat="1" ht="71.25" customHeight="1">
      <c r="A196" s="12">
        <v>183</v>
      </c>
      <c r="B196" s="124">
        <v>166</v>
      </c>
      <c r="C196" s="59" t="s">
        <v>316</v>
      </c>
      <c r="D196" s="19" t="s">
        <v>21</v>
      </c>
      <c r="E196" s="60" t="s">
        <v>316</v>
      </c>
      <c r="F196" s="9" t="s">
        <v>33</v>
      </c>
      <c r="G196" s="10">
        <v>10</v>
      </c>
      <c r="H196" s="11">
        <v>300</v>
      </c>
      <c r="I196" s="19" t="s">
        <v>79</v>
      </c>
      <c r="J196" s="14" t="s">
        <v>25</v>
      </c>
      <c r="K196" s="11">
        <f t="shared" ref="K196:K259" si="5">G196*H196</f>
        <v>3000</v>
      </c>
      <c r="L196" s="15">
        <f t="shared" si="3"/>
        <v>3360.0000000000005</v>
      </c>
      <c r="M196" s="16"/>
      <c r="N196" s="16"/>
      <c r="O196" s="30"/>
      <c r="P196" s="133"/>
      <c r="Q196" s="133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</row>
    <row r="197" spans="1:232" s="46" customFormat="1" ht="83.25" customHeight="1">
      <c r="A197" s="12">
        <v>184</v>
      </c>
      <c r="B197" s="124">
        <v>167</v>
      </c>
      <c r="C197" s="59" t="s">
        <v>316</v>
      </c>
      <c r="D197" s="19" t="s">
        <v>21</v>
      </c>
      <c r="E197" s="60" t="s">
        <v>316</v>
      </c>
      <c r="F197" s="9" t="s">
        <v>33</v>
      </c>
      <c r="G197" s="10">
        <v>57</v>
      </c>
      <c r="H197" s="11">
        <v>190</v>
      </c>
      <c r="I197" s="19" t="s">
        <v>79</v>
      </c>
      <c r="J197" s="14" t="s">
        <v>25</v>
      </c>
      <c r="K197" s="11">
        <f t="shared" si="5"/>
        <v>10830</v>
      </c>
      <c r="L197" s="15">
        <f t="shared" si="3"/>
        <v>12129.6</v>
      </c>
      <c r="M197" s="29"/>
      <c r="N197" s="29"/>
      <c r="O197" s="30"/>
      <c r="P197" s="133"/>
      <c r="Q197" s="133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</row>
    <row r="198" spans="1:232" s="46" customFormat="1" ht="71.25" customHeight="1">
      <c r="A198" s="12">
        <v>186</v>
      </c>
      <c r="B198" s="124">
        <v>168</v>
      </c>
      <c r="C198" s="59" t="s">
        <v>317</v>
      </c>
      <c r="D198" s="19" t="s">
        <v>21</v>
      </c>
      <c r="E198" s="60" t="s">
        <v>318</v>
      </c>
      <c r="F198" s="9" t="s">
        <v>33</v>
      </c>
      <c r="G198" s="10">
        <v>136</v>
      </c>
      <c r="H198" s="11">
        <v>300</v>
      </c>
      <c r="I198" s="19" t="s">
        <v>79</v>
      </c>
      <c r="J198" s="14" t="s">
        <v>25</v>
      </c>
      <c r="K198" s="11">
        <f t="shared" si="5"/>
        <v>40800</v>
      </c>
      <c r="L198" s="15">
        <f t="shared" si="3"/>
        <v>45696.000000000007</v>
      </c>
      <c r="M198" s="16"/>
      <c r="N198" s="16"/>
      <c r="O198" s="30"/>
      <c r="P198" s="133"/>
      <c r="Q198" s="133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</row>
    <row r="199" spans="1:232" s="46" customFormat="1" ht="81" customHeight="1">
      <c r="A199" s="12">
        <v>187</v>
      </c>
      <c r="B199" s="124">
        <v>169</v>
      </c>
      <c r="C199" s="59" t="s">
        <v>319</v>
      </c>
      <c r="D199" s="19" t="s">
        <v>21</v>
      </c>
      <c r="E199" s="60" t="s">
        <v>320</v>
      </c>
      <c r="F199" s="9" t="s">
        <v>33</v>
      </c>
      <c r="G199" s="10">
        <v>3</v>
      </c>
      <c r="H199" s="11">
        <v>900</v>
      </c>
      <c r="I199" s="19" t="s">
        <v>79</v>
      </c>
      <c r="J199" s="14" t="s">
        <v>25</v>
      </c>
      <c r="K199" s="11">
        <f t="shared" si="5"/>
        <v>2700</v>
      </c>
      <c r="L199" s="15">
        <f t="shared" si="3"/>
        <v>3024.0000000000005</v>
      </c>
      <c r="M199" s="16"/>
      <c r="N199" s="16"/>
      <c r="O199" s="30"/>
      <c r="P199" s="133"/>
      <c r="Q199" s="133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</row>
    <row r="200" spans="1:232" s="46" customFormat="1" ht="75" customHeight="1">
      <c r="A200" s="12">
        <v>189</v>
      </c>
      <c r="B200" s="124">
        <v>170</v>
      </c>
      <c r="C200" s="59" t="s">
        <v>321</v>
      </c>
      <c r="D200" s="19" t="s">
        <v>53</v>
      </c>
      <c r="E200" s="60" t="s">
        <v>322</v>
      </c>
      <c r="F200" s="9" t="s">
        <v>33</v>
      </c>
      <c r="G200" s="10">
        <v>2049</v>
      </c>
      <c r="H200" s="11">
        <v>519.64269999999999</v>
      </c>
      <c r="I200" s="19" t="s">
        <v>77</v>
      </c>
      <c r="J200" s="14" t="s">
        <v>25</v>
      </c>
      <c r="K200" s="11">
        <f t="shared" si="5"/>
        <v>1064747.8922999999</v>
      </c>
      <c r="L200" s="15">
        <f t="shared" si="3"/>
        <v>1192517.639376</v>
      </c>
      <c r="M200" s="16" t="s">
        <v>323</v>
      </c>
      <c r="N200" s="16" t="s">
        <v>324</v>
      </c>
      <c r="O200" s="30"/>
      <c r="P200" s="133"/>
      <c r="Q200" s="133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</row>
    <row r="201" spans="1:232" s="46" customFormat="1" ht="78.75" customHeight="1">
      <c r="A201" s="12">
        <v>190</v>
      </c>
      <c r="B201" s="124">
        <v>171</v>
      </c>
      <c r="C201" s="59" t="s">
        <v>321</v>
      </c>
      <c r="D201" s="19" t="s">
        <v>21</v>
      </c>
      <c r="E201" s="60" t="s">
        <v>322</v>
      </c>
      <c r="F201" s="9" t="s">
        <v>325</v>
      </c>
      <c r="G201" s="10">
        <v>5914</v>
      </c>
      <c r="H201" s="11">
        <v>536</v>
      </c>
      <c r="I201" s="19" t="s">
        <v>77</v>
      </c>
      <c r="J201" s="14" t="s">
        <v>25</v>
      </c>
      <c r="K201" s="11">
        <f t="shared" si="5"/>
        <v>3169904</v>
      </c>
      <c r="L201" s="15">
        <f t="shared" si="3"/>
        <v>3550292.4800000004</v>
      </c>
      <c r="M201" s="16"/>
      <c r="N201" s="16"/>
      <c r="O201" s="30"/>
      <c r="P201" s="133"/>
      <c r="Q201" s="133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</row>
    <row r="202" spans="1:232" s="46" customFormat="1" ht="93.75" customHeight="1">
      <c r="A202" s="12">
        <v>191</v>
      </c>
      <c r="B202" s="124">
        <v>172</v>
      </c>
      <c r="C202" s="59" t="s">
        <v>326</v>
      </c>
      <c r="D202" s="19" t="s">
        <v>53</v>
      </c>
      <c r="E202" s="60" t="s">
        <v>327</v>
      </c>
      <c r="F202" s="9" t="s">
        <v>33</v>
      </c>
      <c r="G202" s="10">
        <v>68</v>
      </c>
      <c r="H202" s="11">
        <v>107.14700000000001</v>
      </c>
      <c r="I202" s="19" t="s">
        <v>77</v>
      </c>
      <c r="J202" s="14" t="s">
        <v>25</v>
      </c>
      <c r="K202" s="11">
        <f t="shared" si="5"/>
        <v>7285.9960000000001</v>
      </c>
      <c r="L202" s="15">
        <f t="shared" si="3"/>
        <v>8160.315520000001</v>
      </c>
      <c r="M202" s="16" t="s">
        <v>178</v>
      </c>
      <c r="N202" s="16" t="s">
        <v>278</v>
      </c>
      <c r="O202" s="30"/>
      <c r="P202" s="133"/>
      <c r="Q202" s="133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</row>
    <row r="203" spans="1:232" s="46" customFormat="1" ht="78.75" customHeight="1">
      <c r="A203" s="12">
        <v>192</v>
      </c>
      <c r="B203" s="124">
        <v>173</v>
      </c>
      <c r="C203" s="59" t="s">
        <v>328</v>
      </c>
      <c r="D203" s="19" t="s">
        <v>21</v>
      </c>
      <c r="E203" s="60" t="s">
        <v>329</v>
      </c>
      <c r="F203" s="9" t="s">
        <v>325</v>
      </c>
      <c r="G203" s="10">
        <v>57</v>
      </c>
      <c r="H203" s="11">
        <v>145</v>
      </c>
      <c r="I203" s="19" t="s">
        <v>77</v>
      </c>
      <c r="J203" s="14" t="s">
        <v>25</v>
      </c>
      <c r="K203" s="11">
        <f t="shared" si="5"/>
        <v>8265</v>
      </c>
      <c r="L203" s="15">
        <f t="shared" si="3"/>
        <v>9256.8000000000011</v>
      </c>
      <c r="M203" s="16"/>
      <c r="N203" s="16"/>
      <c r="O203" s="30"/>
      <c r="P203" s="133"/>
      <c r="Q203" s="133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</row>
    <row r="204" spans="1:232" s="46" customFormat="1" ht="81" customHeight="1">
      <c r="A204" s="12">
        <v>193</v>
      </c>
      <c r="B204" s="124">
        <v>174</v>
      </c>
      <c r="C204" s="59" t="s">
        <v>328</v>
      </c>
      <c r="D204" s="19" t="s">
        <v>21</v>
      </c>
      <c r="E204" s="60" t="s">
        <v>328</v>
      </c>
      <c r="F204" s="9" t="s">
        <v>325</v>
      </c>
      <c r="G204" s="10">
        <v>57</v>
      </c>
      <c r="H204" s="11">
        <v>285</v>
      </c>
      <c r="I204" s="19" t="s">
        <v>77</v>
      </c>
      <c r="J204" s="14" t="s">
        <v>25</v>
      </c>
      <c r="K204" s="11">
        <f t="shared" si="5"/>
        <v>16245</v>
      </c>
      <c r="L204" s="15">
        <f t="shared" si="3"/>
        <v>18194.400000000001</v>
      </c>
      <c r="M204" s="16" t="s">
        <v>178</v>
      </c>
      <c r="N204" s="16" t="s">
        <v>278</v>
      </c>
      <c r="O204" s="30"/>
      <c r="P204" s="133"/>
      <c r="Q204" s="133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</row>
    <row r="205" spans="1:232" s="46" customFormat="1" ht="78.75" customHeight="1">
      <c r="A205" s="12">
        <v>195</v>
      </c>
      <c r="B205" s="124">
        <v>175</v>
      </c>
      <c r="C205" s="59" t="s">
        <v>330</v>
      </c>
      <c r="D205" s="19" t="s">
        <v>21</v>
      </c>
      <c r="E205" s="60" t="s">
        <v>331</v>
      </c>
      <c r="F205" s="9" t="s">
        <v>33</v>
      </c>
      <c r="G205" s="10">
        <v>10</v>
      </c>
      <c r="H205" s="11">
        <v>555</v>
      </c>
      <c r="I205" s="19" t="s">
        <v>77</v>
      </c>
      <c r="J205" s="14" t="s">
        <v>25</v>
      </c>
      <c r="K205" s="11">
        <f t="shared" si="5"/>
        <v>5550</v>
      </c>
      <c r="L205" s="15">
        <f t="shared" si="3"/>
        <v>6216.0000000000009</v>
      </c>
      <c r="M205" s="16"/>
      <c r="N205" s="16"/>
      <c r="O205" s="30"/>
      <c r="P205" s="133"/>
      <c r="Q205" s="133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</row>
    <row r="206" spans="1:232" s="46" customFormat="1" ht="72" customHeight="1">
      <c r="A206" s="12">
        <v>198</v>
      </c>
      <c r="B206" s="124">
        <v>176</v>
      </c>
      <c r="C206" s="59" t="s">
        <v>332</v>
      </c>
      <c r="D206" s="19" t="s">
        <v>21</v>
      </c>
      <c r="E206" s="60" t="s">
        <v>333</v>
      </c>
      <c r="F206" s="9" t="s">
        <v>33</v>
      </c>
      <c r="G206" s="10">
        <v>68</v>
      </c>
      <c r="H206" s="11">
        <v>120</v>
      </c>
      <c r="I206" s="19" t="s">
        <v>77</v>
      </c>
      <c r="J206" s="14" t="s">
        <v>25</v>
      </c>
      <c r="K206" s="11">
        <f t="shared" si="5"/>
        <v>8160</v>
      </c>
      <c r="L206" s="15">
        <f t="shared" si="3"/>
        <v>9139.2000000000007</v>
      </c>
      <c r="M206" s="16"/>
      <c r="N206" s="16"/>
      <c r="O206" s="30"/>
      <c r="P206" s="133"/>
      <c r="Q206" s="133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</row>
    <row r="207" spans="1:232" s="46" customFormat="1" ht="62.25" customHeight="1">
      <c r="A207" s="12">
        <v>201</v>
      </c>
      <c r="B207" s="124">
        <v>177</v>
      </c>
      <c r="C207" s="59" t="s">
        <v>334</v>
      </c>
      <c r="D207" s="19" t="s">
        <v>21</v>
      </c>
      <c r="E207" s="60" t="s">
        <v>334</v>
      </c>
      <c r="F207" s="9" t="s">
        <v>33</v>
      </c>
      <c r="G207" s="10">
        <v>68</v>
      </c>
      <c r="H207" s="11">
        <v>25</v>
      </c>
      <c r="I207" s="19" t="s">
        <v>77</v>
      </c>
      <c r="J207" s="14" t="s">
        <v>25</v>
      </c>
      <c r="K207" s="11">
        <f t="shared" si="5"/>
        <v>1700</v>
      </c>
      <c r="L207" s="15">
        <f t="shared" si="3"/>
        <v>1904.0000000000002</v>
      </c>
      <c r="M207" s="16"/>
      <c r="N207" s="16"/>
      <c r="O207" s="30"/>
      <c r="P207" s="133"/>
      <c r="Q207" s="133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</row>
    <row r="208" spans="1:232" s="46" customFormat="1" ht="79.5" customHeight="1">
      <c r="A208" s="12">
        <v>203</v>
      </c>
      <c r="B208" s="124">
        <v>178</v>
      </c>
      <c r="C208" s="59" t="s">
        <v>334</v>
      </c>
      <c r="D208" s="19" t="s">
        <v>21</v>
      </c>
      <c r="E208" s="60" t="s">
        <v>334</v>
      </c>
      <c r="F208" s="9" t="s">
        <v>33</v>
      </c>
      <c r="G208" s="10">
        <v>68</v>
      </c>
      <c r="H208" s="11">
        <v>40</v>
      </c>
      <c r="I208" s="19" t="s">
        <v>77</v>
      </c>
      <c r="J208" s="14" t="s">
        <v>25</v>
      </c>
      <c r="K208" s="11">
        <f t="shared" si="5"/>
        <v>2720</v>
      </c>
      <c r="L208" s="15">
        <f t="shared" si="3"/>
        <v>3046.4</v>
      </c>
      <c r="M208" s="16" t="s">
        <v>98</v>
      </c>
      <c r="N208" s="16" t="s">
        <v>280</v>
      </c>
      <c r="O208" s="30"/>
      <c r="P208" s="133"/>
      <c r="Q208" s="133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</row>
    <row r="209" spans="1:232" s="46" customFormat="1" ht="78" customHeight="1">
      <c r="A209" s="12">
        <v>205</v>
      </c>
      <c r="B209" s="124">
        <v>179</v>
      </c>
      <c r="C209" s="59" t="s">
        <v>334</v>
      </c>
      <c r="D209" s="19" t="s">
        <v>21</v>
      </c>
      <c r="E209" s="60" t="s">
        <v>334</v>
      </c>
      <c r="F209" s="9" t="s">
        <v>33</v>
      </c>
      <c r="G209" s="10">
        <v>68</v>
      </c>
      <c r="H209" s="11">
        <v>42</v>
      </c>
      <c r="I209" s="19" t="s">
        <v>77</v>
      </c>
      <c r="J209" s="14" t="s">
        <v>25</v>
      </c>
      <c r="K209" s="11">
        <f t="shared" si="5"/>
        <v>2856</v>
      </c>
      <c r="L209" s="15">
        <f t="shared" si="3"/>
        <v>3198.7200000000003</v>
      </c>
      <c r="M209" s="16" t="s">
        <v>98</v>
      </c>
      <c r="N209" s="16" t="s">
        <v>280</v>
      </c>
      <c r="O209" s="30"/>
      <c r="P209" s="133"/>
      <c r="Q209" s="133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</row>
    <row r="210" spans="1:232" s="46" customFormat="1" ht="69.75" customHeight="1">
      <c r="A210" s="12">
        <v>207</v>
      </c>
      <c r="B210" s="124">
        <v>180</v>
      </c>
      <c r="C210" s="59" t="s">
        <v>334</v>
      </c>
      <c r="D210" s="19" t="s">
        <v>21</v>
      </c>
      <c r="E210" s="60" t="s">
        <v>334</v>
      </c>
      <c r="F210" s="9" t="s">
        <v>33</v>
      </c>
      <c r="G210" s="10">
        <v>68</v>
      </c>
      <c r="H210" s="11">
        <v>47</v>
      </c>
      <c r="I210" s="19" t="s">
        <v>77</v>
      </c>
      <c r="J210" s="14" t="s">
        <v>25</v>
      </c>
      <c r="K210" s="11">
        <f t="shared" si="5"/>
        <v>3196</v>
      </c>
      <c r="L210" s="15">
        <f t="shared" si="3"/>
        <v>3579.5200000000004</v>
      </c>
      <c r="M210" s="16" t="s">
        <v>98</v>
      </c>
      <c r="N210" s="16" t="s">
        <v>280</v>
      </c>
      <c r="O210" s="30"/>
      <c r="P210" s="133"/>
      <c r="Q210" s="133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</row>
    <row r="211" spans="1:232" s="46" customFormat="1" ht="54" customHeight="1">
      <c r="A211" s="12">
        <v>209</v>
      </c>
      <c r="B211" s="124">
        <v>181</v>
      </c>
      <c r="C211" s="59" t="s">
        <v>335</v>
      </c>
      <c r="D211" s="19" t="s">
        <v>21</v>
      </c>
      <c r="E211" s="60" t="s">
        <v>336</v>
      </c>
      <c r="F211" s="9" t="s">
        <v>33</v>
      </c>
      <c r="G211" s="10">
        <v>45</v>
      </c>
      <c r="H211" s="11">
        <v>294</v>
      </c>
      <c r="I211" s="19" t="s">
        <v>77</v>
      </c>
      <c r="J211" s="14" t="s">
        <v>25</v>
      </c>
      <c r="K211" s="11">
        <f t="shared" si="5"/>
        <v>13230</v>
      </c>
      <c r="L211" s="15">
        <f t="shared" si="3"/>
        <v>14817.600000000002</v>
      </c>
      <c r="M211" s="16" t="s">
        <v>98</v>
      </c>
      <c r="N211" s="16" t="s">
        <v>280</v>
      </c>
      <c r="O211" s="30"/>
      <c r="P211" s="133"/>
      <c r="Q211" s="133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</row>
    <row r="212" spans="1:232" s="46" customFormat="1" ht="69" customHeight="1">
      <c r="A212" s="12">
        <v>210</v>
      </c>
      <c r="B212" s="124">
        <v>182</v>
      </c>
      <c r="C212" s="59" t="s">
        <v>335</v>
      </c>
      <c r="D212" s="19" t="s">
        <v>21</v>
      </c>
      <c r="E212" s="60" t="s">
        <v>337</v>
      </c>
      <c r="F212" s="9" t="s">
        <v>33</v>
      </c>
      <c r="G212" s="10">
        <v>6</v>
      </c>
      <c r="H212" s="11">
        <v>135</v>
      </c>
      <c r="I212" s="19" t="s">
        <v>77</v>
      </c>
      <c r="J212" s="14" t="s">
        <v>25</v>
      </c>
      <c r="K212" s="11">
        <f t="shared" si="5"/>
        <v>810</v>
      </c>
      <c r="L212" s="15">
        <f t="shared" si="3"/>
        <v>907.2</v>
      </c>
      <c r="M212" s="16"/>
      <c r="N212" s="16"/>
      <c r="O212" s="30"/>
      <c r="P212" s="133"/>
      <c r="Q212" s="133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</row>
    <row r="213" spans="1:232" s="46" customFormat="1" ht="72.75" customHeight="1">
      <c r="A213" s="12">
        <v>215</v>
      </c>
      <c r="B213" s="124">
        <v>183</v>
      </c>
      <c r="C213" s="59" t="s">
        <v>338</v>
      </c>
      <c r="D213" s="19" t="s">
        <v>21</v>
      </c>
      <c r="E213" s="60" t="s">
        <v>338</v>
      </c>
      <c r="F213" s="9" t="s">
        <v>23</v>
      </c>
      <c r="G213" s="10">
        <v>57</v>
      </c>
      <c r="H213" s="11">
        <v>385</v>
      </c>
      <c r="I213" s="19" t="s">
        <v>79</v>
      </c>
      <c r="J213" s="14" t="s">
        <v>25</v>
      </c>
      <c r="K213" s="11">
        <f t="shared" si="5"/>
        <v>21945</v>
      </c>
      <c r="L213" s="15">
        <f t="shared" si="3"/>
        <v>24578.400000000001</v>
      </c>
      <c r="M213" s="16"/>
      <c r="N213" s="16"/>
      <c r="O213" s="30"/>
      <c r="P213" s="133"/>
      <c r="Q213" s="133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</row>
    <row r="214" spans="1:232" s="46" customFormat="1" ht="71.25" customHeight="1">
      <c r="A214" s="12">
        <v>216</v>
      </c>
      <c r="B214" s="124">
        <v>184</v>
      </c>
      <c r="C214" s="59" t="s">
        <v>339</v>
      </c>
      <c r="D214" s="19" t="s">
        <v>21</v>
      </c>
      <c r="E214" s="60" t="s">
        <v>339</v>
      </c>
      <c r="F214" s="9" t="s">
        <v>33</v>
      </c>
      <c r="G214" s="10">
        <v>1000</v>
      </c>
      <c r="H214" s="11">
        <v>305</v>
      </c>
      <c r="I214" s="19" t="s">
        <v>79</v>
      </c>
      <c r="J214" s="14" t="s">
        <v>25</v>
      </c>
      <c r="K214" s="11">
        <f t="shared" si="5"/>
        <v>305000</v>
      </c>
      <c r="L214" s="15">
        <f t="shared" si="3"/>
        <v>341600.00000000006</v>
      </c>
      <c r="M214" s="16"/>
      <c r="N214" s="16"/>
      <c r="O214" s="30"/>
      <c r="P214" s="133"/>
      <c r="Q214" s="133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</row>
    <row r="215" spans="1:232" s="46" customFormat="1" ht="95.25" customHeight="1">
      <c r="A215" s="12">
        <v>217</v>
      </c>
      <c r="B215" s="124">
        <v>185</v>
      </c>
      <c r="C215" s="59" t="s">
        <v>340</v>
      </c>
      <c r="D215" s="19" t="s">
        <v>53</v>
      </c>
      <c r="E215" s="60" t="s">
        <v>341</v>
      </c>
      <c r="F215" s="9" t="s">
        <v>33</v>
      </c>
      <c r="G215" s="10">
        <v>20</v>
      </c>
      <c r="H215" s="11">
        <v>375</v>
      </c>
      <c r="I215" s="19" t="s">
        <v>77</v>
      </c>
      <c r="J215" s="14" t="s">
        <v>25</v>
      </c>
      <c r="K215" s="11">
        <f t="shared" si="5"/>
        <v>7500</v>
      </c>
      <c r="L215" s="15">
        <f t="shared" si="3"/>
        <v>8400</v>
      </c>
      <c r="M215" s="16"/>
      <c r="N215" s="16"/>
      <c r="O215" s="30"/>
      <c r="P215" s="133"/>
      <c r="Q215" s="133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</row>
    <row r="216" spans="1:232" s="46" customFormat="1" ht="104.25" customHeight="1">
      <c r="A216" s="12">
        <v>219</v>
      </c>
      <c r="B216" s="124">
        <v>186</v>
      </c>
      <c r="C216" s="59" t="s">
        <v>342</v>
      </c>
      <c r="D216" s="19" t="s">
        <v>53</v>
      </c>
      <c r="E216" s="60" t="s">
        <v>343</v>
      </c>
      <c r="F216" s="9" t="s">
        <v>33</v>
      </c>
      <c r="G216" s="10">
        <v>20</v>
      </c>
      <c r="H216" s="11">
        <v>375</v>
      </c>
      <c r="I216" s="19" t="s">
        <v>77</v>
      </c>
      <c r="J216" s="14" t="s">
        <v>25</v>
      </c>
      <c r="K216" s="11">
        <f t="shared" si="5"/>
        <v>7500</v>
      </c>
      <c r="L216" s="15">
        <f t="shared" si="3"/>
        <v>8400</v>
      </c>
      <c r="M216" s="16" t="s">
        <v>178</v>
      </c>
      <c r="N216" s="16" t="s">
        <v>278</v>
      </c>
      <c r="O216" s="30"/>
      <c r="P216" s="133"/>
      <c r="Q216" s="133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</row>
    <row r="217" spans="1:232" s="46" customFormat="1" ht="78.75" customHeight="1">
      <c r="A217" s="12">
        <v>221</v>
      </c>
      <c r="B217" s="124">
        <v>187</v>
      </c>
      <c r="C217" s="59" t="s">
        <v>344</v>
      </c>
      <c r="D217" s="19" t="s">
        <v>21</v>
      </c>
      <c r="E217" s="60" t="s">
        <v>345</v>
      </c>
      <c r="F217" s="9" t="s">
        <v>33</v>
      </c>
      <c r="G217" s="10">
        <v>34</v>
      </c>
      <c r="H217" s="11">
        <v>165</v>
      </c>
      <c r="I217" s="19" t="s">
        <v>77</v>
      </c>
      <c r="J217" s="14" t="s">
        <v>25</v>
      </c>
      <c r="K217" s="11">
        <f t="shared" si="5"/>
        <v>5610</v>
      </c>
      <c r="L217" s="15">
        <f t="shared" si="3"/>
        <v>6283.2000000000007</v>
      </c>
      <c r="M217" s="16" t="s">
        <v>178</v>
      </c>
      <c r="N217" s="16" t="s">
        <v>278</v>
      </c>
      <c r="O217" s="30"/>
      <c r="P217" s="133"/>
      <c r="Q217" s="133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</row>
    <row r="218" spans="1:232" s="46" customFormat="1" ht="69" customHeight="1">
      <c r="A218" s="12">
        <v>223</v>
      </c>
      <c r="B218" s="124">
        <v>188</v>
      </c>
      <c r="C218" s="59" t="s">
        <v>344</v>
      </c>
      <c r="D218" s="19" t="s">
        <v>21</v>
      </c>
      <c r="E218" s="60" t="s">
        <v>346</v>
      </c>
      <c r="F218" s="9" t="s">
        <v>33</v>
      </c>
      <c r="G218" s="10">
        <v>34</v>
      </c>
      <c r="H218" s="11">
        <v>220</v>
      </c>
      <c r="I218" s="19" t="s">
        <v>77</v>
      </c>
      <c r="J218" s="14" t="s">
        <v>25</v>
      </c>
      <c r="K218" s="11">
        <f t="shared" si="5"/>
        <v>7480</v>
      </c>
      <c r="L218" s="15">
        <f t="shared" si="3"/>
        <v>8377.6</v>
      </c>
      <c r="M218" s="16" t="s">
        <v>323</v>
      </c>
      <c r="N218" s="16" t="s">
        <v>347</v>
      </c>
      <c r="O218" s="30"/>
      <c r="P218" s="133"/>
      <c r="Q218" s="133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</row>
    <row r="219" spans="1:232" s="46" customFormat="1" ht="69.75" customHeight="1">
      <c r="A219" s="12">
        <v>225</v>
      </c>
      <c r="B219" s="124">
        <v>189</v>
      </c>
      <c r="C219" s="59" t="s">
        <v>344</v>
      </c>
      <c r="D219" s="19" t="s">
        <v>21</v>
      </c>
      <c r="E219" s="60" t="s">
        <v>348</v>
      </c>
      <c r="F219" s="9" t="s">
        <v>33</v>
      </c>
      <c r="G219" s="10">
        <v>34</v>
      </c>
      <c r="H219" s="11">
        <v>275</v>
      </c>
      <c r="I219" s="19" t="s">
        <v>77</v>
      </c>
      <c r="J219" s="14" t="s">
        <v>25</v>
      </c>
      <c r="K219" s="11">
        <f t="shared" si="5"/>
        <v>9350</v>
      </c>
      <c r="L219" s="15">
        <f t="shared" si="3"/>
        <v>10472.000000000002</v>
      </c>
      <c r="M219" s="16" t="s">
        <v>323</v>
      </c>
      <c r="N219" s="16" t="s">
        <v>347</v>
      </c>
      <c r="O219" s="30"/>
      <c r="P219" s="133"/>
      <c r="Q219" s="133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</row>
    <row r="220" spans="1:232" s="46" customFormat="1" ht="58.5" customHeight="1">
      <c r="A220" s="12">
        <v>227</v>
      </c>
      <c r="B220" s="124">
        <v>190</v>
      </c>
      <c r="C220" s="59" t="s">
        <v>344</v>
      </c>
      <c r="D220" s="19" t="s">
        <v>21</v>
      </c>
      <c r="E220" s="60" t="s">
        <v>349</v>
      </c>
      <c r="F220" s="9" t="s">
        <v>33</v>
      </c>
      <c r="G220" s="10">
        <v>34</v>
      </c>
      <c r="H220" s="11">
        <v>95</v>
      </c>
      <c r="I220" s="19" t="s">
        <v>77</v>
      </c>
      <c r="J220" s="14" t="s">
        <v>25</v>
      </c>
      <c r="K220" s="11">
        <f t="shared" si="5"/>
        <v>3230</v>
      </c>
      <c r="L220" s="15">
        <f t="shared" si="3"/>
        <v>3617.6000000000004</v>
      </c>
      <c r="M220" s="16" t="s">
        <v>323</v>
      </c>
      <c r="N220" s="16" t="s">
        <v>324</v>
      </c>
      <c r="O220" s="30"/>
      <c r="P220" s="133"/>
      <c r="Q220" s="133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</row>
    <row r="221" spans="1:232" s="46" customFormat="1" ht="55.5" customHeight="1">
      <c r="A221" s="12">
        <v>229</v>
      </c>
      <c r="B221" s="124">
        <v>191</v>
      </c>
      <c r="C221" s="59" t="s">
        <v>350</v>
      </c>
      <c r="D221" s="19" t="s">
        <v>21</v>
      </c>
      <c r="E221" s="60" t="s">
        <v>351</v>
      </c>
      <c r="F221" s="9" t="s">
        <v>33</v>
      </c>
      <c r="G221" s="10">
        <v>408</v>
      </c>
      <c r="H221" s="11">
        <v>120</v>
      </c>
      <c r="I221" s="19" t="s">
        <v>77</v>
      </c>
      <c r="J221" s="14" t="s">
        <v>25</v>
      </c>
      <c r="K221" s="11">
        <f t="shared" si="5"/>
        <v>48960</v>
      </c>
      <c r="L221" s="15">
        <f t="shared" si="3"/>
        <v>54835.200000000004</v>
      </c>
      <c r="M221" s="16" t="s">
        <v>98</v>
      </c>
      <c r="N221" s="16" t="s">
        <v>280</v>
      </c>
      <c r="O221" s="30"/>
      <c r="P221" s="133"/>
      <c r="Q221" s="133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</row>
    <row r="222" spans="1:232" s="46" customFormat="1" ht="68.25" customHeight="1">
      <c r="A222" s="12">
        <v>232</v>
      </c>
      <c r="B222" s="124">
        <v>192</v>
      </c>
      <c r="C222" s="59" t="s">
        <v>352</v>
      </c>
      <c r="D222" s="19" t="s">
        <v>21</v>
      </c>
      <c r="E222" s="60" t="s">
        <v>352</v>
      </c>
      <c r="F222" s="9" t="s">
        <v>33</v>
      </c>
      <c r="G222" s="10">
        <v>30</v>
      </c>
      <c r="H222" s="11">
        <v>110</v>
      </c>
      <c r="I222" s="19" t="s">
        <v>77</v>
      </c>
      <c r="J222" s="14" t="s">
        <v>25</v>
      </c>
      <c r="K222" s="11">
        <f t="shared" si="5"/>
        <v>3300</v>
      </c>
      <c r="L222" s="15">
        <f t="shared" si="3"/>
        <v>3696.0000000000005</v>
      </c>
      <c r="M222" s="16"/>
      <c r="N222" s="16"/>
      <c r="O222" s="30"/>
      <c r="P222" s="133"/>
      <c r="Q222" s="133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</row>
    <row r="223" spans="1:232" s="46" customFormat="1" ht="66" customHeight="1">
      <c r="A223" s="12">
        <v>234</v>
      </c>
      <c r="B223" s="124">
        <v>193</v>
      </c>
      <c r="C223" s="59" t="s">
        <v>353</v>
      </c>
      <c r="D223" s="19" t="s">
        <v>21</v>
      </c>
      <c r="E223" s="60" t="s">
        <v>353</v>
      </c>
      <c r="F223" s="8" t="s">
        <v>33</v>
      </c>
      <c r="G223" s="10">
        <v>10</v>
      </c>
      <c r="H223" s="11">
        <v>110</v>
      </c>
      <c r="I223" s="19" t="s">
        <v>77</v>
      </c>
      <c r="J223" s="14" t="s">
        <v>25</v>
      </c>
      <c r="K223" s="11">
        <f t="shared" si="5"/>
        <v>1100</v>
      </c>
      <c r="L223" s="15">
        <f t="shared" si="3"/>
        <v>1232.0000000000002</v>
      </c>
      <c r="M223" s="16" t="s">
        <v>98</v>
      </c>
      <c r="N223" s="16" t="s">
        <v>354</v>
      </c>
      <c r="O223" s="30"/>
      <c r="P223" s="133"/>
      <c r="Q223" s="133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</row>
    <row r="224" spans="1:232" s="46" customFormat="1" ht="89.25" customHeight="1">
      <c r="A224" s="12">
        <v>236</v>
      </c>
      <c r="B224" s="124">
        <v>194</v>
      </c>
      <c r="C224" s="59" t="s">
        <v>355</v>
      </c>
      <c r="D224" s="19" t="s">
        <v>53</v>
      </c>
      <c r="E224" s="60" t="s">
        <v>356</v>
      </c>
      <c r="F224" s="9" t="s">
        <v>33</v>
      </c>
      <c r="G224" s="10">
        <v>272</v>
      </c>
      <c r="H224" s="11">
        <v>8</v>
      </c>
      <c r="I224" s="19" t="s">
        <v>77</v>
      </c>
      <c r="J224" s="14" t="s">
        <v>25</v>
      </c>
      <c r="K224" s="11">
        <f t="shared" si="5"/>
        <v>2176</v>
      </c>
      <c r="L224" s="15">
        <f t="shared" si="3"/>
        <v>2437.1200000000003</v>
      </c>
      <c r="M224" s="16" t="s">
        <v>98</v>
      </c>
      <c r="N224" s="16" t="s">
        <v>357</v>
      </c>
      <c r="O224" s="30"/>
      <c r="P224" s="133"/>
      <c r="Q224" s="133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</row>
    <row r="225" spans="1:232" s="46" customFormat="1" ht="78" customHeight="1">
      <c r="A225" s="12">
        <v>238</v>
      </c>
      <c r="B225" s="124">
        <v>195</v>
      </c>
      <c r="C225" s="59" t="s">
        <v>358</v>
      </c>
      <c r="D225" s="19" t="s">
        <v>21</v>
      </c>
      <c r="E225" s="60" t="s">
        <v>359</v>
      </c>
      <c r="F225" s="9" t="s">
        <v>33</v>
      </c>
      <c r="G225" s="10">
        <v>136</v>
      </c>
      <c r="H225" s="11">
        <v>60</v>
      </c>
      <c r="I225" s="19" t="s">
        <v>77</v>
      </c>
      <c r="J225" s="14" t="s">
        <v>25</v>
      </c>
      <c r="K225" s="11">
        <f t="shared" si="5"/>
        <v>8160</v>
      </c>
      <c r="L225" s="15">
        <f t="shared" si="3"/>
        <v>9139.2000000000007</v>
      </c>
      <c r="M225" s="16" t="s">
        <v>178</v>
      </c>
      <c r="N225" s="16" t="s">
        <v>278</v>
      </c>
      <c r="O225" s="30"/>
      <c r="P225" s="133"/>
      <c r="Q225" s="133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</row>
    <row r="226" spans="1:232" s="46" customFormat="1" ht="56.25" customHeight="1">
      <c r="A226" s="12">
        <v>243</v>
      </c>
      <c r="B226" s="124">
        <v>196</v>
      </c>
      <c r="C226" s="59" t="s">
        <v>360</v>
      </c>
      <c r="D226" s="19" t="s">
        <v>21</v>
      </c>
      <c r="E226" s="60" t="s">
        <v>361</v>
      </c>
      <c r="F226" s="9" t="s">
        <v>33</v>
      </c>
      <c r="G226" s="10">
        <v>68</v>
      </c>
      <c r="H226" s="11">
        <v>11</v>
      </c>
      <c r="I226" s="19" t="s">
        <v>77</v>
      </c>
      <c r="J226" s="14" t="s">
        <v>25</v>
      </c>
      <c r="K226" s="11">
        <f t="shared" si="5"/>
        <v>748</v>
      </c>
      <c r="L226" s="15">
        <f t="shared" si="3"/>
        <v>837.7600000000001</v>
      </c>
      <c r="M226" s="16"/>
      <c r="N226" s="16"/>
      <c r="O226" s="30"/>
      <c r="P226" s="133"/>
      <c r="Q226" s="133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</row>
    <row r="227" spans="1:232" s="46" customFormat="1" ht="54" customHeight="1">
      <c r="A227" s="12">
        <v>244</v>
      </c>
      <c r="B227" s="124">
        <v>197</v>
      </c>
      <c r="C227" s="59" t="s">
        <v>360</v>
      </c>
      <c r="D227" s="19" t="s">
        <v>21</v>
      </c>
      <c r="E227" s="60" t="s">
        <v>361</v>
      </c>
      <c r="F227" s="9" t="s">
        <v>33</v>
      </c>
      <c r="G227" s="10">
        <v>57</v>
      </c>
      <c r="H227" s="11">
        <v>13</v>
      </c>
      <c r="I227" s="19" t="s">
        <v>77</v>
      </c>
      <c r="J227" s="14" t="s">
        <v>25</v>
      </c>
      <c r="K227" s="11">
        <f t="shared" si="5"/>
        <v>741</v>
      </c>
      <c r="L227" s="15">
        <f t="shared" si="3"/>
        <v>829.92000000000007</v>
      </c>
      <c r="M227" s="16"/>
      <c r="N227" s="16"/>
      <c r="O227" s="30"/>
      <c r="P227" s="133"/>
      <c r="Q227" s="133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</row>
    <row r="228" spans="1:232" s="46" customFormat="1" ht="78.75" customHeight="1">
      <c r="A228" s="12">
        <v>245</v>
      </c>
      <c r="B228" s="124">
        <v>198</v>
      </c>
      <c r="C228" s="59" t="s">
        <v>362</v>
      </c>
      <c r="D228" s="19" t="s">
        <v>21</v>
      </c>
      <c r="E228" s="60" t="s">
        <v>363</v>
      </c>
      <c r="F228" s="9" t="s">
        <v>33</v>
      </c>
      <c r="G228" s="10">
        <v>68</v>
      </c>
      <c r="H228" s="11">
        <v>90</v>
      </c>
      <c r="I228" s="19" t="s">
        <v>77</v>
      </c>
      <c r="J228" s="14" t="s">
        <v>25</v>
      </c>
      <c r="K228" s="11">
        <f t="shared" si="5"/>
        <v>6120</v>
      </c>
      <c r="L228" s="15">
        <f t="shared" si="3"/>
        <v>6854.4000000000005</v>
      </c>
      <c r="M228" s="16" t="s">
        <v>98</v>
      </c>
      <c r="N228" s="16" t="s">
        <v>280</v>
      </c>
      <c r="O228" s="30"/>
      <c r="P228" s="133"/>
      <c r="Q228" s="133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</row>
    <row r="229" spans="1:232" s="46" customFormat="1" ht="60" customHeight="1">
      <c r="A229" s="12">
        <v>246</v>
      </c>
      <c r="B229" s="124">
        <v>199</v>
      </c>
      <c r="C229" s="59" t="s">
        <v>364</v>
      </c>
      <c r="D229" s="19" t="s">
        <v>21</v>
      </c>
      <c r="E229" s="60" t="s">
        <v>365</v>
      </c>
      <c r="F229" s="9" t="s">
        <v>33</v>
      </c>
      <c r="G229" s="10">
        <v>4</v>
      </c>
      <c r="H229" s="11">
        <v>115</v>
      </c>
      <c r="I229" s="19" t="s">
        <v>77</v>
      </c>
      <c r="J229" s="14" t="s">
        <v>25</v>
      </c>
      <c r="K229" s="11">
        <f t="shared" si="5"/>
        <v>460</v>
      </c>
      <c r="L229" s="15">
        <f t="shared" si="3"/>
        <v>515.20000000000005</v>
      </c>
      <c r="M229" s="16"/>
      <c r="N229" s="16"/>
      <c r="O229" s="30"/>
      <c r="P229" s="133"/>
      <c r="Q229" s="133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</row>
    <row r="230" spans="1:232" s="46" customFormat="1" ht="54.75" customHeight="1">
      <c r="A230" s="12">
        <v>250</v>
      </c>
      <c r="B230" s="124">
        <v>200</v>
      </c>
      <c r="C230" s="59" t="s">
        <v>366</v>
      </c>
      <c r="D230" s="19" t="s">
        <v>21</v>
      </c>
      <c r="E230" s="60" t="s">
        <v>367</v>
      </c>
      <c r="F230" s="9" t="s">
        <v>33</v>
      </c>
      <c r="G230" s="10">
        <v>34</v>
      </c>
      <c r="H230" s="11">
        <v>35</v>
      </c>
      <c r="I230" s="19" t="s">
        <v>77</v>
      </c>
      <c r="J230" s="14" t="s">
        <v>25</v>
      </c>
      <c r="K230" s="11">
        <f t="shared" si="5"/>
        <v>1190</v>
      </c>
      <c r="L230" s="15">
        <f t="shared" si="3"/>
        <v>1332.8000000000002</v>
      </c>
      <c r="M230" s="16"/>
      <c r="N230" s="16"/>
      <c r="O230" s="30"/>
      <c r="P230" s="133"/>
      <c r="Q230" s="133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</row>
    <row r="231" spans="1:232" s="46" customFormat="1" ht="77.25" customHeight="1">
      <c r="A231" s="12">
        <v>252</v>
      </c>
      <c r="B231" s="124">
        <v>201</v>
      </c>
      <c r="C231" s="59" t="s">
        <v>366</v>
      </c>
      <c r="D231" s="19" t="s">
        <v>21</v>
      </c>
      <c r="E231" s="60" t="s">
        <v>368</v>
      </c>
      <c r="F231" s="9" t="s">
        <v>33</v>
      </c>
      <c r="G231" s="10">
        <v>34</v>
      </c>
      <c r="H231" s="11">
        <v>95</v>
      </c>
      <c r="I231" s="19" t="s">
        <v>77</v>
      </c>
      <c r="J231" s="14" t="s">
        <v>25</v>
      </c>
      <c r="K231" s="11">
        <f t="shared" si="5"/>
        <v>3230</v>
      </c>
      <c r="L231" s="15">
        <f t="shared" si="3"/>
        <v>3617.6000000000004</v>
      </c>
      <c r="M231" s="16" t="s">
        <v>98</v>
      </c>
      <c r="N231" s="16" t="s">
        <v>280</v>
      </c>
      <c r="O231" s="30"/>
      <c r="P231" s="133"/>
      <c r="Q231" s="133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</row>
    <row r="232" spans="1:232" s="46" customFormat="1" ht="87.75" customHeight="1">
      <c r="A232" s="12">
        <v>254</v>
      </c>
      <c r="B232" s="124">
        <v>202</v>
      </c>
      <c r="C232" s="59" t="s">
        <v>369</v>
      </c>
      <c r="D232" s="19" t="s">
        <v>21</v>
      </c>
      <c r="E232" s="60" t="s">
        <v>370</v>
      </c>
      <c r="F232" s="9" t="s">
        <v>33</v>
      </c>
      <c r="G232" s="10">
        <v>70</v>
      </c>
      <c r="H232" s="11">
        <v>430</v>
      </c>
      <c r="I232" s="19" t="s">
        <v>77</v>
      </c>
      <c r="J232" s="14" t="s">
        <v>25</v>
      </c>
      <c r="K232" s="11">
        <f t="shared" si="5"/>
        <v>30100</v>
      </c>
      <c r="L232" s="15">
        <f t="shared" si="3"/>
        <v>33712</v>
      </c>
      <c r="M232" s="16" t="s">
        <v>323</v>
      </c>
      <c r="N232" s="16" t="s">
        <v>324</v>
      </c>
      <c r="O232" s="30"/>
      <c r="P232" s="133"/>
      <c r="Q232" s="133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</row>
    <row r="233" spans="1:232" s="46" customFormat="1" ht="63.75" customHeight="1">
      <c r="A233" s="12">
        <v>256</v>
      </c>
      <c r="B233" s="124">
        <v>203</v>
      </c>
      <c r="C233" s="59" t="s">
        <v>369</v>
      </c>
      <c r="D233" s="19" t="s">
        <v>21</v>
      </c>
      <c r="E233" s="60" t="s">
        <v>371</v>
      </c>
      <c r="F233" s="9" t="s">
        <v>33</v>
      </c>
      <c r="G233" s="10">
        <v>70</v>
      </c>
      <c r="H233" s="11">
        <v>600</v>
      </c>
      <c r="I233" s="19" t="s">
        <v>77</v>
      </c>
      <c r="J233" s="14" t="s">
        <v>25</v>
      </c>
      <c r="K233" s="11">
        <f t="shared" si="5"/>
        <v>42000</v>
      </c>
      <c r="L233" s="15">
        <f t="shared" si="3"/>
        <v>47040.000000000007</v>
      </c>
      <c r="M233" s="16" t="s">
        <v>98</v>
      </c>
      <c r="N233" s="16" t="s">
        <v>280</v>
      </c>
      <c r="O233" s="30"/>
      <c r="P233" s="133"/>
      <c r="Q233" s="133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</row>
    <row r="234" spans="1:232" s="46" customFormat="1" ht="65.25" customHeight="1">
      <c r="A234" s="12">
        <v>257</v>
      </c>
      <c r="B234" s="124">
        <v>204</v>
      </c>
      <c r="C234" s="59" t="s">
        <v>369</v>
      </c>
      <c r="D234" s="19" t="s">
        <v>21</v>
      </c>
      <c r="E234" s="60" t="s">
        <v>371</v>
      </c>
      <c r="F234" s="9" t="s">
        <v>33</v>
      </c>
      <c r="G234" s="10">
        <v>209</v>
      </c>
      <c r="H234" s="11">
        <v>505</v>
      </c>
      <c r="I234" s="19" t="s">
        <v>77</v>
      </c>
      <c r="J234" s="14" t="s">
        <v>25</v>
      </c>
      <c r="K234" s="11">
        <f t="shared" si="5"/>
        <v>105545</v>
      </c>
      <c r="L234" s="15">
        <f t="shared" si="3"/>
        <v>118210.40000000001</v>
      </c>
      <c r="M234" s="16"/>
      <c r="N234" s="16"/>
      <c r="O234" s="30"/>
      <c r="P234" s="133"/>
      <c r="Q234" s="133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</row>
    <row r="235" spans="1:232" s="46" customFormat="1" ht="76.5" customHeight="1">
      <c r="A235" s="12">
        <v>258</v>
      </c>
      <c r="B235" s="124">
        <v>205</v>
      </c>
      <c r="C235" s="59" t="s">
        <v>372</v>
      </c>
      <c r="D235" s="19" t="s">
        <v>21</v>
      </c>
      <c r="E235" s="60" t="s">
        <v>373</v>
      </c>
      <c r="F235" s="9" t="s">
        <v>33</v>
      </c>
      <c r="G235" s="10">
        <v>10</v>
      </c>
      <c r="H235" s="11">
        <v>150</v>
      </c>
      <c r="I235" s="19" t="s">
        <v>77</v>
      </c>
      <c r="J235" s="14" t="s">
        <v>25</v>
      </c>
      <c r="K235" s="11">
        <f t="shared" si="5"/>
        <v>1500</v>
      </c>
      <c r="L235" s="15">
        <f t="shared" si="3"/>
        <v>1680.0000000000002</v>
      </c>
      <c r="M235" s="16" t="s">
        <v>323</v>
      </c>
      <c r="N235" s="16" t="s">
        <v>324</v>
      </c>
      <c r="O235" s="30"/>
      <c r="P235" s="133"/>
      <c r="Q235" s="133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</row>
    <row r="236" spans="1:232" s="46" customFormat="1" ht="60" customHeight="1">
      <c r="A236" s="12">
        <v>260</v>
      </c>
      <c r="B236" s="124">
        <v>206</v>
      </c>
      <c r="C236" s="59" t="s">
        <v>372</v>
      </c>
      <c r="D236" s="19" t="s">
        <v>21</v>
      </c>
      <c r="E236" s="60" t="s">
        <v>374</v>
      </c>
      <c r="F236" s="9" t="s">
        <v>33</v>
      </c>
      <c r="G236" s="10">
        <v>45</v>
      </c>
      <c r="H236" s="11">
        <v>545</v>
      </c>
      <c r="I236" s="19" t="s">
        <v>77</v>
      </c>
      <c r="J236" s="14" t="s">
        <v>25</v>
      </c>
      <c r="K236" s="11">
        <f t="shared" si="5"/>
        <v>24525</v>
      </c>
      <c r="L236" s="15">
        <f t="shared" si="3"/>
        <v>27468.000000000004</v>
      </c>
      <c r="M236" s="16" t="s">
        <v>98</v>
      </c>
      <c r="N236" s="16" t="s">
        <v>280</v>
      </c>
      <c r="O236" s="30"/>
      <c r="P236" s="133"/>
      <c r="Q236" s="133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</row>
    <row r="237" spans="1:232" s="46" customFormat="1" ht="77.25" customHeight="1">
      <c r="A237" s="12">
        <v>261</v>
      </c>
      <c r="B237" s="124">
        <v>207</v>
      </c>
      <c r="C237" s="59" t="s">
        <v>375</v>
      </c>
      <c r="D237" s="19" t="s">
        <v>21</v>
      </c>
      <c r="E237" s="60" t="s">
        <v>376</v>
      </c>
      <c r="F237" s="9" t="s">
        <v>33</v>
      </c>
      <c r="G237" s="10">
        <v>68</v>
      </c>
      <c r="H237" s="11">
        <v>170</v>
      </c>
      <c r="I237" s="19" t="s">
        <v>77</v>
      </c>
      <c r="J237" s="14" t="s">
        <v>25</v>
      </c>
      <c r="K237" s="11">
        <f t="shared" si="5"/>
        <v>11560</v>
      </c>
      <c r="L237" s="15">
        <f t="shared" si="3"/>
        <v>12947.2</v>
      </c>
      <c r="M237" s="16"/>
      <c r="N237" s="16"/>
      <c r="O237" s="30"/>
      <c r="P237" s="133"/>
      <c r="Q237" s="133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</row>
    <row r="238" spans="1:232" s="46" customFormat="1" ht="66" customHeight="1">
      <c r="A238" s="12">
        <v>264</v>
      </c>
      <c r="B238" s="124">
        <v>208</v>
      </c>
      <c r="C238" s="59" t="s">
        <v>377</v>
      </c>
      <c r="D238" s="19" t="s">
        <v>21</v>
      </c>
      <c r="E238" s="60" t="s">
        <v>378</v>
      </c>
      <c r="F238" s="9" t="s">
        <v>33</v>
      </c>
      <c r="G238" s="10">
        <v>30</v>
      </c>
      <c r="H238" s="11">
        <v>280</v>
      </c>
      <c r="I238" s="19" t="s">
        <v>77</v>
      </c>
      <c r="J238" s="14" t="s">
        <v>25</v>
      </c>
      <c r="K238" s="11">
        <f t="shared" si="5"/>
        <v>8400</v>
      </c>
      <c r="L238" s="15">
        <f t="shared" si="3"/>
        <v>9408</v>
      </c>
      <c r="M238" s="16"/>
      <c r="N238" s="16"/>
      <c r="O238" s="30"/>
      <c r="P238" s="133"/>
      <c r="Q238" s="133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</row>
    <row r="239" spans="1:232" s="46" customFormat="1" ht="56.25" customHeight="1">
      <c r="A239" s="12">
        <v>265</v>
      </c>
      <c r="B239" s="124">
        <v>209</v>
      </c>
      <c r="C239" s="59" t="s">
        <v>377</v>
      </c>
      <c r="D239" s="19" t="s">
        <v>21</v>
      </c>
      <c r="E239" s="60" t="s">
        <v>378</v>
      </c>
      <c r="F239" s="9" t="s">
        <v>33</v>
      </c>
      <c r="G239" s="10">
        <v>57</v>
      </c>
      <c r="H239" s="11">
        <v>305</v>
      </c>
      <c r="I239" s="19" t="s">
        <v>77</v>
      </c>
      <c r="J239" s="14" t="s">
        <v>25</v>
      </c>
      <c r="K239" s="11">
        <f t="shared" si="5"/>
        <v>17385</v>
      </c>
      <c r="L239" s="15">
        <f t="shared" ref="L239:L244" si="6">K239*1.12</f>
        <v>19471.2</v>
      </c>
      <c r="M239" s="16"/>
      <c r="N239" s="16"/>
      <c r="O239" s="30"/>
      <c r="P239" s="133"/>
      <c r="Q239" s="133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</row>
    <row r="240" spans="1:232" s="46" customFormat="1" ht="56.25" customHeight="1">
      <c r="A240" s="12">
        <v>266</v>
      </c>
      <c r="B240" s="124">
        <v>210</v>
      </c>
      <c r="C240" s="59" t="s">
        <v>377</v>
      </c>
      <c r="D240" s="19" t="s">
        <v>21</v>
      </c>
      <c r="E240" s="60" t="s">
        <v>379</v>
      </c>
      <c r="F240" s="9" t="s">
        <v>33</v>
      </c>
      <c r="G240" s="10">
        <v>30</v>
      </c>
      <c r="H240" s="11">
        <v>120</v>
      </c>
      <c r="I240" s="19" t="s">
        <v>77</v>
      </c>
      <c r="J240" s="14" t="s">
        <v>25</v>
      </c>
      <c r="K240" s="11">
        <f t="shared" si="5"/>
        <v>3600</v>
      </c>
      <c r="L240" s="15">
        <f t="shared" si="6"/>
        <v>4032.0000000000005</v>
      </c>
      <c r="M240" s="16" t="s">
        <v>98</v>
      </c>
      <c r="N240" s="16" t="s">
        <v>280</v>
      </c>
      <c r="O240" s="30"/>
      <c r="P240" s="133"/>
      <c r="Q240" s="133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</row>
    <row r="241" spans="1:232" s="46" customFormat="1" ht="75" customHeight="1">
      <c r="A241" s="12">
        <v>267</v>
      </c>
      <c r="B241" s="124">
        <v>211</v>
      </c>
      <c r="C241" s="59" t="s">
        <v>380</v>
      </c>
      <c r="D241" s="19" t="s">
        <v>21</v>
      </c>
      <c r="E241" s="60" t="s">
        <v>381</v>
      </c>
      <c r="F241" s="9" t="s">
        <v>33</v>
      </c>
      <c r="G241" s="10">
        <v>4</v>
      </c>
      <c r="H241" s="11">
        <v>75</v>
      </c>
      <c r="I241" s="19" t="s">
        <v>77</v>
      </c>
      <c r="J241" s="14" t="s">
        <v>25</v>
      </c>
      <c r="K241" s="11">
        <f t="shared" si="5"/>
        <v>300</v>
      </c>
      <c r="L241" s="15">
        <f t="shared" si="6"/>
        <v>336.00000000000006</v>
      </c>
      <c r="M241" s="16"/>
      <c r="N241" s="16"/>
      <c r="O241" s="30"/>
      <c r="P241" s="133"/>
      <c r="Q241" s="133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</row>
    <row r="242" spans="1:232" s="46" customFormat="1" ht="66.75" customHeight="1">
      <c r="A242" s="12">
        <v>273</v>
      </c>
      <c r="B242" s="124">
        <v>212</v>
      </c>
      <c r="C242" s="59" t="s">
        <v>382</v>
      </c>
      <c r="D242" s="19" t="s">
        <v>21</v>
      </c>
      <c r="E242" s="60" t="s">
        <v>383</v>
      </c>
      <c r="F242" s="9" t="s">
        <v>23</v>
      </c>
      <c r="G242" s="10">
        <v>600</v>
      </c>
      <c r="H242" s="11">
        <v>215</v>
      </c>
      <c r="I242" s="19" t="s">
        <v>77</v>
      </c>
      <c r="J242" s="14" t="s">
        <v>25</v>
      </c>
      <c r="K242" s="11">
        <f t="shared" si="5"/>
        <v>129000</v>
      </c>
      <c r="L242" s="15">
        <f t="shared" si="6"/>
        <v>144480</v>
      </c>
      <c r="M242" s="16"/>
      <c r="N242" s="16"/>
      <c r="O242" s="30"/>
      <c r="P242" s="133"/>
      <c r="Q242" s="133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</row>
    <row r="243" spans="1:232" s="46" customFormat="1" ht="110.25" customHeight="1">
      <c r="A243" s="12">
        <v>274</v>
      </c>
      <c r="B243" s="124">
        <v>213</v>
      </c>
      <c r="C243" s="59" t="s">
        <v>384</v>
      </c>
      <c r="D243" s="19" t="s">
        <v>53</v>
      </c>
      <c r="E243" s="60" t="s">
        <v>385</v>
      </c>
      <c r="F243" s="9" t="s">
        <v>33</v>
      </c>
      <c r="G243" s="10">
        <v>68</v>
      </c>
      <c r="H243" s="11">
        <v>559</v>
      </c>
      <c r="I243" s="19" t="s">
        <v>77</v>
      </c>
      <c r="J243" s="14" t="s">
        <v>25</v>
      </c>
      <c r="K243" s="11">
        <f t="shared" si="5"/>
        <v>38012</v>
      </c>
      <c r="L243" s="15">
        <f t="shared" si="6"/>
        <v>42573.440000000002</v>
      </c>
      <c r="M243" s="16"/>
      <c r="N243" s="16"/>
      <c r="O243" s="30"/>
      <c r="P243" s="133"/>
      <c r="Q243" s="133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</row>
    <row r="244" spans="1:232" s="46" customFormat="1" ht="65.25" customHeight="1">
      <c r="A244" s="12">
        <v>276</v>
      </c>
      <c r="B244" s="124">
        <v>214</v>
      </c>
      <c r="C244" s="59" t="s">
        <v>386</v>
      </c>
      <c r="D244" s="19" t="s">
        <v>21</v>
      </c>
      <c r="E244" s="60" t="s">
        <v>387</v>
      </c>
      <c r="F244" s="9" t="s">
        <v>33</v>
      </c>
      <c r="G244" s="10">
        <v>3</v>
      </c>
      <c r="H244" s="11">
        <v>23000</v>
      </c>
      <c r="I244" s="19" t="s">
        <v>77</v>
      </c>
      <c r="J244" s="14" t="s">
        <v>25</v>
      </c>
      <c r="K244" s="11">
        <f t="shared" si="5"/>
        <v>69000</v>
      </c>
      <c r="L244" s="15">
        <f t="shared" si="6"/>
        <v>77280.000000000015</v>
      </c>
      <c r="M244" s="16" t="s">
        <v>178</v>
      </c>
      <c r="N244" s="16" t="s">
        <v>278</v>
      </c>
      <c r="O244" s="30"/>
      <c r="P244" s="133"/>
      <c r="Q244" s="133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</row>
    <row r="245" spans="1:232" s="46" customFormat="1" ht="72.75" customHeight="1">
      <c r="A245" s="12">
        <v>277</v>
      </c>
      <c r="B245" s="124">
        <v>215</v>
      </c>
      <c r="C245" s="59" t="s">
        <v>386</v>
      </c>
      <c r="D245" s="19" t="s">
        <v>21</v>
      </c>
      <c r="E245" s="60" t="s">
        <v>387</v>
      </c>
      <c r="F245" s="9" t="s">
        <v>33</v>
      </c>
      <c r="G245" s="10">
        <v>3</v>
      </c>
      <c r="H245" s="11">
        <v>21500</v>
      </c>
      <c r="I245" s="19" t="s">
        <v>77</v>
      </c>
      <c r="J245" s="14" t="s">
        <v>25</v>
      </c>
      <c r="K245" s="11">
        <f t="shared" si="5"/>
        <v>64500</v>
      </c>
      <c r="L245" s="15">
        <f t="shared" ref="L245:L287" si="7">K245*1.12</f>
        <v>72240</v>
      </c>
      <c r="M245" s="16"/>
      <c r="N245" s="16"/>
      <c r="O245" s="30"/>
      <c r="P245" s="133"/>
      <c r="Q245" s="133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</row>
    <row r="246" spans="1:232" s="46" customFormat="1" ht="79.5" customHeight="1">
      <c r="A246" s="12">
        <v>284</v>
      </c>
      <c r="B246" s="124">
        <v>216</v>
      </c>
      <c r="C246" s="59" t="s">
        <v>386</v>
      </c>
      <c r="D246" s="19" t="s">
        <v>21</v>
      </c>
      <c r="E246" s="60" t="s">
        <v>387</v>
      </c>
      <c r="F246" s="9" t="s">
        <v>33</v>
      </c>
      <c r="G246" s="10">
        <v>20</v>
      </c>
      <c r="H246" s="11">
        <v>1350</v>
      </c>
      <c r="I246" s="19" t="s">
        <v>77</v>
      </c>
      <c r="J246" s="14" t="s">
        <v>25</v>
      </c>
      <c r="K246" s="11">
        <f t="shared" si="5"/>
        <v>27000</v>
      </c>
      <c r="L246" s="15">
        <f t="shared" si="7"/>
        <v>30240.000000000004</v>
      </c>
      <c r="M246" s="16"/>
      <c r="N246" s="16"/>
      <c r="O246" s="30"/>
      <c r="P246" s="133"/>
      <c r="Q246" s="133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</row>
    <row r="247" spans="1:232" s="46" customFormat="1" ht="82.5" customHeight="1">
      <c r="A247" s="12">
        <v>285</v>
      </c>
      <c r="B247" s="124">
        <v>217</v>
      </c>
      <c r="C247" s="59" t="s">
        <v>386</v>
      </c>
      <c r="D247" s="19" t="s">
        <v>21</v>
      </c>
      <c r="E247" s="60" t="s">
        <v>387</v>
      </c>
      <c r="F247" s="9" t="s">
        <v>33</v>
      </c>
      <c r="G247" s="10">
        <v>57</v>
      </c>
      <c r="H247" s="11">
        <v>1149.1199999999999</v>
      </c>
      <c r="I247" s="19" t="s">
        <v>77</v>
      </c>
      <c r="J247" s="14" t="s">
        <v>25</v>
      </c>
      <c r="K247" s="11">
        <f t="shared" si="5"/>
        <v>65499.839999999997</v>
      </c>
      <c r="L247" s="15">
        <f t="shared" si="7"/>
        <v>73359.820800000001</v>
      </c>
      <c r="M247" s="16"/>
      <c r="N247" s="16"/>
      <c r="O247" s="30"/>
      <c r="P247" s="133"/>
      <c r="Q247" s="133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</row>
    <row r="248" spans="1:232" s="46" customFormat="1" ht="69.75" customHeight="1">
      <c r="A248" s="12">
        <v>288</v>
      </c>
      <c r="B248" s="124">
        <v>218</v>
      </c>
      <c r="C248" s="59" t="s">
        <v>388</v>
      </c>
      <c r="D248" s="19" t="s">
        <v>53</v>
      </c>
      <c r="E248" s="60" t="s">
        <v>389</v>
      </c>
      <c r="F248" s="9" t="s">
        <v>33</v>
      </c>
      <c r="G248" s="10">
        <v>68</v>
      </c>
      <c r="H248" s="11">
        <v>155</v>
      </c>
      <c r="I248" s="19" t="s">
        <v>77</v>
      </c>
      <c r="J248" s="14" t="s">
        <v>25</v>
      </c>
      <c r="K248" s="11">
        <f t="shared" si="5"/>
        <v>10540</v>
      </c>
      <c r="L248" s="15">
        <f t="shared" si="7"/>
        <v>11804.800000000001</v>
      </c>
      <c r="M248" s="16"/>
      <c r="N248" s="16"/>
      <c r="O248" s="30"/>
      <c r="P248" s="133"/>
      <c r="Q248" s="133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</row>
    <row r="249" spans="1:232" s="46" customFormat="1" ht="78.75" customHeight="1">
      <c r="A249" s="12">
        <v>289</v>
      </c>
      <c r="B249" s="124">
        <v>219</v>
      </c>
      <c r="C249" s="59" t="s">
        <v>388</v>
      </c>
      <c r="D249" s="19" t="s">
        <v>21</v>
      </c>
      <c r="E249" s="60" t="s">
        <v>390</v>
      </c>
      <c r="F249" s="9" t="s">
        <v>33</v>
      </c>
      <c r="G249" s="10">
        <v>57</v>
      </c>
      <c r="H249" s="11">
        <v>240</v>
      </c>
      <c r="I249" s="19" t="s">
        <v>77</v>
      </c>
      <c r="J249" s="14" t="s">
        <v>25</v>
      </c>
      <c r="K249" s="11">
        <f t="shared" si="5"/>
        <v>13680</v>
      </c>
      <c r="L249" s="15">
        <f t="shared" si="7"/>
        <v>15321.600000000002</v>
      </c>
      <c r="M249" s="16"/>
      <c r="N249" s="16"/>
      <c r="O249" s="30"/>
      <c r="P249" s="133"/>
      <c r="Q249" s="133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</row>
    <row r="250" spans="1:232" s="46" customFormat="1" ht="79.5" customHeight="1">
      <c r="A250" s="12">
        <v>291</v>
      </c>
      <c r="B250" s="124">
        <v>220</v>
      </c>
      <c r="C250" s="59" t="s">
        <v>391</v>
      </c>
      <c r="D250" s="19" t="s">
        <v>21</v>
      </c>
      <c r="E250" s="60" t="s">
        <v>392</v>
      </c>
      <c r="F250" s="9" t="s">
        <v>33</v>
      </c>
      <c r="G250" s="10">
        <v>327</v>
      </c>
      <c r="H250" s="11">
        <v>1000</v>
      </c>
      <c r="I250" s="19" t="s">
        <v>77</v>
      </c>
      <c r="J250" s="14" t="s">
        <v>25</v>
      </c>
      <c r="K250" s="11">
        <f t="shared" si="5"/>
        <v>327000</v>
      </c>
      <c r="L250" s="15">
        <f t="shared" si="7"/>
        <v>366240.00000000006</v>
      </c>
      <c r="M250" s="16"/>
      <c r="N250" s="16"/>
      <c r="O250" s="30"/>
      <c r="P250" s="133"/>
      <c r="Q250" s="133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</row>
    <row r="251" spans="1:232" s="46" customFormat="1" ht="72.75" customHeight="1">
      <c r="A251" s="12">
        <v>294</v>
      </c>
      <c r="B251" s="124">
        <v>221</v>
      </c>
      <c r="C251" s="59" t="s">
        <v>393</v>
      </c>
      <c r="D251" s="19" t="s">
        <v>21</v>
      </c>
      <c r="E251" s="60" t="s">
        <v>393</v>
      </c>
      <c r="F251" s="9" t="s">
        <v>33</v>
      </c>
      <c r="G251" s="10">
        <v>10</v>
      </c>
      <c r="H251" s="11">
        <v>650</v>
      </c>
      <c r="I251" s="19" t="s">
        <v>77</v>
      </c>
      <c r="J251" s="14" t="s">
        <v>25</v>
      </c>
      <c r="K251" s="11">
        <f t="shared" si="5"/>
        <v>6500</v>
      </c>
      <c r="L251" s="15">
        <f t="shared" si="7"/>
        <v>7280.0000000000009</v>
      </c>
      <c r="M251" s="16"/>
      <c r="N251" s="16"/>
      <c r="O251" s="30"/>
      <c r="P251" s="133"/>
      <c r="Q251" s="133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</row>
    <row r="252" spans="1:232" s="46" customFormat="1" ht="74.25" customHeight="1">
      <c r="A252" s="12">
        <v>296</v>
      </c>
      <c r="B252" s="124">
        <v>222</v>
      </c>
      <c r="C252" s="59" t="s">
        <v>393</v>
      </c>
      <c r="D252" s="19" t="s">
        <v>21</v>
      </c>
      <c r="E252" s="60" t="s">
        <v>394</v>
      </c>
      <c r="F252" s="9" t="s">
        <v>33</v>
      </c>
      <c r="G252" s="10">
        <v>19</v>
      </c>
      <c r="H252" s="11">
        <v>670</v>
      </c>
      <c r="I252" s="19" t="s">
        <v>77</v>
      </c>
      <c r="J252" s="14" t="s">
        <v>25</v>
      </c>
      <c r="K252" s="11">
        <f t="shared" si="5"/>
        <v>12730</v>
      </c>
      <c r="L252" s="15">
        <f t="shared" si="7"/>
        <v>14257.600000000002</v>
      </c>
      <c r="M252" s="16" t="s">
        <v>323</v>
      </c>
      <c r="N252" s="16" t="s">
        <v>324</v>
      </c>
      <c r="O252" s="30"/>
      <c r="P252" s="133"/>
      <c r="Q252" s="133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</row>
    <row r="253" spans="1:232" s="46" customFormat="1" ht="73.5" customHeight="1">
      <c r="A253" s="12">
        <v>299</v>
      </c>
      <c r="B253" s="124">
        <v>223</v>
      </c>
      <c r="C253" s="59" t="s">
        <v>395</v>
      </c>
      <c r="D253" s="19" t="s">
        <v>21</v>
      </c>
      <c r="E253" s="60" t="s">
        <v>395</v>
      </c>
      <c r="F253" s="9" t="s">
        <v>33</v>
      </c>
      <c r="G253" s="10">
        <v>68</v>
      </c>
      <c r="H253" s="11">
        <v>120</v>
      </c>
      <c r="I253" s="19" t="s">
        <v>77</v>
      </c>
      <c r="J253" s="14" t="s">
        <v>25</v>
      </c>
      <c r="K253" s="11">
        <f t="shared" si="5"/>
        <v>8160</v>
      </c>
      <c r="L253" s="15">
        <f t="shared" si="7"/>
        <v>9139.2000000000007</v>
      </c>
      <c r="M253" s="16"/>
      <c r="N253" s="16"/>
      <c r="O253" s="30"/>
      <c r="P253" s="133"/>
      <c r="Q253" s="133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</row>
    <row r="254" spans="1:232" s="46" customFormat="1" ht="74.25" customHeight="1">
      <c r="A254" s="12">
        <v>301</v>
      </c>
      <c r="B254" s="124">
        <v>224</v>
      </c>
      <c r="C254" s="59" t="s">
        <v>396</v>
      </c>
      <c r="D254" s="19" t="s">
        <v>21</v>
      </c>
      <c r="E254" s="60" t="s">
        <v>397</v>
      </c>
      <c r="F254" s="9" t="s">
        <v>33</v>
      </c>
      <c r="G254" s="10">
        <v>204</v>
      </c>
      <c r="H254" s="11">
        <v>350</v>
      </c>
      <c r="I254" s="19" t="s">
        <v>77</v>
      </c>
      <c r="J254" s="14" t="s">
        <v>25</v>
      </c>
      <c r="K254" s="11">
        <f t="shared" si="5"/>
        <v>71400</v>
      </c>
      <c r="L254" s="15">
        <f t="shared" si="7"/>
        <v>79968.000000000015</v>
      </c>
      <c r="M254" s="16" t="s">
        <v>98</v>
      </c>
      <c r="N254" s="16" t="s">
        <v>280</v>
      </c>
      <c r="O254" s="30"/>
      <c r="P254" s="133"/>
      <c r="Q254" s="133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</row>
    <row r="255" spans="1:232" s="46" customFormat="1" ht="78" customHeight="1">
      <c r="A255" s="12">
        <v>303</v>
      </c>
      <c r="B255" s="124">
        <v>225</v>
      </c>
      <c r="C255" s="59" t="s">
        <v>396</v>
      </c>
      <c r="D255" s="19" t="s">
        <v>21</v>
      </c>
      <c r="E255" s="60" t="s">
        <v>398</v>
      </c>
      <c r="F255" s="9" t="s">
        <v>33</v>
      </c>
      <c r="G255" s="10">
        <v>68</v>
      </c>
      <c r="H255" s="11">
        <v>235</v>
      </c>
      <c r="I255" s="19" t="s">
        <v>77</v>
      </c>
      <c r="J255" s="14" t="s">
        <v>25</v>
      </c>
      <c r="K255" s="11">
        <f t="shared" si="5"/>
        <v>15980</v>
      </c>
      <c r="L255" s="15">
        <f t="shared" si="7"/>
        <v>17897.600000000002</v>
      </c>
      <c r="M255" s="16" t="s">
        <v>323</v>
      </c>
      <c r="N255" s="16" t="s">
        <v>324</v>
      </c>
      <c r="O255" s="30"/>
      <c r="P255" s="133"/>
      <c r="Q255" s="133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</row>
    <row r="256" spans="1:232" s="46" customFormat="1" ht="75" customHeight="1">
      <c r="A256" s="12">
        <v>305</v>
      </c>
      <c r="B256" s="124">
        <v>226</v>
      </c>
      <c r="C256" s="59" t="s">
        <v>399</v>
      </c>
      <c r="D256" s="19" t="s">
        <v>21</v>
      </c>
      <c r="E256" s="60" t="s">
        <v>400</v>
      </c>
      <c r="F256" s="9" t="s">
        <v>33</v>
      </c>
      <c r="G256" s="10">
        <v>150</v>
      </c>
      <c r="H256" s="11">
        <v>320</v>
      </c>
      <c r="I256" s="19" t="s">
        <v>77</v>
      </c>
      <c r="J256" s="14" t="s">
        <v>25</v>
      </c>
      <c r="K256" s="11">
        <f t="shared" si="5"/>
        <v>48000</v>
      </c>
      <c r="L256" s="15">
        <f t="shared" si="7"/>
        <v>53760.000000000007</v>
      </c>
      <c r="M256" s="16" t="s">
        <v>98</v>
      </c>
      <c r="N256" s="16" t="s">
        <v>280</v>
      </c>
      <c r="O256" s="30"/>
      <c r="P256" s="133"/>
      <c r="Q256" s="133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</row>
    <row r="257" spans="1:232" s="46" customFormat="1" ht="81.75" customHeight="1">
      <c r="A257" s="12">
        <v>307</v>
      </c>
      <c r="B257" s="124">
        <v>227</v>
      </c>
      <c r="C257" s="59" t="s">
        <v>399</v>
      </c>
      <c r="D257" s="19" t="s">
        <v>21</v>
      </c>
      <c r="E257" s="60" t="s">
        <v>401</v>
      </c>
      <c r="F257" s="9" t="s">
        <v>33</v>
      </c>
      <c r="G257" s="10">
        <v>300</v>
      </c>
      <c r="H257" s="11">
        <v>420</v>
      </c>
      <c r="I257" s="19" t="s">
        <v>77</v>
      </c>
      <c r="J257" s="14" t="s">
        <v>25</v>
      </c>
      <c r="K257" s="11">
        <f t="shared" si="5"/>
        <v>126000</v>
      </c>
      <c r="L257" s="15">
        <f t="shared" si="7"/>
        <v>141120</v>
      </c>
      <c r="M257" s="16" t="s">
        <v>98</v>
      </c>
      <c r="N257" s="16" t="s">
        <v>280</v>
      </c>
      <c r="O257" s="30"/>
      <c r="P257" s="133"/>
      <c r="Q257" s="133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</row>
    <row r="258" spans="1:232" s="46" customFormat="1" ht="84" customHeight="1">
      <c r="A258" s="12">
        <v>309</v>
      </c>
      <c r="B258" s="124">
        <v>228</v>
      </c>
      <c r="C258" s="59" t="s">
        <v>399</v>
      </c>
      <c r="D258" s="19" t="s">
        <v>21</v>
      </c>
      <c r="E258" s="60" t="s">
        <v>402</v>
      </c>
      <c r="F258" s="9" t="s">
        <v>33</v>
      </c>
      <c r="G258" s="10">
        <v>100</v>
      </c>
      <c r="H258" s="11">
        <v>320</v>
      </c>
      <c r="I258" s="19" t="s">
        <v>77</v>
      </c>
      <c r="J258" s="14" t="s">
        <v>25</v>
      </c>
      <c r="K258" s="11">
        <f t="shared" si="5"/>
        <v>32000</v>
      </c>
      <c r="L258" s="15">
        <f t="shared" si="7"/>
        <v>35840</v>
      </c>
      <c r="M258" s="16" t="s">
        <v>98</v>
      </c>
      <c r="N258" s="16" t="s">
        <v>280</v>
      </c>
      <c r="O258" s="30"/>
      <c r="P258" s="133"/>
      <c r="Q258" s="133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</row>
    <row r="259" spans="1:232" s="46" customFormat="1" ht="77.25" customHeight="1">
      <c r="A259" s="12">
        <v>311</v>
      </c>
      <c r="B259" s="124">
        <v>229</v>
      </c>
      <c r="C259" s="59" t="s">
        <v>403</v>
      </c>
      <c r="D259" s="19" t="s">
        <v>21</v>
      </c>
      <c r="E259" s="60" t="s">
        <v>404</v>
      </c>
      <c r="F259" s="9" t="s">
        <v>33</v>
      </c>
      <c r="G259" s="10">
        <v>200</v>
      </c>
      <c r="H259" s="11">
        <v>85</v>
      </c>
      <c r="I259" s="19" t="s">
        <v>77</v>
      </c>
      <c r="J259" s="14" t="s">
        <v>25</v>
      </c>
      <c r="K259" s="11">
        <f t="shared" si="5"/>
        <v>17000</v>
      </c>
      <c r="L259" s="15">
        <f t="shared" si="7"/>
        <v>19040</v>
      </c>
      <c r="M259" s="16" t="s">
        <v>98</v>
      </c>
      <c r="N259" s="16" t="s">
        <v>280</v>
      </c>
      <c r="O259" s="30"/>
      <c r="P259" s="133"/>
      <c r="Q259" s="133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</row>
    <row r="260" spans="1:232" s="46" customFormat="1" ht="73.5" customHeight="1">
      <c r="A260" s="12">
        <v>313</v>
      </c>
      <c r="B260" s="124">
        <v>230</v>
      </c>
      <c r="C260" s="59" t="s">
        <v>403</v>
      </c>
      <c r="D260" s="19" t="s">
        <v>21</v>
      </c>
      <c r="E260" s="60" t="s">
        <v>405</v>
      </c>
      <c r="F260" s="9" t="s">
        <v>33</v>
      </c>
      <c r="G260" s="10">
        <v>200</v>
      </c>
      <c r="H260" s="11">
        <v>35</v>
      </c>
      <c r="I260" s="19" t="s">
        <v>77</v>
      </c>
      <c r="J260" s="14" t="s">
        <v>25</v>
      </c>
      <c r="K260" s="11">
        <f t="shared" ref="K260:K287" si="8">G260*H260</f>
        <v>7000</v>
      </c>
      <c r="L260" s="15">
        <f t="shared" si="7"/>
        <v>7840.0000000000009</v>
      </c>
      <c r="M260" s="16" t="s">
        <v>323</v>
      </c>
      <c r="N260" s="16" t="s">
        <v>324</v>
      </c>
      <c r="O260" s="30"/>
      <c r="P260" s="133"/>
      <c r="Q260" s="133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</row>
    <row r="261" spans="1:232" s="46" customFormat="1" ht="76.5" customHeight="1">
      <c r="A261" s="12">
        <v>314</v>
      </c>
      <c r="B261" s="124">
        <v>231</v>
      </c>
      <c r="C261" s="59" t="s">
        <v>403</v>
      </c>
      <c r="D261" s="19" t="s">
        <v>21</v>
      </c>
      <c r="E261" s="60" t="s">
        <v>406</v>
      </c>
      <c r="F261" s="9" t="s">
        <v>33</v>
      </c>
      <c r="G261" s="10">
        <v>200</v>
      </c>
      <c r="H261" s="11">
        <v>25</v>
      </c>
      <c r="I261" s="19" t="s">
        <v>77</v>
      </c>
      <c r="J261" s="14" t="s">
        <v>25</v>
      </c>
      <c r="K261" s="11">
        <f t="shared" si="8"/>
        <v>5000</v>
      </c>
      <c r="L261" s="15">
        <f t="shared" si="7"/>
        <v>5600.0000000000009</v>
      </c>
      <c r="M261" s="16"/>
      <c r="N261" s="16"/>
      <c r="O261" s="30"/>
      <c r="P261" s="133"/>
      <c r="Q261" s="133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</row>
    <row r="262" spans="1:232" s="46" customFormat="1" ht="78.75" customHeight="1">
      <c r="A262" s="12">
        <v>315</v>
      </c>
      <c r="B262" s="124">
        <v>232</v>
      </c>
      <c r="C262" s="59" t="s">
        <v>407</v>
      </c>
      <c r="D262" s="19" t="s">
        <v>21</v>
      </c>
      <c r="E262" s="60" t="s">
        <v>408</v>
      </c>
      <c r="F262" s="9" t="s">
        <v>33</v>
      </c>
      <c r="G262" s="10">
        <v>68</v>
      </c>
      <c r="H262" s="11">
        <v>215</v>
      </c>
      <c r="I262" s="19" t="s">
        <v>77</v>
      </c>
      <c r="J262" s="14" t="s">
        <v>25</v>
      </c>
      <c r="K262" s="11">
        <f t="shared" si="8"/>
        <v>14620</v>
      </c>
      <c r="L262" s="15">
        <f t="shared" si="7"/>
        <v>16374.400000000001</v>
      </c>
      <c r="M262" s="16" t="s">
        <v>98</v>
      </c>
      <c r="N262" s="16" t="s">
        <v>280</v>
      </c>
      <c r="O262" s="30"/>
      <c r="P262" s="133"/>
      <c r="Q262" s="133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</row>
    <row r="263" spans="1:232" s="46" customFormat="1" ht="86.25" customHeight="1">
      <c r="A263" s="12">
        <v>318</v>
      </c>
      <c r="B263" s="124">
        <v>233</v>
      </c>
      <c r="C263" s="59" t="s">
        <v>409</v>
      </c>
      <c r="D263" s="19" t="s">
        <v>53</v>
      </c>
      <c r="E263" s="60" t="s">
        <v>410</v>
      </c>
      <c r="F263" s="9" t="s">
        <v>33</v>
      </c>
      <c r="G263" s="10">
        <v>408</v>
      </c>
      <c r="H263" s="11">
        <v>10</v>
      </c>
      <c r="I263" s="19" t="s">
        <v>77</v>
      </c>
      <c r="J263" s="14" t="s">
        <v>25</v>
      </c>
      <c r="K263" s="11">
        <f t="shared" si="8"/>
        <v>4080</v>
      </c>
      <c r="L263" s="15">
        <f t="shared" si="7"/>
        <v>4569.6000000000004</v>
      </c>
      <c r="M263" s="16"/>
      <c r="N263" s="16"/>
      <c r="O263" s="30"/>
      <c r="P263" s="133"/>
      <c r="Q263" s="133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</row>
    <row r="264" spans="1:232" s="46" customFormat="1" ht="114" customHeight="1">
      <c r="A264" s="12">
        <v>319</v>
      </c>
      <c r="B264" s="124">
        <v>234</v>
      </c>
      <c r="C264" s="59" t="s">
        <v>409</v>
      </c>
      <c r="D264" s="19" t="s">
        <v>53</v>
      </c>
      <c r="E264" s="60" t="s">
        <v>411</v>
      </c>
      <c r="F264" s="9" t="s">
        <v>33</v>
      </c>
      <c r="G264" s="10">
        <v>408</v>
      </c>
      <c r="H264" s="11">
        <v>22.32</v>
      </c>
      <c r="I264" s="19" t="s">
        <v>77</v>
      </c>
      <c r="J264" s="14" t="s">
        <v>25</v>
      </c>
      <c r="K264" s="11">
        <f t="shared" si="8"/>
        <v>9106.56</v>
      </c>
      <c r="L264" s="15">
        <f t="shared" si="7"/>
        <v>10199.3472</v>
      </c>
      <c r="M264" s="16"/>
      <c r="N264" s="16"/>
      <c r="O264" s="30"/>
      <c r="P264" s="133"/>
      <c r="Q264" s="133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</row>
    <row r="265" spans="1:232" s="46" customFormat="1" ht="81" customHeight="1">
      <c r="A265" s="12">
        <v>322</v>
      </c>
      <c r="B265" s="124">
        <v>235</v>
      </c>
      <c r="C265" s="59" t="s">
        <v>412</v>
      </c>
      <c r="D265" s="19" t="s">
        <v>21</v>
      </c>
      <c r="E265" s="60" t="s">
        <v>413</v>
      </c>
      <c r="F265" s="9" t="s">
        <v>33</v>
      </c>
      <c r="G265" s="10">
        <v>408</v>
      </c>
      <c r="H265" s="11">
        <v>32</v>
      </c>
      <c r="I265" s="19" t="s">
        <v>77</v>
      </c>
      <c r="J265" s="14" t="s">
        <v>25</v>
      </c>
      <c r="K265" s="11">
        <f t="shared" si="8"/>
        <v>13056</v>
      </c>
      <c r="L265" s="15">
        <f t="shared" si="7"/>
        <v>14622.720000000001</v>
      </c>
      <c r="M265" s="16"/>
      <c r="N265" s="16"/>
      <c r="O265" s="30"/>
      <c r="P265" s="133"/>
      <c r="Q265" s="133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</row>
    <row r="266" spans="1:232" s="46" customFormat="1" ht="85.5" customHeight="1">
      <c r="A266" s="12">
        <v>324</v>
      </c>
      <c r="B266" s="124">
        <v>236</v>
      </c>
      <c r="C266" s="59" t="s">
        <v>412</v>
      </c>
      <c r="D266" s="19" t="s">
        <v>21</v>
      </c>
      <c r="E266" s="60" t="s">
        <v>414</v>
      </c>
      <c r="F266" s="9" t="s">
        <v>33</v>
      </c>
      <c r="G266" s="10">
        <v>408</v>
      </c>
      <c r="H266" s="11">
        <v>42</v>
      </c>
      <c r="I266" s="19" t="s">
        <v>77</v>
      </c>
      <c r="J266" s="14" t="s">
        <v>25</v>
      </c>
      <c r="K266" s="11">
        <f t="shared" si="8"/>
        <v>17136</v>
      </c>
      <c r="L266" s="15">
        <f t="shared" si="7"/>
        <v>19192.320000000003</v>
      </c>
      <c r="M266" s="16" t="s">
        <v>323</v>
      </c>
      <c r="N266" s="16" t="s">
        <v>324</v>
      </c>
      <c r="O266" s="30"/>
      <c r="P266" s="133"/>
      <c r="Q266" s="133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</row>
    <row r="267" spans="1:232" s="46" customFormat="1" ht="85.5" customHeight="1">
      <c r="A267" s="12">
        <v>326</v>
      </c>
      <c r="B267" s="124">
        <v>237</v>
      </c>
      <c r="C267" s="59" t="s">
        <v>412</v>
      </c>
      <c r="D267" s="19" t="s">
        <v>21</v>
      </c>
      <c r="E267" s="60" t="s">
        <v>415</v>
      </c>
      <c r="F267" s="9" t="s">
        <v>33</v>
      </c>
      <c r="G267" s="10">
        <v>408</v>
      </c>
      <c r="H267" s="11">
        <v>52</v>
      </c>
      <c r="I267" s="19" t="s">
        <v>77</v>
      </c>
      <c r="J267" s="14" t="s">
        <v>25</v>
      </c>
      <c r="K267" s="11">
        <f t="shared" si="8"/>
        <v>21216</v>
      </c>
      <c r="L267" s="15">
        <f t="shared" si="7"/>
        <v>23761.920000000002</v>
      </c>
      <c r="M267" s="16" t="s">
        <v>323</v>
      </c>
      <c r="N267" s="16" t="s">
        <v>324</v>
      </c>
      <c r="O267" s="30"/>
      <c r="P267" s="133"/>
      <c r="Q267" s="133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</row>
    <row r="268" spans="1:232" s="46" customFormat="1" ht="88.5" customHeight="1">
      <c r="A268" s="12">
        <v>328</v>
      </c>
      <c r="B268" s="124">
        <v>238</v>
      </c>
      <c r="C268" s="59" t="s">
        <v>416</v>
      </c>
      <c r="D268" s="19" t="s">
        <v>21</v>
      </c>
      <c r="E268" s="60" t="s">
        <v>417</v>
      </c>
      <c r="F268" s="9" t="s">
        <v>33</v>
      </c>
      <c r="G268" s="10">
        <v>300</v>
      </c>
      <c r="H268" s="11">
        <v>90</v>
      </c>
      <c r="I268" s="19" t="s">
        <v>77</v>
      </c>
      <c r="J268" s="14" t="s">
        <v>25</v>
      </c>
      <c r="K268" s="11">
        <f t="shared" si="8"/>
        <v>27000</v>
      </c>
      <c r="L268" s="15">
        <f t="shared" si="7"/>
        <v>30240.000000000004</v>
      </c>
      <c r="M268" s="16" t="s">
        <v>323</v>
      </c>
      <c r="N268" s="16" t="s">
        <v>324</v>
      </c>
      <c r="O268" s="30"/>
      <c r="P268" s="133"/>
      <c r="Q268" s="133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</row>
    <row r="269" spans="1:232" s="46" customFormat="1" ht="79.5" customHeight="1">
      <c r="A269" s="12">
        <v>329</v>
      </c>
      <c r="B269" s="124">
        <v>239</v>
      </c>
      <c r="C269" s="59" t="s">
        <v>416</v>
      </c>
      <c r="D269" s="19" t="s">
        <v>21</v>
      </c>
      <c r="E269" s="60" t="s">
        <v>417</v>
      </c>
      <c r="F269" s="9" t="s">
        <v>33</v>
      </c>
      <c r="G269" s="10">
        <v>57</v>
      </c>
      <c r="H269" s="11">
        <v>65</v>
      </c>
      <c r="I269" s="19" t="s">
        <v>77</v>
      </c>
      <c r="J269" s="14" t="s">
        <v>25</v>
      </c>
      <c r="K269" s="11">
        <f t="shared" si="8"/>
        <v>3705</v>
      </c>
      <c r="L269" s="15">
        <f t="shared" si="7"/>
        <v>4149.6000000000004</v>
      </c>
      <c r="M269" s="16"/>
      <c r="N269" s="16"/>
      <c r="O269" s="30"/>
      <c r="P269" s="133"/>
      <c r="Q269" s="133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</row>
    <row r="270" spans="1:232" s="46" customFormat="1" ht="100.5" customHeight="1">
      <c r="A270" s="12">
        <v>330</v>
      </c>
      <c r="B270" s="124">
        <v>240</v>
      </c>
      <c r="C270" s="59" t="s">
        <v>418</v>
      </c>
      <c r="D270" s="19" t="s">
        <v>21</v>
      </c>
      <c r="E270" s="60" t="s">
        <v>419</v>
      </c>
      <c r="F270" s="9" t="s">
        <v>33</v>
      </c>
      <c r="G270" s="10">
        <v>68</v>
      </c>
      <c r="H270" s="11">
        <v>230</v>
      </c>
      <c r="I270" s="19" t="s">
        <v>77</v>
      </c>
      <c r="J270" s="14" t="s">
        <v>25</v>
      </c>
      <c r="K270" s="11">
        <f t="shared" si="8"/>
        <v>15640</v>
      </c>
      <c r="L270" s="15">
        <f t="shared" si="7"/>
        <v>17516.800000000003</v>
      </c>
      <c r="M270" s="16" t="s">
        <v>323</v>
      </c>
      <c r="N270" s="16" t="s">
        <v>324</v>
      </c>
      <c r="O270" s="30"/>
      <c r="P270" s="133"/>
      <c r="Q270" s="133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</row>
    <row r="271" spans="1:232" s="46" customFormat="1" ht="81" customHeight="1">
      <c r="A271" s="12">
        <v>332</v>
      </c>
      <c r="B271" s="124">
        <v>241</v>
      </c>
      <c r="C271" s="59" t="s">
        <v>420</v>
      </c>
      <c r="D271" s="19" t="s">
        <v>21</v>
      </c>
      <c r="E271" s="60" t="s">
        <v>421</v>
      </c>
      <c r="F271" s="9" t="s">
        <v>33</v>
      </c>
      <c r="G271" s="10">
        <v>68</v>
      </c>
      <c r="H271" s="11">
        <v>23</v>
      </c>
      <c r="I271" s="19" t="s">
        <v>77</v>
      </c>
      <c r="J271" s="14" t="s">
        <v>25</v>
      </c>
      <c r="K271" s="11">
        <f t="shared" si="8"/>
        <v>1564</v>
      </c>
      <c r="L271" s="15">
        <f t="shared" si="7"/>
        <v>1751.68</v>
      </c>
      <c r="M271" s="16" t="s">
        <v>323</v>
      </c>
      <c r="N271" s="16" t="s">
        <v>324</v>
      </c>
      <c r="O271" s="30"/>
      <c r="P271" s="133"/>
      <c r="Q271" s="133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</row>
    <row r="272" spans="1:232" s="46" customFormat="1" ht="88.5" customHeight="1">
      <c r="A272" s="12">
        <v>334</v>
      </c>
      <c r="B272" s="124">
        <v>242</v>
      </c>
      <c r="C272" s="59" t="s">
        <v>422</v>
      </c>
      <c r="D272" s="19" t="s">
        <v>21</v>
      </c>
      <c r="E272" s="60" t="s">
        <v>422</v>
      </c>
      <c r="F272" s="9" t="s">
        <v>33</v>
      </c>
      <c r="G272" s="10">
        <v>68</v>
      </c>
      <c r="H272" s="11">
        <v>50</v>
      </c>
      <c r="I272" s="19" t="s">
        <v>77</v>
      </c>
      <c r="J272" s="14" t="s">
        <v>25</v>
      </c>
      <c r="K272" s="11">
        <f t="shared" si="8"/>
        <v>3400</v>
      </c>
      <c r="L272" s="15">
        <f t="shared" si="7"/>
        <v>3808.0000000000005</v>
      </c>
      <c r="M272" s="16" t="s">
        <v>323</v>
      </c>
      <c r="N272" s="16" t="s">
        <v>324</v>
      </c>
      <c r="O272" s="30"/>
      <c r="P272" s="133"/>
      <c r="Q272" s="133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</row>
    <row r="273" spans="1:232" s="46" customFormat="1" ht="91.5" customHeight="1">
      <c r="A273" s="12">
        <v>336</v>
      </c>
      <c r="B273" s="124">
        <v>243</v>
      </c>
      <c r="C273" s="59" t="s">
        <v>423</v>
      </c>
      <c r="D273" s="19" t="s">
        <v>21</v>
      </c>
      <c r="E273" s="60" t="s">
        <v>424</v>
      </c>
      <c r="F273" s="9" t="s">
        <v>33</v>
      </c>
      <c r="G273" s="10">
        <v>136</v>
      </c>
      <c r="H273" s="11">
        <v>120</v>
      </c>
      <c r="I273" s="19" t="s">
        <v>77</v>
      </c>
      <c r="J273" s="14" t="s">
        <v>25</v>
      </c>
      <c r="K273" s="11">
        <f t="shared" si="8"/>
        <v>16320</v>
      </c>
      <c r="L273" s="15">
        <f t="shared" si="7"/>
        <v>18278.400000000001</v>
      </c>
      <c r="M273" s="16" t="s">
        <v>98</v>
      </c>
      <c r="N273" s="16" t="s">
        <v>280</v>
      </c>
      <c r="O273" s="30"/>
      <c r="P273" s="133"/>
      <c r="Q273" s="133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</row>
    <row r="274" spans="1:232" s="46" customFormat="1" ht="78" customHeight="1">
      <c r="A274" s="12">
        <v>338</v>
      </c>
      <c r="B274" s="124">
        <v>244</v>
      </c>
      <c r="C274" s="59" t="s">
        <v>425</v>
      </c>
      <c r="D274" s="19" t="s">
        <v>21</v>
      </c>
      <c r="E274" s="60" t="s">
        <v>426</v>
      </c>
      <c r="F274" s="9" t="s">
        <v>33</v>
      </c>
      <c r="G274" s="10">
        <v>272</v>
      </c>
      <c r="H274" s="11">
        <v>65</v>
      </c>
      <c r="I274" s="19" t="s">
        <v>77</v>
      </c>
      <c r="J274" s="14" t="s">
        <v>25</v>
      </c>
      <c r="K274" s="11">
        <f t="shared" si="8"/>
        <v>17680</v>
      </c>
      <c r="L274" s="15">
        <f t="shared" si="7"/>
        <v>19801.600000000002</v>
      </c>
      <c r="M274" s="16" t="s">
        <v>98</v>
      </c>
      <c r="N274" s="16" t="s">
        <v>280</v>
      </c>
      <c r="O274" s="30"/>
      <c r="P274" s="133"/>
      <c r="Q274" s="133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</row>
    <row r="275" spans="1:232" s="46" customFormat="1" ht="86.25" customHeight="1">
      <c r="A275" s="12">
        <v>340</v>
      </c>
      <c r="B275" s="124">
        <v>245</v>
      </c>
      <c r="C275" s="59" t="s">
        <v>427</v>
      </c>
      <c r="D275" s="19" t="s">
        <v>21</v>
      </c>
      <c r="E275" s="60" t="s">
        <v>428</v>
      </c>
      <c r="F275" s="9" t="s">
        <v>429</v>
      </c>
      <c r="G275" s="10">
        <v>68</v>
      </c>
      <c r="H275" s="11">
        <v>275</v>
      </c>
      <c r="I275" s="19" t="s">
        <v>77</v>
      </c>
      <c r="J275" s="14" t="s">
        <v>25</v>
      </c>
      <c r="K275" s="11">
        <f t="shared" si="8"/>
        <v>18700</v>
      </c>
      <c r="L275" s="15">
        <f t="shared" si="7"/>
        <v>20944.000000000004</v>
      </c>
      <c r="M275" s="16" t="s">
        <v>98</v>
      </c>
      <c r="N275" s="16" t="s">
        <v>280</v>
      </c>
      <c r="O275" s="30"/>
      <c r="P275" s="133"/>
      <c r="Q275" s="133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</row>
    <row r="276" spans="1:232" s="46" customFormat="1" ht="93" customHeight="1">
      <c r="A276" s="12">
        <v>342</v>
      </c>
      <c r="B276" s="124">
        <v>246</v>
      </c>
      <c r="C276" s="59" t="s">
        <v>430</v>
      </c>
      <c r="D276" s="19" t="s">
        <v>53</v>
      </c>
      <c r="E276" s="60" t="s">
        <v>431</v>
      </c>
      <c r="F276" s="9" t="s">
        <v>33</v>
      </c>
      <c r="G276" s="10">
        <v>50</v>
      </c>
      <c r="H276" s="11">
        <v>191.96</v>
      </c>
      <c r="I276" s="19" t="s">
        <v>77</v>
      </c>
      <c r="J276" s="14" t="s">
        <v>25</v>
      </c>
      <c r="K276" s="11">
        <f t="shared" si="8"/>
        <v>9598</v>
      </c>
      <c r="L276" s="15">
        <f t="shared" si="7"/>
        <v>10749.76</v>
      </c>
      <c r="M276" s="16" t="s">
        <v>98</v>
      </c>
      <c r="N276" s="16" t="s">
        <v>280</v>
      </c>
      <c r="O276" s="30"/>
      <c r="P276" s="133"/>
      <c r="Q276" s="133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</row>
    <row r="277" spans="1:232" s="46" customFormat="1" ht="97.5" customHeight="1">
      <c r="A277" s="12">
        <v>343</v>
      </c>
      <c r="B277" s="124">
        <v>247</v>
      </c>
      <c r="C277" s="59" t="s">
        <v>430</v>
      </c>
      <c r="D277" s="19" t="s">
        <v>53</v>
      </c>
      <c r="E277" s="60" t="s">
        <v>432</v>
      </c>
      <c r="F277" s="9" t="s">
        <v>33</v>
      </c>
      <c r="G277" s="10">
        <v>20</v>
      </c>
      <c r="H277" s="11">
        <v>895</v>
      </c>
      <c r="I277" s="19" t="s">
        <v>77</v>
      </c>
      <c r="J277" s="14" t="s">
        <v>25</v>
      </c>
      <c r="K277" s="11">
        <f t="shared" si="8"/>
        <v>17900</v>
      </c>
      <c r="L277" s="15">
        <f t="shared" si="7"/>
        <v>20048.000000000004</v>
      </c>
      <c r="M277" s="16"/>
      <c r="N277" s="16"/>
      <c r="O277" s="30"/>
      <c r="P277" s="133"/>
      <c r="Q277" s="133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</row>
    <row r="278" spans="1:232" s="46" customFormat="1" ht="91.5" customHeight="1">
      <c r="A278" s="12">
        <v>344</v>
      </c>
      <c r="B278" s="124">
        <v>248</v>
      </c>
      <c r="C278" s="59" t="s">
        <v>430</v>
      </c>
      <c r="D278" s="19" t="s">
        <v>21</v>
      </c>
      <c r="E278" s="60" t="s">
        <v>433</v>
      </c>
      <c r="F278" s="9" t="s">
        <v>33</v>
      </c>
      <c r="G278" s="10">
        <v>57</v>
      </c>
      <c r="H278" s="11">
        <v>550</v>
      </c>
      <c r="I278" s="19" t="s">
        <v>77</v>
      </c>
      <c r="J278" s="14" t="s">
        <v>25</v>
      </c>
      <c r="K278" s="11">
        <f t="shared" si="8"/>
        <v>31350</v>
      </c>
      <c r="L278" s="15">
        <f t="shared" si="7"/>
        <v>35112</v>
      </c>
      <c r="M278" s="16" t="s">
        <v>178</v>
      </c>
      <c r="N278" s="16" t="s">
        <v>278</v>
      </c>
      <c r="O278" s="30"/>
      <c r="P278" s="133"/>
      <c r="Q278" s="133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</row>
    <row r="279" spans="1:232" s="46" customFormat="1" ht="97.5" customHeight="1">
      <c r="A279" s="12">
        <v>346</v>
      </c>
      <c r="B279" s="124">
        <v>249</v>
      </c>
      <c r="C279" s="59" t="s">
        <v>434</v>
      </c>
      <c r="D279" s="19" t="s">
        <v>21</v>
      </c>
      <c r="E279" s="60" t="s">
        <v>435</v>
      </c>
      <c r="F279" s="9" t="s">
        <v>33</v>
      </c>
      <c r="G279" s="10">
        <v>200</v>
      </c>
      <c r="H279" s="11">
        <v>145</v>
      </c>
      <c r="I279" s="19" t="s">
        <v>77</v>
      </c>
      <c r="J279" s="14" t="s">
        <v>25</v>
      </c>
      <c r="K279" s="11">
        <f t="shared" si="8"/>
        <v>29000</v>
      </c>
      <c r="L279" s="15">
        <f t="shared" si="7"/>
        <v>32480.000000000004</v>
      </c>
      <c r="M279" s="16"/>
      <c r="N279" s="16"/>
      <c r="O279" s="30"/>
      <c r="P279" s="133"/>
      <c r="Q279" s="133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</row>
    <row r="280" spans="1:232" s="46" customFormat="1" ht="87" customHeight="1">
      <c r="A280" s="12">
        <v>348</v>
      </c>
      <c r="B280" s="124">
        <v>250</v>
      </c>
      <c r="C280" s="59" t="s">
        <v>434</v>
      </c>
      <c r="D280" s="19" t="s">
        <v>21</v>
      </c>
      <c r="E280" s="60" t="s">
        <v>436</v>
      </c>
      <c r="F280" s="9" t="s">
        <v>33</v>
      </c>
      <c r="G280" s="10">
        <v>200</v>
      </c>
      <c r="H280" s="11">
        <v>190</v>
      </c>
      <c r="I280" s="19" t="s">
        <v>77</v>
      </c>
      <c r="J280" s="14" t="s">
        <v>25</v>
      </c>
      <c r="K280" s="11">
        <f t="shared" si="8"/>
        <v>38000</v>
      </c>
      <c r="L280" s="15">
        <f t="shared" si="7"/>
        <v>42560.000000000007</v>
      </c>
      <c r="M280" s="16" t="s">
        <v>323</v>
      </c>
      <c r="N280" s="16" t="s">
        <v>324</v>
      </c>
      <c r="O280" s="30"/>
      <c r="P280" s="133"/>
      <c r="Q280" s="133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</row>
    <row r="281" spans="1:232" s="46" customFormat="1" ht="82.5" customHeight="1">
      <c r="A281" s="12">
        <v>350</v>
      </c>
      <c r="B281" s="124">
        <v>251</v>
      </c>
      <c r="C281" s="59" t="s">
        <v>437</v>
      </c>
      <c r="D281" s="19" t="s">
        <v>21</v>
      </c>
      <c r="E281" s="60" t="s">
        <v>437</v>
      </c>
      <c r="F281" s="9" t="s">
        <v>33</v>
      </c>
      <c r="G281" s="10">
        <v>68</v>
      </c>
      <c r="H281" s="11">
        <v>70</v>
      </c>
      <c r="I281" s="19" t="s">
        <v>77</v>
      </c>
      <c r="J281" s="14" t="s">
        <v>25</v>
      </c>
      <c r="K281" s="11">
        <f t="shared" si="8"/>
        <v>4760</v>
      </c>
      <c r="L281" s="15">
        <f t="shared" si="7"/>
        <v>5331.2000000000007</v>
      </c>
      <c r="M281" s="16" t="s">
        <v>323</v>
      </c>
      <c r="N281" s="16" t="s">
        <v>324</v>
      </c>
      <c r="O281" s="30"/>
      <c r="P281" s="133"/>
      <c r="Q281" s="133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</row>
    <row r="282" spans="1:232" s="46" customFormat="1" ht="84" customHeight="1">
      <c r="A282" s="12">
        <v>351</v>
      </c>
      <c r="B282" s="124">
        <v>252</v>
      </c>
      <c r="C282" s="59" t="s">
        <v>437</v>
      </c>
      <c r="D282" s="19" t="s">
        <v>21</v>
      </c>
      <c r="E282" s="60" t="s">
        <v>437</v>
      </c>
      <c r="F282" s="9" t="s">
        <v>33</v>
      </c>
      <c r="G282" s="10">
        <v>57</v>
      </c>
      <c r="H282" s="11">
        <v>65</v>
      </c>
      <c r="I282" s="19" t="s">
        <v>77</v>
      </c>
      <c r="J282" s="14" t="s">
        <v>25</v>
      </c>
      <c r="K282" s="11">
        <f t="shared" si="8"/>
        <v>3705</v>
      </c>
      <c r="L282" s="15">
        <f t="shared" si="7"/>
        <v>4149.6000000000004</v>
      </c>
      <c r="M282" s="16"/>
      <c r="N282" s="16"/>
      <c r="O282" s="30"/>
      <c r="P282" s="133"/>
      <c r="Q282" s="133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</row>
    <row r="283" spans="1:232" s="46" customFormat="1" ht="92.25" customHeight="1">
      <c r="A283" s="12">
        <v>352</v>
      </c>
      <c r="B283" s="124">
        <v>253</v>
      </c>
      <c r="C283" s="59" t="s">
        <v>438</v>
      </c>
      <c r="D283" s="19" t="s">
        <v>21</v>
      </c>
      <c r="E283" s="60" t="s">
        <v>439</v>
      </c>
      <c r="F283" s="9" t="s">
        <v>33</v>
      </c>
      <c r="G283" s="10">
        <v>6800</v>
      </c>
      <c r="H283" s="11">
        <v>7.5</v>
      </c>
      <c r="I283" s="19" t="s">
        <v>77</v>
      </c>
      <c r="J283" s="14" t="s">
        <v>25</v>
      </c>
      <c r="K283" s="11">
        <f t="shared" si="8"/>
        <v>51000</v>
      </c>
      <c r="L283" s="15">
        <f t="shared" si="7"/>
        <v>57120.000000000007</v>
      </c>
      <c r="M283" s="16" t="s">
        <v>323</v>
      </c>
      <c r="N283" s="16" t="s">
        <v>324</v>
      </c>
      <c r="O283" s="30"/>
      <c r="P283" s="133"/>
      <c r="Q283" s="133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</row>
    <row r="284" spans="1:232" s="46" customFormat="1" ht="68.25" customHeight="1">
      <c r="A284" s="25"/>
      <c r="B284" s="124">
        <v>254</v>
      </c>
      <c r="C284" s="118" t="s">
        <v>440</v>
      </c>
      <c r="D284" s="19" t="s">
        <v>21</v>
      </c>
      <c r="E284" s="61" t="s">
        <v>440</v>
      </c>
      <c r="F284" s="53" t="s">
        <v>23</v>
      </c>
      <c r="G284" s="55">
        <v>11</v>
      </c>
      <c r="H284" s="54">
        <v>60000</v>
      </c>
      <c r="I284" s="19" t="s">
        <v>77</v>
      </c>
      <c r="J284" s="127" t="s">
        <v>25</v>
      </c>
      <c r="K284" s="54">
        <f t="shared" si="8"/>
        <v>660000</v>
      </c>
      <c r="L284" s="135">
        <f t="shared" si="7"/>
        <v>739200.00000000012</v>
      </c>
      <c r="M284" s="62"/>
      <c r="N284" s="29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</row>
    <row r="285" spans="1:232" s="46" customFormat="1" ht="68.25" customHeight="1">
      <c r="A285" s="25"/>
      <c r="B285" s="124">
        <v>255</v>
      </c>
      <c r="C285" s="118" t="s">
        <v>440</v>
      </c>
      <c r="D285" s="19" t="s">
        <v>21</v>
      </c>
      <c r="E285" s="61" t="s">
        <v>440</v>
      </c>
      <c r="F285" s="53" t="s">
        <v>23</v>
      </c>
      <c r="G285" s="55">
        <v>51</v>
      </c>
      <c r="H285" s="54">
        <v>18000</v>
      </c>
      <c r="I285" s="19" t="s">
        <v>77</v>
      </c>
      <c r="J285" s="127" t="s">
        <v>25</v>
      </c>
      <c r="K285" s="54">
        <f t="shared" si="8"/>
        <v>918000</v>
      </c>
      <c r="L285" s="135">
        <f t="shared" si="7"/>
        <v>1028160.0000000001</v>
      </c>
      <c r="M285" s="62"/>
      <c r="N285" s="29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</row>
    <row r="286" spans="1:232" s="46" customFormat="1" ht="78" customHeight="1">
      <c r="A286" s="25"/>
      <c r="B286" s="124">
        <v>256</v>
      </c>
      <c r="C286" s="118" t="s">
        <v>765</v>
      </c>
      <c r="D286" s="19" t="s">
        <v>21</v>
      </c>
      <c r="E286" s="61" t="s">
        <v>441</v>
      </c>
      <c r="F286" s="53" t="s">
        <v>23</v>
      </c>
      <c r="G286" s="55">
        <v>6</v>
      </c>
      <c r="H286" s="54">
        <v>22760</v>
      </c>
      <c r="I286" s="19" t="s">
        <v>762</v>
      </c>
      <c r="J286" s="127" t="s">
        <v>25</v>
      </c>
      <c r="K286" s="54">
        <f t="shared" si="8"/>
        <v>136560</v>
      </c>
      <c r="L286" s="135">
        <f t="shared" si="7"/>
        <v>152947.20000000001</v>
      </c>
      <c r="M286" s="62"/>
      <c r="N286" s="29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</row>
    <row r="287" spans="1:232" s="46" customFormat="1" ht="78.75" customHeight="1">
      <c r="A287" s="25"/>
      <c r="B287" s="124">
        <v>257</v>
      </c>
      <c r="C287" s="118" t="s">
        <v>765</v>
      </c>
      <c r="D287" s="19" t="s">
        <v>21</v>
      </c>
      <c r="E287" s="61" t="s">
        <v>442</v>
      </c>
      <c r="F287" s="53" t="s">
        <v>23</v>
      </c>
      <c r="G287" s="55">
        <v>20</v>
      </c>
      <c r="H287" s="54">
        <v>13470</v>
      </c>
      <c r="I287" s="19" t="s">
        <v>762</v>
      </c>
      <c r="J287" s="127" t="s">
        <v>25</v>
      </c>
      <c r="K287" s="54">
        <f t="shared" si="8"/>
        <v>269400</v>
      </c>
      <c r="L287" s="135">
        <f t="shared" si="7"/>
        <v>301728</v>
      </c>
      <c r="M287" s="62"/>
      <c r="N287" s="29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</row>
    <row r="288" spans="1:232" s="46" customFormat="1" ht="97.5" customHeight="1">
      <c r="A288" s="113"/>
      <c r="B288" s="124">
        <v>258</v>
      </c>
      <c r="C288" s="119" t="s">
        <v>443</v>
      </c>
      <c r="D288" s="24" t="s">
        <v>21</v>
      </c>
      <c r="E288" s="24" t="s">
        <v>443</v>
      </c>
      <c r="F288" s="24" t="s">
        <v>444</v>
      </c>
      <c r="G288" s="24">
        <v>3000</v>
      </c>
      <c r="H288" s="24">
        <v>140</v>
      </c>
      <c r="I288" s="24" t="s">
        <v>445</v>
      </c>
      <c r="J288" s="24" t="s">
        <v>446</v>
      </c>
      <c r="K288" s="63">
        <f t="shared" ref="K288:K307" si="9">G288*H288</f>
        <v>420000</v>
      </c>
      <c r="L288" s="63">
        <f>K288*1.12</f>
        <v>470400.00000000006</v>
      </c>
      <c r="M288" s="64"/>
      <c r="N288" s="16"/>
      <c r="O288" s="30"/>
      <c r="P288" s="133"/>
      <c r="Q288" s="133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</row>
    <row r="289" spans="1:232" s="46" customFormat="1" ht="81.75" customHeight="1">
      <c r="A289" s="12">
        <v>358</v>
      </c>
      <c r="B289" s="124">
        <v>259</v>
      </c>
      <c r="C289" s="65" t="s">
        <v>447</v>
      </c>
      <c r="D289" s="129" t="s">
        <v>53</v>
      </c>
      <c r="E289" s="66" t="s">
        <v>448</v>
      </c>
      <c r="F289" s="67" t="s">
        <v>449</v>
      </c>
      <c r="G289" s="67">
        <v>1</v>
      </c>
      <c r="H289" s="68">
        <v>33429633</v>
      </c>
      <c r="I289" s="129" t="s">
        <v>450</v>
      </c>
      <c r="J289" s="69" t="s">
        <v>25</v>
      </c>
      <c r="K289" s="68">
        <f t="shared" si="9"/>
        <v>33429633</v>
      </c>
      <c r="L289" s="70">
        <f t="shared" ref="L289:L297" si="10">K289*1.12</f>
        <v>37441188.960000001</v>
      </c>
      <c r="M289" s="16"/>
      <c r="N289" s="16"/>
      <c r="O289" s="30"/>
      <c r="P289" s="133"/>
      <c r="Q289" s="133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</row>
    <row r="290" spans="1:232" s="46" customFormat="1" ht="93" customHeight="1">
      <c r="A290" s="12">
        <v>359</v>
      </c>
      <c r="B290" s="124">
        <v>260</v>
      </c>
      <c r="C290" s="57" t="s">
        <v>447</v>
      </c>
      <c r="D290" s="19" t="s">
        <v>53</v>
      </c>
      <c r="E290" s="58" t="s">
        <v>448</v>
      </c>
      <c r="F290" s="71" t="s">
        <v>449</v>
      </c>
      <c r="G290" s="71">
        <v>1</v>
      </c>
      <c r="H290" s="72">
        <v>3150000</v>
      </c>
      <c r="I290" s="19" t="s">
        <v>451</v>
      </c>
      <c r="J290" s="73" t="s">
        <v>25</v>
      </c>
      <c r="K290" s="68">
        <f t="shared" si="9"/>
        <v>3150000</v>
      </c>
      <c r="L290" s="15">
        <f t="shared" si="10"/>
        <v>3528000.0000000005</v>
      </c>
      <c r="M290" s="16"/>
      <c r="N290" s="16"/>
      <c r="O290" s="30"/>
      <c r="P290" s="133"/>
      <c r="Q290" s="133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</row>
    <row r="291" spans="1:232" s="46" customFormat="1" ht="80.25" customHeight="1">
      <c r="A291" s="12">
        <v>360</v>
      </c>
      <c r="B291" s="124">
        <v>261</v>
      </c>
      <c r="C291" s="57" t="s">
        <v>452</v>
      </c>
      <c r="D291" s="19" t="s">
        <v>21</v>
      </c>
      <c r="E291" s="58" t="s">
        <v>453</v>
      </c>
      <c r="F291" s="71" t="s">
        <v>449</v>
      </c>
      <c r="G291" s="71">
        <v>1</v>
      </c>
      <c r="H291" s="74">
        <v>4190000</v>
      </c>
      <c r="I291" s="19" t="s">
        <v>454</v>
      </c>
      <c r="J291" s="71" t="s">
        <v>25</v>
      </c>
      <c r="K291" s="68">
        <f t="shared" si="9"/>
        <v>4190000</v>
      </c>
      <c r="L291" s="28">
        <f t="shared" si="10"/>
        <v>4692800</v>
      </c>
      <c r="M291" s="16" t="s">
        <v>455</v>
      </c>
      <c r="N291" s="16" t="s">
        <v>456</v>
      </c>
      <c r="O291" s="30"/>
      <c r="P291" s="133"/>
      <c r="Q291" s="133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</row>
    <row r="292" spans="1:232" s="46" customFormat="1" ht="61.5" customHeight="1">
      <c r="A292" s="12">
        <v>361</v>
      </c>
      <c r="B292" s="124">
        <v>262</v>
      </c>
      <c r="C292" s="57" t="s">
        <v>452</v>
      </c>
      <c r="D292" s="19" t="s">
        <v>21</v>
      </c>
      <c r="E292" s="58" t="s">
        <v>457</v>
      </c>
      <c r="F292" s="71" t="s">
        <v>449</v>
      </c>
      <c r="G292" s="71">
        <v>1</v>
      </c>
      <c r="H292" s="74">
        <v>390000</v>
      </c>
      <c r="I292" s="19" t="s">
        <v>458</v>
      </c>
      <c r="J292" s="71" t="s">
        <v>25</v>
      </c>
      <c r="K292" s="68">
        <f t="shared" si="9"/>
        <v>390000</v>
      </c>
      <c r="L292" s="28">
        <f t="shared" si="10"/>
        <v>436800.00000000006</v>
      </c>
      <c r="M292" s="16"/>
      <c r="N292" s="16" t="s">
        <v>459</v>
      </c>
      <c r="O292" s="30"/>
      <c r="P292" s="133"/>
      <c r="Q292" s="133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</row>
    <row r="293" spans="1:232" s="46" customFormat="1" ht="91.5" customHeight="1">
      <c r="A293" s="12"/>
      <c r="B293" s="124">
        <v>263</v>
      </c>
      <c r="C293" s="57" t="s">
        <v>460</v>
      </c>
      <c r="D293" s="19" t="s">
        <v>21</v>
      </c>
      <c r="E293" s="57" t="s">
        <v>460</v>
      </c>
      <c r="F293" s="71" t="s">
        <v>449</v>
      </c>
      <c r="G293" s="71">
        <v>1</v>
      </c>
      <c r="H293" s="74">
        <v>3995000</v>
      </c>
      <c r="I293" s="19" t="s">
        <v>461</v>
      </c>
      <c r="J293" s="71" t="s">
        <v>25</v>
      </c>
      <c r="K293" s="74">
        <f t="shared" si="9"/>
        <v>3995000</v>
      </c>
      <c r="L293" s="28">
        <f>K293*1.12</f>
        <v>4474400</v>
      </c>
      <c r="M293" s="29" t="s">
        <v>46</v>
      </c>
      <c r="N293" s="29" t="s">
        <v>462</v>
      </c>
      <c r="O293" s="30"/>
      <c r="P293" s="133"/>
      <c r="Q293" s="133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</row>
    <row r="294" spans="1:232" s="46" customFormat="1" ht="98.25" customHeight="1">
      <c r="A294" s="12"/>
      <c r="B294" s="124">
        <v>264</v>
      </c>
      <c r="C294" s="57" t="s">
        <v>463</v>
      </c>
      <c r="D294" s="19" t="s">
        <v>39</v>
      </c>
      <c r="E294" s="57" t="s">
        <v>463</v>
      </c>
      <c r="F294" s="71" t="s">
        <v>449</v>
      </c>
      <c r="G294" s="71">
        <v>1</v>
      </c>
      <c r="H294" s="74">
        <v>7000000</v>
      </c>
      <c r="I294" s="19" t="s">
        <v>312</v>
      </c>
      <c r="J294" s="71" t="s">
        <v>25</v>
      </c>
      <c r="K294" s="74">
        <f t="shared" si="9"/>
        <v>7000000</v>
      </c>
      <c r="L294" s="28">
        <f>K294*1.12</f>
        <v>7840000.0000000009</v>
      </c>
      <c r="M294" s="29" t="s">
        <v>46</v>
      </c>
      <c r="N294" s="29" t="s">
        <v>462</v>
      </c>
      <c r="O294" s="30"/>
      <c r="P294" s="133"/>
      <c r="Q294" s="133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</row>
    <row r="295" spans="1:232" s="46" customFormat="1" ht="76.5" customHeight="1">
      <c r="A295" s="12">
        <v>362</v>
      </c>
      <c r="B295" s="124">
        <v>265</v>
      </c>
      <c r="C295" s="57" t="s">
        <v>464</v>
      </c>
      <c r="D295" s="19" t="s">
        <v>21</v>
      </c>
      <c r="E295" s="58" t="s">
        <v>465</v>
      </c>
      <c r="F295" s="71" t="s">
        <v>449</v>
      </c>
      <c r="G295" s="71">
        <v>2</v>
      </c>
      <c r="H295" s="72">
        <v>1810000</v>
      </c>
      <c r="I295" s="19" t="s">
        <v>312</v>
      </c>
      <c r="J295" s="73" t="s">
        <v>25</v>
      </c>
      <c r="K295" s="74">
        <f t="shared" si="9"/>
        <v>3620000</v>
      </c>
      <c r="L295" s="15">
        <f t="shared" si="10"/>
        <v>4054400.0000000005</v>
      </c>
      <c r="M295" s="29"/>
      <c r="N295" s="29"/>
      <c r="O295" s="30"/>
      <c r="P295" s="133"/>
      <c r="Q295" s="133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</row>
    <row r="296" spans="1:232" s="46" customFormat="1" ht="76.5" customHeight="1">
      <c r="A296" s="12">
        <v>363</v>
      </c>
      <c r="B296" s="124">
        <v>266</v>
      </c>
      <c r="C296" s="57" t="s">
        <v>464</v>
      </c>
      <c r="D296" s="19" t="s">
        <v>21</v>
      </c>
      <c r="E296" s="58" t="s">
        <v>466</v>
      </c>
      <c r="F296" s="71" t="s">
        <v>449</v>
      </c>
      <c r="G296" s="71">
        <v>2</v>
      </c>
      <c r="H296" s="72">
        <v>1447600</v>
      </c>
      <c r="I296" s="19" t="s">
        <v>312</v>
      </c>
      <c r="J296" s="73" t="s">
        <v>25</v>
      </c>
      <c r="K296" s="74">
        <f t="shared" si="9"/>
        <v>2895200</v>
      </c>
      <c r="L296" s="15">
        <f t="shared" si="10"/>
        <v>3242624.0000000005</v>
      </c>
      <c r="M296" s="29"/>
      <c r="N296" s="29"/>
      <c r="O296" s="30"/>
      <c r="P296" s="133"/>
      <c r="Q296" s="133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</row>
    <row r="297" spans="1:232" s="46" customFormat="1" ht="72.75" customHeight="1">
      <c r="A297" s="12">
        <v>365</v>
      </c>
      <c r="B297" s="124">
        <v>267</v>
      </c>
      <c r="C297" s="45" t="s">
        <v>447</v>
      </c>
      <c r="D297" s="19" t="s">
        <v>21</v>
      </c>
      <c r="E297" s="19" t="s">
        <v>467</v>
      </c>
      <c r="F297" s="19" t="s">
        <v>449</v>
      </c>
      <c r="G297" s="19">
        <v>1</v>
      </c>
      <c r="H297" s="28">
        <v>4500000</v>
      </c>
      <c r="I297" s="19" t="s">
        <v>468</v>
      </c>
      <c r="J297" s="19" t="s">
        <v>35</v>
      </c>
      <c r="K297" s="74">
        <f t="shared" si="9"/>
        <v>4500000</v>
      </c>
      <c r="L297" s="15">
        <f t="shared" si="10"/>
        <v>5040000.0000000009</v>
      </c>
      <c r="M297" s="16" t="s">
        <v>46</v>
      </c>
      <c r="N297" s="16" t="s">
        <v>469</v>
      </c>
      <c r="O297" s="30"/>
      <c r="P297" s="133"/>
      <c r="Q297" s="133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</row>
    <row r="298" spans="1:232" s="46" customFormat="1" ht="73.5" customHeight="1">
      <c r="A298" s="12">
        <v>366</v>
      </c>
      <c r="B298" s="124">
        <v>268</v>
      </c>
      <c r="C298" s="45" t="s">
        <v>447</v>
      </c>
      <c r="D298" s="19" t="s">
        <v>21</v>
      </c>
      <c r="E298" s="19" t="s">
        <v>470</v>
      </c>
      <c r="F298" s="19" t="s">
        <v>449</v>
      </c>
      <c r="G298" s="19">
        <v>1</v>
      </c>
      <c r="H298" s="28">
        <v>4840000</v>
      </c>
      <c r="I298" s="19" t="s">
        <v>468</v>
      </c>
      <c r="J298" s="19" t="s">
        <v>25</v>
      </c>
      <c r="K298" s="74">
        <f t="shared" si="9"/>
        <v>4840000</v>
      </c>
      <c r="L298" s="28">
        <f>K298*1.12</f>
        <v>5420800.0000000009</v>
      </c>
      <c r="M298" s="16"/>
      <c r="N298" s="16"/>
      <c r="O298" s="30"/>
      <c r="P298" s="133"/>
      <c r="Q298" s="133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</row>
    <row r="299" spans="1:232" s="3" customFormat="1" ht="78" customHeight="1">
      <c r="A299" s="12">
        <v>367</v>
      </c>
      <c r="B299" s="124">
        <v>269</v>
      </c>
      <c r="C299" s="45" t="s">
        <v>448</v>
      </c>
      <c r="D299" s="19" t="s">
        <v>39</v>
      </c>
      <c r="E299" s="19" t="s">
        <v>471</v>
      </c>
      <c r="F299" s="19" t="s">
        <v>449</v>
      </c>
      <c r="G299" s="19">
        <v>1</v>
      </c>
      <c r="H299" s="28">
        <v>7038000</v>
      </c>
      <c r="I299" s="19" t="s">
        <v>472</v>
      </c>
      <c r="J299" s="19" t="s">
        <v>25</v>
      </c>
      <c r="K299" s="74">
        <f t="shared" si="9"/>
        <v>7038000</v>
      </c>
      <c r="L299" s="28">
        <f>K299*1.12</f>
        <v>7882560.0000000009</v>
      </c>
      <c r="M299" s="29" t="s">
        <v>26</v>
      </c>
      <c r="N299" s="29" t="s">
        <v>473</v>
      </c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3"/>
      <c r="BG299" s="133"/>
      <c r="BH299" s="133"/>
      <c r="BI299" s="133"/>
      <c r="BJ299" s="133"/>
      <c r="BK299" s="133"/>
      <c r="BL299" s="133"/>
      <c r="BM299" s="133"/>
      <c r="BN299" s="133"/>
      <c r="BO299" s="133"/>
      <c r="BP299" s="133"/>
      <c r="BQ299" s="133"/>
      <c r="BR299" s="133"/>
      <c r="BS299" s="133"/>
      <c r="BT299" s="133"/>
      <c r="BU299" s="133"/>
      <c r="BV299" s="133"/>
      <c r="BW299" s="133"/>
      <c r="BX299" s="133"/>
      <c r="BY299" s="133"/>
      <c r="BZ299" s="133"/>
      <c r="CA299" s="133"/>
      <c r="CB299" s="133"/>
      <c r="CC299" s="133"/>
      <c r="CD299" s="133"/>
      <c r="CE299" s="133"/>
      <c r="CF299" s="133"/>
      <c r="CG299" s="133"/>
      <c r="CH299" s="133"/>
      <c r="CI299" s="133"/>
      <c r="CJ299" s="133"/>
      <c r="CK299" s="133"/>
      <c r="CL299" s="133"/>
      <c r="CM299" s="133"/>
      <c r="CN299" s="133"/>
      <c r="CO299" s="133"/>
      <c r="CP299" s="133"/>
      <c r="CQ299" s="133"/>
      <c r="CR299" s="133"/>
      <c r="CS299" s="133"/>
      <c r="CT299" s="133"/>
      <c r="CU299" s="133"/>
      <c r="CV299" s="133"/>
      <c r="CW299" s="133"/>
      <c r="CX299" s="133"/>
      <c r="CY299" s="133"/>
      <c r="CZ299" s="133"/>
      <c r="DA299" s="133"/>
      <c r="DB299" s="133"/>
      <c r="DC299" s="133"/>
      <c r="DD299" s="133"/>
      <c r="DE299" s="133"/>
      <c r="DF299" s="133"/>
      <c r="DG299" s="133"/>
      <c r="DH299" s="133"/>
      <c r="DI299" s="133"/>
      <c r="DJ299" s="133"/>
      <c r="DK299" s="133"/>
      <c r="DL299" s="133"/>
      <c r="DM299" s="133"/>
      <c r="DN299" s="133"/>
      <c r="DO299" s="133"/>
      <c r="DP299" s="133"/>
      <c r="DQ299" s="133"/>
      <c r="DR299" s="133"/>
      <c r="DS299" s="133"/>
      <c r="DT299" s="133"/>
      <c r="DU299" s="133"/>
      <c r="DV299" s="133"/>
      <c r="DW299" s="133"/>
      <c r="DX299" s="133"/>
      <c r="DY299" s="133"/>
      <c r="DZ299" s="133"/>
      <c r="EA299" s="133"/>
      <c r="EB299" s="133"/>
      <c r="EC299" s="133"/>
      <c r="ED299" s="133"/>
      <c r="EE299" s="133"/>
      <c r="EF299" s="133"/>
      <c r="EG299" s="133"/>
      <c r="EH299" s="133"/>
      <c r="EI299" s="133"/>
      <c r="EJ299" s="133"/>
      <c r="EK299" s="133"/>
      <c r="EL299" s="133"/>
      <c r="EM299" s="133"/>
      <c r="EN299" s="133"/>
      <c r="EO299" s="133"/>
      <c r="EP299" s="133"/>
      <c r="EQ299" s="133"/>
      <c r="ER299" s="133"/>
      <c r="ES299" s="133"/>
      <c r="ET299" s="133"/>
      <c r="EU299" s="133"/>
      <c r="EV299" s="133"/>
      <c r="EW299" s="133"/>
      <c r="EX299" s="133"/>
      <c r="EY299" s="133"/>
      <c r="EZ299" s="133"/>
      <c r="FA299" s="133"/>
      <c r="FB299" s="133"/>
      <c r="FC299" s="133"/>
      <c r="FD299" s="133"/>
      <c r="FE299" s="133"/>
      <c r="FF299" s="133"/>
      <c r="FG299" s="133"/>
      <c r="FH299" s="133"/>
      <c r="FI299" s="133"/>
      <c r="FJ299" s="133"/>
      <c r="FK299" s="133"/>
      <c r="FL299" s="133"/>
      <c r="FM299" s="133"/>
      <c r="FN299" s="133"/>
      <c r="FO299" s="133"/>
      <c r="FP299" s="133"/>
      <c r="FQ299" s="133"/>
      <c r="FR299" s="133"/>
      <c r="FS299" s="133"/>
      <c r="FT299" s="133"/>
      <c r="FU299" s="133"/>
      <c r="FV299" s="133"/>
      <c r="FW299" s="133"/>
      <c r="FX299" s="133"/>
      <c r="FY299" s="133"/>
      <c r="FZ299" s="133"/>
      <c r="GA299" s="133"/>
      <c r="GB299" s="133"/>
      <c r="GC299" s="133"/>
      <c r="GD299" s="133"/>
      <c r="GE299" s="133"/>
      <c r="GF299" s="133"/>
      <c r="GG299" s="133"/>
      <c r="GH299" s="133"/>
      <c r="GI299" s="133"/>
      <c r="GJ299" s="133"/>
      <c r="GK299" s="133"/>
      <c r="GL299" s="133"/>
      <c r="GM299" s="133"/>
      <c r="GN299" s="133"/>
      <c r="GO299" s="133"/>
      <c r="GP299" s="133"/>
      <c r="GQ299" s="133"/>
      <c r="GR299" s="133"/>
      <c r="GS299" s="133"/>
      <c r="GT299" s="133"/>
      <c r="GU299" s="133"/>
      <c r="GV299" s="133"/>
      <c r="GW299" s="133"/>
      <c r="GX299" s="133"/>
      <c r="GY299" s="133"/>
      <c r="GZ299" s="133"/>
      <c r="HA299" s="133"/>
      <c r="HB299" s="133"/>
      <c r="HC299" s="133"/>
      <c r="HD299" s="133"/>
      <c r="HE299" s="133"/>
      <c r="HF299" s="133"/>
      <c r="HG299" s="133"/>
      <c r="HH299" s="133"/>
      <c r="HI299" s="133"/>
      <c r="HJ299" s="133"/>
      <c r="HK299" s="133"/>
      <c r="HL299" s="133"/>
      <c r="HM299" s="133"/>
      <c r="HN299" s="133"/>
      <c r="HO299" s="133"/>
      <c r="HP299" s="133"/>
      <c r="HQ299" s="133"/>
      <c r="HR299" s="133"/>
      <c r="HS299" s="133"/>
      <c r="HT299" s="133"/>
      <c r="HU299" s="133"/>
      <c r="HV299" s="133"/>
      <c r="HW299" s="133"/>
      <c r="HX299" s="133"/>
    </row>
    <row r="300" spans="1:232" s="3" customFormat="1" ht="93" customHeight="1">
      <c r="A300" s="12">
        <v>368</v>
      </c>
      <c r="B300" s="124">
        <v>270</v>
      </c>
      <c r="C300" s="45" t="s">
        <v>464</v>
      </c>
      <c r="D300" s="19" t="s">
        <v>39</v>
      </c>
      <c r="E300" s="19" t="s">
        <v>474</v>
      </c>
      <c r="F300" s="19" t="s">
        <v>449</v>
      </c>
      <c r="G300" s="19">
        <v>2</v>
      </c>
      <c r="H300" s="28">
        <v>2368000</v>
      </c>
      <c r="I300" s="19" t="s">
        <v>475</v>
      </c>
      <c r="J300" s="19" t="s">
        <v>25</v>
      </c>
      <c r="K300" s="74">
        <f t="shared" si="9"/>
        <v>4736000</v>
      </c>
      <c r="L300" s="15">
        <f t="shared" ref="L300:L362" si="11">K300*1.12</f>
        <v>5304320.0000000009</v>
      </c>
      <c r="M300" s="29" t="s">
        <v>476</v>
      </c>
      <c r="N300" s="4" t="s">
        <v>477</v>
      </c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  <c r="BG300" s="133"/>
      <c r="BH300" s="133"/>
      <c r="BI300" s="133"/>
      <c r="BJ300" s="133"/>
      <c r="BK300" s="133"/>
      <c r="BL300" s="133"/>
      <c r="BM300" s="133"/>
      <c r="BN300" s="133"/>
      <c r="BO300" s="133"/>
      <c r="BP300" s="133"/>
      <c r="BQ300" s="133"/>
      <c r="BR300" s="133"/>
      <c r="BS300" s="133"/>
      <c r="BT300" s="133"/>
      <c r="BU300" s="133"/>
      <c r="BV300" s="133"/>
      <c r="BW300" s="133"/>
      <c r="BX300" s="133"/>
      <c r="BY300" s="133"/>
      <c r="BZ300" s="133"/>
      <c r="CA300" s="133"/>
      <c r="CB300" s="133"/>
      <c r="CC300" s="133"/>
      <c r="CD300" s="133"/>
      <c r="CE300" s="133"/>
      <c r="CF300" s="133"/>
      <c r="CG300" s="133"/>
      <c r="CH300" s="133"/>
      <c r="CI300" s="133"/>
      <c r="CJ300" s="133"/>
      <c r="CK300" s="133"/>
      <c r="CL300" s="133"/>
      <c r="CM300" s="133"/>
      <c r="CN300" s="133"/>
      <c r="CO300" s="133"/>
      <c r="CP300" s="133"/>
      <c r="CQ300" s="133"/>
      <c r="CR300" s="133"/>
      <c r="CS300" s="133"/>
      <c r="CT300" s="133"/>
      <c r="CU300" s="133"/>
      <c r="CV300" s="133"/>
      <c r="CW300" s="133"/>
      <c r="CX300" s="133"/>
      <c r="CY300" s="133"/>
      <c r="CZ300" s="133"/>
      <c r="DA300" s="133"/>
      <c r="DB300" s="133"/>
      <c r="DC300" s="133"/>
      <c r="DD300" s="133"/>
      <c r="DE300" s="133"/>
      <c r="DF300" s="133"/>
      <c r="DG300" s="133"/>
      <c r="DH300" s="133"/>
      <c r="DI300" s="133"/>
      <c r="DJ300" s="133"/>
      <c r="DK300" s="133"/>
      <c r="DL300" s="133"/>
      <c r="DM300" s="133"/>
      <c r="DN300" s="133"/>
      <c r="DO300" s="133"/>
      <c r="DP300" s="133"/>
      <c r="DQ300" s="133"/>
      <c r="DR300" s="133"/>
      <c r="DS300" s="133"/>
      <c r="DT300" s="133"/>
      <c r="DU300" s="133"/>
      <c r="DV300" s="133"/>
      <c r="DW300" s="133"/>
      <c r="DX300" s="133"/>
      <c r="DY300" s="133"/>
      <c r="DZ300" s="133"/>
      <c r="EA300" s="133"/>
      <c r="EB300" s="133"/>
      <c r="EC300" s="133"/>
      <c r="ED300" s="133"/>
      <c r="EE300" s="133"/>
      <c r="EF300" s="133"/>
      <c r="EG300" s="133"/>
      <c r="EH300" s="133"/>
      <c r="EI300" s="133"/>
      <c r="EJ300" s="133"/>
      <c r="EK300" s="133"/>
      <c r="EL300" s="133"/>
      <c r="EM300" s="133"/>
      <c r="EN300" s="133"/>
      <c r="EO300" s="133"/>
      <c r="EP300" s="133"/>
      <c r="EQ300" s="133"/>
      <c r="ER300" s="133"/>
      <c r="ES300" s="133"/>
      <c r="ET300" s="133"/>
      <c r="EU300" s="133"/>
      <c r="EV300" s="133"/>
      <c r="EW300" s="133"/>
      <c r="EX300" s="133"/>
      <c r="EY300" s="133"/>
      <c r="EZ300" s="133"/>
      <c r="FA300" s="133"/>
      <c r="FB300" s="133"/>
      <c r="FC300" s="133"/>
      <c r="FD300" s="133"/>
      <c r="FE300" s="133"/>
      <c r="FF300" s="133"/>
      <c r="FG300" s="133"/>
      <c r="FH300" s="133"/>
      <c r="FI300" s="133"/>
      <c r="FJ300" s="133"/>
      <c r="FK300" s="133"/>
      <c r="FL300" s="133"/>
      <c r="FM300" s="133"/>
      <c r="FN300" s="133"/>
      <c r="FO300" s="133"/>
      <c r="FP300" s="133"/>
      <c r="FQ300" s="133"/>
      <c r="FR300" s="133"/>
      <c r="FS300" s="133"/>
      <c r="FT300" s="133"/>
      <c r="FU300" s="133"/>
      <c r="FV300" s="133"/>
      <c r="FW300" s="133"/>
      <c r="FX300" s="133"/>
      <c r="FY300" s="133"/>
      <c r="FZ300" s="133"/>
      <c r="GA300" s="133"/>
      <c r="GB300" s="133"/>
      <c r="GC300" s="133"/>
      <c r="GD300" s="133"/>
      <c r="GE300" s="133"/>
      <c r="GF300" s="133"/>
      <c r="GG300" s="133"/>
      <c r="GH300" s="133"/>
      <c r="GI300" s="133"/>
      <c r="GJ300" s="133"/>
      <c r="GK300" s="133"/>
      <c r="GL300" s="133"/>
      <c r="GM300" s="133"/>
      <c r="GN300" s="133"/>
      <c r="GO300" s="133"/>
      <c r="GP300" s="133"/>
      <c r="GQ300" s="133"/>
      <c r="GR300" s="133"/>
      <c r="GS300" s="133"/>
      <c r="GT300" s="133"/>
      <c r="GU300" s="133"/>
      <c r="GV300" s="133"/>
      <c r="GW300" s="133"/>
      <c r="GX300" s="133"/>
      <c r="GY300" s="133"/>
      <c r="GZ300" s="133"/>
      <c r="HA300" s="133"/>
      <c r="HB300" s="133"/>
      <c r="HC300" s="133"/>
      <c r="HD300" s="133"/>
      <c r="HE300" s="133"/>
      <c r="HF300" s="133"/>
      <c r="HG300" s="133"/>
      <c r="HH300" s="133"/>
      <c r="HI300" s="133"/>
      <c r="HJ300" s="133"/>
      <c r="HK300" s="133"/>
      <c r="HL300" s="133"/>
      <c r="HM300" s="133"/>
      <c r="HN300" s="133"/>
      <c r="HO300" s="133"/>
      <c r="HP300" s="133"/>
      <c r="HQ300" s="133"/>
      <c r="HR300" s="133"/>
      <c r="HS300" s="133"/>
      <c r="HT300" s="133"/>
      <c r="HU300" s="133"/>
      <c r="HV300" s="133"/>
      <c r="HW300" s="133"/>
      <c r="HX300" s="133"/>
    </row>
    <row r="301" spans="1:232" s="3" customFormat="1" ht="104.25" customHeight="1">
      <c r="A301" s="12">
        <v>369</v>
      </c>
      <c r="B301" s="124">
        <v>271</v>
      </c>
      <c r="C301" s="45" t="s">
        <v>464</v>
      </c>
      <c r="D301" s="19" t="s">
        <v>39</v>
      </c>
      <c r="E301" s="19" t="s">
        <v>474</v>
      </c>
      <c r="F301" s="19" t="s">
        <v>449</v>
      </c>
      <c r="G301" s="19">
        <v>4</v>
      </c>
      <c r="H301" s="28">
        <v>1714432</v>
      </c>
      <c r="I301" s="19" t="s">
        <v>475</v>
      </c>
      <c r="J301" s="19" t="s">
        <v>25</v>
      </c>
      <c r="K301" s="74">
        <f t="shared" si="9"/>
        <v>6857728</v>
      </c>
      <c r="L301" s="15">
        <f t="shared" si="11"/>
        <v>7680655.3600000003</v>
      </c>
      <c r="N301" s="29" t="s">
        <v>478</v>
      </c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  <c r="BM301" s="133"/>
      <c r="BN301" s="133"/>
      <c r="BO301" s="133"/>
      <c r="BP301" s="133"/>
      <c r="BQ301" s="133"/>
      <c r="BR301" s="133"/>
      <c r="BS301" s="133"/>
      <c r="BT301" s="133"/>
      <c r="BU301" s="133"/>
      <c r="BV301" s="133"/>
      <c r="BW301" s="133"/>
      <c r="BX301" s="133"/>
      <c r="BY301" s="133"/>
      <c r="BZ301" s="133"/>
      <c r="CA301" s="133"/>
      <c r="CB301" s="133"/>
      <c r="CC301" s="133"/>
      <c r="CD301" s="133"/>
      <c r="CE301" s="133"/>
      <c r="CF301" s="133"/>
      <c r="CG301" s="133"/>
      <c r="CH301" s="133"/>
      <c r="CI301" s="133"/>
      <c r="CJ301" s="133"/>
      <c r="CK301" s="133"/>
      <c r="CL301" s="133"/>
      <c r="CM301" s="133"/>
      <c r="CN301" s="133"/>
      <c r="CO301" s="133"/>
      <c r="CP301" s="133"/>
      <c r="CQ301" s="133"/>
      <c r="CR301" s="133"/>
      <c r="CS301" s="133"/>
      <c r="CT301" s="133"/>
      <c r="CU301" s="133"/>
      <c r="CV301" s="133"/>
      <c r="CW301" s="133"/>
      <c r="CX301" s="133"/>
      <c r="CY301" s="133"/>
      <c r="CZ301" s="133"/>
      <c r="DA301" s="133"/>
      <c r="DB301" s="133"/>
      <c r="DC301" s="133"/>
      <c r="DD301" s="133"/>
      <c r="DE301" s="133"/>
      <c r="DF301" s="133"/>
      <c r="DG301" s="133"/>
      <c r="DH301" s="133"/>
      <c r="DI301" s="133"/>
      <c r="DJ301" s="133"/>
      <c r="DK301" s="133"/>
      <c r="DL301" s="133"/>
      <c r="DM301" s="133"/>
      <c r="DN301" s="133"/>
      <c r="DO301" s="133"/>
      <c r="DP301" s="133"/>
      <c r="DQ301" s="133"/>
      <c r="DR301" s="133"/>
      <c r="DS301" s="133"/>
      <c r="DT301" s="133"/>
      <c r="DU301" s="133"/>
      <c r="DV301" s="133"/>
      <c r="DW301" s="133"/>
      <c r="DX301" s="133"/>
      <c r="DY301" s="133"/>
      <c r="DZ301" s="133"/>
      <c r="EA301" s="133"/>
      <c r="EB301" s="133"/>
      <c r="EC301" s="133"/>
      <c r="ED301" s="133"/>
      <c r="EE301" s="133"/>
      <c r="EF301" s="133"/>
      <c r="EG301" s="133"/>
      <c r="EH301" s="133"/>
      <c r="EI301" s="133"/>
      <c r="EJ301" s="133"/>
      <c r="EK301" s="133"/>
      <c r="EL301" s="133"/>
      <c r="EM301" s="133"/>
      <c r="EN301" s="133"/>
      <c r="EO301" s="133"/>
      <c r="EP301" s="133"/>
      <c r="EQ301" s="133"/>
      <c r="ER301" s="133"/>
      <c r="ES301" s="133"/>
      <c r="ET301" s="133"/>
      <c r="EU301" s="133"/>
      <c r="EV301" s="133"/>
      <c r="EW301" s="133"/>
      <c r="EX301" s="133"/>
      <c r="EY301" s="133"/>
      <c r="EZ301" s="133"/>
      <c r="FA301" s="133"/>
      <c r="FB301" s="133"/>
      <c r="FC301" s="133"/>
      <c r="FD301" s="133"/>
      <c r="FE301" s="133"/>
      <c r="FF301" s="133"/>
      <c r="FG301" s="133"/>
      <c r="FH301" s="133"/>
      <c r="FI301" s="133"/>
      <c r="FJ301" s="133"/>
      <c r="FK301" s="133"/>
      <c r="FL301" s="133"/>
      <c r="FM301" s="133"/>
      <c r="FN301" s="133"/>
      <c r="FO301" s="133"/>
      <c r="FP301" s="133"/>
      <c r="FQ301" s="133"/>
      <c r="FR301" s="133"/>
      <c r="FS301" s="133"/>
      <c r="FT301" s="133"/>
      <c r="FU301" s="133"/>
      <c r="FV301" s="133"/>
      <c r="FW301" s="133"/>
      <c r="FX301" s="133"/>
      <c r="FY301" s="133"/>
      <c r="FZ301" s="133"/>
      <c r="GA301" s="133"/>
      <c r="GB301" s="133"/>
      <c r="GC301" s="133"/>
      <c r="GD301" s="133"/>
      <c r="GE301" s="133"/>
      <c r="GF301" s="133"/>
      <c r="GG301" s="133"/>
      <c r="GH301" s="133"/>
      <c r="GI301" s="133"/>
      <c r="GJ301" s="133"/>
      <c r="GK301" s="133"/>
      <c r="GL301" s="133"/>
      <c r="GM301" s="133"/>
      <c r="GN301" s="133"/>
      <c r="GO301" s="133"/>
      <c r="GP301" s="133"/>
      <c r="GQ301" s="133"/>
      <c r="GR301" s="133"/>
      <c r="GS301" s="133"/>
      <c r="GT301" s="133"/>
      <c r="GU301" s="133"/>
      <c r="GV301" s="133"/>
      <c r="GW301" s="133"/>
      <c r="GX301" s="133"/>
      <c r="GY301" s="133"/>
      <c r="GZ301" s="133"/>
      <c r="HA301" s="133"/>
      <c r="HB301" s="133"/>
      <c r="HC301" s="133"/>
      <c r="HD301" s="133"/>
      <c r="HE301" s="133"/>
      <c r="HF301" s="133"/>
      <c r="HG301" s="133"/>
      <c r="HH301" s="133"/>
      <c r="HI301" s="133"/>
      <c r="HJ301" s="133"/>
      <c r="HK301" s="133"/>
      <c r="HL301" s="133"/>
      <c r="HM301" s="133"/>
      <c r="HN301" s="133"/>
      <c r="HO301" s="133"/>
      <c r="HP301" s="133"/>
      <c r="HQ301" s="133"/>
      <c r="HR301" s="133"/>
      <c r="HS301" s="133"/>
      <c r="HT301" s="133"/>
      <c r="HU301" s="133"/>
      <c r="HV301" s="133"/>
      <c r="HW301" s="133"/>
      <c r="HX301" s="133"/>
    </row>
    <row r="302" spans="1:232" s="46" customFormat="1" ht="65.25" customHeight="1">
      <c r="A302" s="12">
        <v>370</v>
      </c>
      <c r="B302" s="124">
        <v>272</v>
      </c>
      <c r="C302" s="45" t="s">
        <v>464</v>
      </c>
      <c r="D302" s="19" t="s">
        <v>39</v>
      </c>
      <c r="E302" s="19" t="s">
        <v>479</v>
      </c>
      <c r="F302" s="19" t="s">
        <v>449</v>
      </c>
      <c r="G302" s="19">
        <v>1</v>
      </c>
      <c r="H302" s="28">
        <v>1776000</v>
      </c>
      <c r="I302" s="19" t="s">
        <v>475</v>
      </c>
      <c r="J302" s="19" t="s">
        <v>25</v>
      </c>
      <c r="K302" s="74">
        <f t="shared" si="9"/>
        <v>1776000</v>
      </c>
      <c r="L302" s="15">
        <f t="shared" si="11"/>
        <v>1989120.0000000002</v>
      </c>
      <c r="M302" s="16" t="s">
        <v>480</v>
      </c>
      <c r="N302" s="16" t="s">
        <v>481</v>
      </c>
      <c r="O302" s="30"/>
      <c r="P302" s="133"/>
      <c r="Q302" s="133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</row>
    <row r="303" spans="1:232" s="46" customFormat="1" ht="78.75" customHeight="1">
      <c r="A303" s="12">
        <v>371</v>
      </c>
      <c r="B303" s="124">
        <v>273</v>
      </c>
      <c r="C303" s="45" t="s">
        <v>464</v>
      </c>
      <c r="D303" s="19" t="s">
        <v>39</v>
      </c>
      <c r="E303" s="19" t="s">
        <v>482</v>
      </c>
      <c r="F303" s="19" t="s">
        <v>449</v>
      </c>
      <c r="G303" s="19">
        <v>4</v>
      </c>
      <c r="H303" s="28">
        <v>1332000</v>
      </c>
      <c r="I303" s="19" t="s">
        <v>475</v>
      </c>
      <c r="J303" s="19" t="s">
        <v>25</v>
      </c>
      <c r="K303" s="74">
        <f t="shared" si="9"/>
        <v>5328000</v>
      </c>
      <c r="L303" s="15">
        <f t="shared" si="11"/>
        <v>5967360.0000000009</v>
      </c>
      <c r="M303" s="16"/>
      <c r="N303" s="16"/>
      <c r="O303" s="30"/>
      <c r="P303" s="133"/>
      <c r="Q303" s="133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</row>
    <row r="304" spans="1:232" s="46" customFormat="1" ht="91.5" customHeight="1">
      <c r="A304" s="12"/>
      <c r="B304" s="124">
        <v>274</v>
      </c>
      <c r="C304" s="45" t="s">
        <v>483</v>
      </c>
      <c r="D304" s="19" t="s">
        <v>39</v>
      </c>
      <c r="E304" s="45" t="s">
        <v>483</v>
      </c>
      <c r="F304" s="19" t="s">
        <v>449</v>
      </c>
      <c r="G304" s="19">
        <v>1</v>
      </c>
      <c r="H304" s="28">
        <v>31559000</v>
      </c>
      <c r="I304" s="19" t="s">
        <v>475</v>
      </c>
      <c r="J304" s="19" t="s">
        <v>25</v>
      </c>
      <c r="K304" s="28">
        <f t="shared" si="9"/>
        <v>31559000</v>
      </c>
      <c r="L304" s="15">
        <f t="shared" si="11"/>
        <v>35346080</v>
      </c>
      <c r="M304" s="16"/>
      <c r="N304" s="16"/>
      <c r="O304" s="30"/>
      <c r="P304" s="133"/>
      <c r="Q304" s="133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</row>
    <row r="305" spans="1:232" s="46" customFormat="1" ht="65.25" customHeight="1">
      <c r="A305" s="12">
        <v>373</v>
      </c>
      <c r="B305" s="124">
        <v>275</v>
      </c>
      <c r="C305" s="45" t="s">
        <v>484</v>
      </c>
      <c r="D305" s="19" t="s">
        <v>39</v>
      </c>
      <c r="E305" s="19" t="s">
        <v>484</v>
      </c>
      <c r="F305" s="19" t="s">
        <v>449</v>
      </c>
      <c r="G305" s="19">
        <v>1</v>
      </c>
      <c r="H305" s="126">
        <v>9711975</v>
      </c>
      <c r="I305" s="19" t="s">
        <v>485</v>
      </c>
      <c r="J305" s="19" t="s">
        <v>25</v>
      </c>
      <c r="K305" s="28">
        <f t="shared" si="9"/>
        <v>9711975</v>
      </c>
      <c r="L305" s="15">
        <f t="shared" si="11"/>
        <v>10877412.000000002</v>
      </c>
      <c r="M305" s="16"/>
      <c r="N305" s="16"/>
      <c r="O305" s="30"/>
      <c r="P305" s="133"/>
      <c r="Q305" s="133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</row>
    <row r="306" spans="1:232" s="46" customFormat="1" ht="99" customHeight="1">
      <c r="A306" s="12"/>
      <c r="B306" s="124">
        <v>276</v>
      </c>
      <c r="C306" s="120" t="s">
        <v>777</v>
      </c>
      <c r="D306" s="19" t="s">
        <v>549</v>
      </c>
      <c r="E306" s="112" t="s">
        <v>777</v>
      </c>
      <c r="F306" s="19" t="s">
        <v>449</v>
      </c>
      <c r="G306" s="19">
        <v>1</v>
      </c>
      <c r="H306" s="80">
        <v>1754025</v>
      </c>
      <c r="I306" s="19" t="s">
        <v>475</v>
      </c>
      <c r="J306" s="19" t="s">
        <v>25</v>
      </c>
      <c r="K306" s="28">
        <f t="shared" si="9"/>
        <v>1754025</v>
      </c>
      <c r="L306" s="15">
        <f t="shared" si="11"/>
        <v>1964508.0000000002</v>
      </c>
      <c r="M306" s="16"/>
      <c r="N306" s="16"/>
      <c r="O306" s="30"/>
      <c r="P306" s="133"/>
      <c r="Q306" s="133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</row>
    <row r="307" spans="1:232" s="46" customFormat="1" ht="75.75" customHeight="1">
      <c r="A307" s="12">
        <v>374</v>
      </c>
      <c r="B307" s="124">
        <v>277</v>
      </c>
      <c r="C307" s="45" t="s">
        <v>486</v>
      </c>
      <c r="D307" s="19" t="s">
        <v>39</v>
      </c>
      <c r="E307" s="19" t="s">
        <v>487</v>
      </c>
      <c r="F307" s="19" t="s">
        <v>449</v>
      </c>
      <c r="G307" s="19">
        <v>1</v>
      </c>
      <c r="H307" s="28">
        <v>2880000</v>
      </c>
      <c r="I307" s="19" t="s">
        <v>475</v>
      </c>
      <c r="J307" s="19" t="s">
        <v>25</v>
      </c>
      <c r="K307" s="28">
        <f t="shared" si="9"/>
        <v>2880000</v>
      </c>
      <c r="L307" s="15">
        <f t="shared" si="11"/>
        <v>3225600.0000000005</v>
      </c>
      <c r="M307" s="16"/>
      <c r="N307" s="16"/>
      <c r="O307" s="30"/>
      <c r="P307" s="133"/>
      <c r="Q307" s="133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</row>
    <row r="308" spans="1:232" s="46" customFormat="1" ht="88.5" customHeight="1">
      <c r="A308" s="12"/>
      <c r="B308" s="124">
        <v>278</v>
      </c>
      <c r="C308" s="45" t="s">
        <v>488</v>
      </c>
      <c r="D308" s="19" t="s">
        <v>39</v>
      </c>
      <c r="E308" s="19" t="s">
        <v>489</v>
      </c>
      <c r="F308" s="19" t="s">
        <v>23</v>
      </c>
      <c r="G308" s="19">
        <v>85</v>
      </c>
      <c r="H308" s="28"/>
      <c r="I308" s="19" t="s">
        <v>490</v>
      </c>
      <c r="J308" s="19" t="s">
        <v>491</v>
      </c>
      <c r="K308" s="28">
        <v>943380000</v>
      </c>
      <c r="L308" s="15">
        <f t="shared" si="11"/>
        <v>1056585600.0000001</v>
      </c>
      <c r="M308" s="16"/>
      <c r="N308" s="16"/>
      <c r="O308" s="30"/>
      <c r="P308" s="133"/>
      <c r="Q308" s="133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</row>
    <row r="309" spans="1:232" s="46" customFormat="1" ht="107.25" customHeight="1">
      <c r="A309" s="12"/>
      <c r="B309" s="124">
        <v>279</v>
      </c>
      <c r="C309" s="121" t="s">
        <v>492</v>
      </c>
      <c r="D309" s="19" t="s">
        <v>39</v>
      </c>
      <c r="E309" s="19" t="s">
        <v>493</v>
      </c>
      <c r="F309" s="19" t="s">
        <v>23</v>
      </c>
      <c r="G309" s="19">
        <v>2</v>
      </c>
      <c r="H309" s="28">
        <v>4017857</v>
      </c>
      <c r="I309" s="19" t="s">
        <v>494</v>
      </c>
      <c r="J309" s="19" t="s">
        <v>25</v>
      </c>
      <c r="K309" s="28">
        <f>G309*H309</f>
        <v>8035714</v>
      </c>
      <c r="L309" s="15">
        <f>K309*1.12</f>
        <v>8999999.6800000016</v>
      </c>
      <c r="M309" s="16"/>
      <c r="N309" s="16"/>
      <c r="O309" s="30"/>
      <c r="P309" s="133"/>
      <c r="Q309" s="133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</row>
    <row r="310" spans="1:232" s="46" customFormat="1" ht="75.75" customHeight="1">
      <c r="A310" s="12"/>
      <c r="B310" s="124">
        <v>280</v>
      </c>
      <c r="C310" s="121" t="s">
        <v>495</v>
      </c>
      <c r="D310" s="19" t="s">
        <v>39</v>
      </c>
      <c r="E310" s="75" t="s">
        <v>495</v>
      </c>
      <c r="F310" s="19" t="s">
        <v>23</v>
      </c>
      <c r="G310" s="19">
        <v>1</v>
      </c>
      <c r="H310" s="28">
        <v>2258929</v>
      </c>
      <c r="I310" s="19" t="s">
        <v>494</v>
      </c>
      <c r="J310" s="19" t="s">
        <v>25</v>
      </c>
      <c r="K310" s="28">
        <f>G310*H310</f>
        <v>2258929</v>
      </c>
      <c r="L310" s="15">
        <f t="shared" ref="L310:L335" si="12">K310*1.12</f>
        <v>2530000.4800000004</v>
      </c>
      <c r="M310" s="16"/>
      <c r="N310" s="16"/>
      <c r="O310" s="30"/>
      <c r="P310" s="133"/>
      <c r="Q310" s="133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</row>
    <row r="311" spans="1:232" s="46" customFormat="1" ht="75.75" customHeight="1">
      <c r="A311" s="12"/>
      <c r="B311" s="124">
        <v>281</v>
      </c>
      <c r="C311" s="121" t="s">
        <v>496</v>
      </c>
      <c r="D311" s="19" t="s">
        <v>21</v>
      </c>
      <c r="E311" s="75" t="s">
        <v>497</v>
      </c>
      <c r="F311" s="19" t="s">
        <v>23</v>
      </c>
      <c r="G311" s="17">
        <v>40</v>
      </c>
      <c r="H311" s="17">
        <v>20000</v>
      </c>
      <c r="I311" s="19" t="s">
        <v>763</v>
      </c>
      <c r="J311" s="19" t="s">
        <v>25</v>
      </c>
      <c r="K311" s="28">
        <f>G311*H311</f>
        <v>800000</v>
      </c>
      <c r="L311" s="15">
        <f t="shared" si="12"/>
        <v>896000.00000000012</v>
      </c>
      <c r="M311" s="16"/>
      <c r="N311" s="16"/>
      <c r="O311" s="30"/>
      <c r="P311" s="133"/>
      <c r="Q311" s="133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</row>
    <row r="312" spans="1:232" s="46" customFormat="1" ht="75.75" customHeight="1">
      <c r="A312" s="12"/>
      <c r="B312" s="124">
        <v>282</v>
      </c>
      <c r="C312" s="121" t="s">
        <v>498</v>
      </c>
      <c r="D312" s="19" t="s">
        <v>21</v>
      </c>
      <c r="E312" s="75" t="s">
        <v>499</v>
      </c>
      <c r="F312" s="19" t="s">
        <v>23</v>
      </c>
      <c r="G312" s="17">
        <v>2</v>
      </c>
      <c r="H312" s="17">
        <v>78000</v>
      </c>
      <c r="I312" s="19" t="s">
        <v>763</v>
      </c>
      <c r="J312" s="19" t="s">
        <v>25</v>
      </c>
      <c r="K312" s="28">
        <f>G312*H312</f>
        <v>156000</v>
      </c>
      <c r="L312" s="15">
        <f t="shared" si="12"/>
        <v>174720.00000000003</v>
      </c>
      <c r="M312" s="16"/>
      <c r="N312" s="16"/>
      <c r="O312" s="30"/>
      <c r="P312" s="133"/>
      <c r="Q312" s="133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</row>
    <row r="313" spans="1:232" s="46" customFormat="1" ht="75.75" customHeight="1">
      <c r="A313" s="12"/>
      <c r="B313" s="124">
        <v>283</v>
      </c>
      <c r="C313" s="121" t="s">
        <v>500</v>
      </c>
      <c r="D313" s="19" t="s">
        <v>21</v>
      </c>
      <c r="E313" s="75" t="s">
        <v>501</v>
      </c>
      <c r="F313" s="19" t="s">
        <v>23</v>
      </c>
      <c r="G313" s="17">
        <v>2</v>
      </c>
      <c r="H313" s="17">
        <v>6000</v>
      </c>
      <c r="I313" s="19" t="s">
        <v>763</v>
      </c>
      <c r="J313" s="19" t="s">
        <v>25</v>
      </c>
      <c r="K313" s="28">
        <f t="shared" ref="K313:K336" si="13">G313*H313</f>
        <v>12000</v>
      </c>
      <c r="L313" s="15">
        <f t="shared" si="12"/>
        <v>13440.000000000002</v>
      </c>
      <c r="M313" s="16"/>
      <c r="N313" s="16"/>
      <c r="O313" s="30"/>
      <c r="P313" s="133"/>
      <c r="Q313" s="133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</row>
    <row r="314" spans="1:232" s="46" customFormat="1" ht="75.75" customHeight="1">
      <c r="A314" s="12"/>
      <c r="B314" s="124">
        <v>284</v>
      </c>
      <c r="C314" s="121" t="s">
        <v>502</v>
      </c>
      <c r="D314" s="19" t="s">
        <v>21</v>
      </c>
      <c r="E314" s="75" t="s">
        <v>502</v>
      </c>
      <c r="F314" s="19" t="s">
        <v>23</v>
      </c>
      <c r="G314" s="17">
        <v>2</v>
      </c>
      <c r="H314" s="17">
        <v>28000</v>
      </c>
      <c r="I314" s="19" t="s">
        <v>490</v>
      </c>
      <c r="J314" s="19" t="s">
        <v>25</v>
      </c>
      <c r="K314" s="28">
        <f t="shared" si="13"/>
        <v>56000</v>
      </c>
      <c r="L314" s="15">
        <f t="shared" si="12"/>
        <v>62720.000000000007</v>
      </c>
      <c r="M314" s="16"/>
      <c r="N314" s="16"/>
      <c r="O314" s="30"/>
      <c r="P314" s="133"/>
      <c r="Q314" s="133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</row>
    <row r="315" spans="1:232" s="46" customFormat="1" ht="75.75" customHeight="1">
      <c r="A315" s="12"/>
      <c r="B315" s="124">
        <v>285</v>
      </c>
      <c r="C315" s="121" t="s">
        <v>503</v>
      </c>
      <c r="D315" s="19" t="s">
        <v>21</v>
      </c>
      <c r="E315" s="75" t="s">
        <v>503</v>
      </c>
      <c r="F315" s="19" t="s">
        <v>23</v>
      </c>
      <c r="G315" s="17">
        <v>4</v>
      </c>
      <c r="H315" s="17">
        <v>15000</v>
      </c>
      <c r="I315" s="19" t="s">
        <v>490</v>
      </c>
      <c r="J315" s="19" t="s">
        <v>25</v>
      </c>
      <c r="K315" s="28">
        <f t="shared" si="13"/>
        <v>60000</v>
      </c>
      <c r="L315" s="15">
        <f t="shared" si="12"/>
        <v>67200</v>
      </c>
      <c r="M315" s="16"/>
      <c r="N315" s="16"/>
      <c r="O315" s="30"/>
      <c r="P315" s="133"/>
      <c r="Q315" s="133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</row>
    <row r="316" spans="1:232" s="46" customFormat="1" ht="75.75" customHeight="1">
      <c r="A316" s="12"/>
      <c r="B316" s="124">
        <v>286</v>
      </c>
      <c r="C316" s="121" t="s">
        <v>504</v>
      </c>
      <c r="D316" s="19" t="s">
        <v>21</v>
      </c>
      <c r="E316" s="75" t="s">
        <v>504</v>
      </c>
      <c r="F316" s="19" t="s">
        <v>23</v>
      </c>
      <c r="G316" s="17">
        <v>4</v>
      </c>
      <c r="H316" s="17">
        <v>20000</v>
      </c>
      <c r="I316" s="19" t="s">
        <v>490</v>
      </c>
      <c r="J316" s="19" t="s">
        <v>25</v>
      </c>
      <c r="K316" s="28">
        <f t="shared" si="13"/>
        <v>80000</v>
      </c>
      <c r="L316" s="15">
        <f t="shared" si="12"/>
        <v>89600.000000000015</v>
      </c>
      <c r="M316" s="16"/>
      <c r="N316" s="16"/>
      <c r="O316" s="30"/>
      <c r="P316" s="133"/>
      <c r="Q316" s="133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</row>
    <row r="317" spans="1:232" s="46" customFormat="1" ht="75.75" customHeight="1">
      <c r="A317" s="12"/>
      <c r="B317" s="124">
        <v>287</v>
      </c>
      <c r="C317" s="121" t="s">
        <v>505</v>
      </c>
      <c r="D317" s="19" t="s">
        <v>21</v>
      </c>
      <c r="E317" s="19" t="s">
        <v>506</v>
      </c>
      <c r="F317" s="19" t="s">
        <v>23</v>
      </c>
      <c r="G317" s="17">
        <v>4</v>
      </c>
      <c r="H317" s="17">
        <v>20000</v>
      </c>
      <c r="I317" s="19" t="s">
        <v>490</v>
      </c>
      <c r="J317" s="19" t="s">
        <v>25</v>
      </c>
      <c r="K317" s="28">
        <f t="shared" si="13"/>
        <v>80000</v>
      </c>
      <c r="L317" s="15">
        <f t="shared" si="12"/>
        <v>89600.000000000015</v>
      </c>
      <c r="M317" s="16"/>
      <c r="N317" s="16"/>
      <c r="O317" s="30"/>
      <c r="P317" s="133"/>
      <c r="Q317" s="133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</row>
    <row r="318" spans="1:232" s="46" customFormat="1" ht="75.75" customHeight="1">
      <c r="A318" s="12"/>
      <c r="B318" s="124">
        <v>288</v>
      </c>
      <c r="C318" s="117" t="s">
        <v>507</v>
      </c>
      <c r="D318" s="19" t="s">
        <v>21</v>
      </c>
      <c r="E318" s="36" t="s">
        <v>507</v>
      </c>
      <c r="F318" s="19" t="s">
        <v>23</v>
      </c>
      <c r="G318" s="17">
        <v>4</v>
      </c>
      <c r="H318" s="17">
        <v>15000</v>
      </c>
      <c r="I318" s="19" t="s">
        <v>490</v>
      </c>
      <c r="J318" s="19" t="s">
        <v>25</v>
      </c>
      <c r="K318" s="28">
        <f t="shared" si="13"/>
        <v>60000</v>
      </c>
      <c r="L318" s="15">
        <f t="shared" si="12"/>
        <v>67200</v>
      </c>
      <c r="M318" s="16"/>
      <c r="N318" s="16"/>
      <c r="O318" s="30"/>
      <c r="P318" s="133"/>
      <c r="Q318" s="133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</row>
    <row r="319" spans="1:232" s="46" customFormat="1" ht="75.75" customHeight="1">
      <c r="A319" s="12"/>
      <c r="B319" s="124">
        <v>289</v>
      </c>
      <c r="C319" s="117" t="s">
        <v>508</v>
      </c>
      <c r="D319" s="19" t="s">
        <v>21</v>
      </c>
      <c r="E319" s="36" t="s">
        <v>508</v>
      </c>
      <c r="F319" s="19" t="s">
        <v>23</v>
      </c>
      <c r="G319" s="17">
        <v>2</v>
      </c>
      <c r="H319" s="17">
        <v>40000</v>
      </c>
      <c r="I319" s="19" t="s">
        <v>763</v>
      </c>
      <c r="J319" s="19" t="s">
        <v>25</v>
      </c>
      <c r="K319" s="28">
        <f t="shared" si="13"/>
        <v>80000</v>
      </c>
      <c r="L319" s="15">
        <f t="shared" si="12"/>
        <v>89600.000000000015</v>
      </c>
      <c r="M319" s="16"/>
      <c r="N319" s="16"/>
      <c r="O319" s="30"/>
      <c r="P319" s="133"/>
      <c r="Q319" s="133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</row>
    <row r="320" spans="1:232" s="46" customFormat="1" ht="75.75" customHeight="1">
      <c r="A320" s="12"/>
      <c r="B320" s="124">
        <v>290</v>
      </c>
      <c r="C320" s="117" t="s">
        <v>509</v>
      </c>
      <c r="D320" s="19" t="s">
        <v>21</v>
      </c>
      <c r="E320" s="36" t="s">
        <v>509</v>
      </c>
      <c r="F320" s="19" t="s">
        <v>23</v>
      </c>
      <c r="G320" s="17">
        <v>2</v>
      </c>
      <c r="H320" s="17">
        <v>70000</v>
      </c>
      <c r="I320" s="19" t="s">
        <v>763</v>
      </c>
      <c r="J320" s="19" t="s">
        <v>25</v>
      </c>
      <c r="K320" s="28">
        <f t="shared" si="13"/>
        <v>140000</v>
      </c>
      <c r="L320" s="15">
        <f t="shared" si="12"/>
        <v>156800.00000000003</v>
      </c>
      <c r="M320" s="16"/>
      <c r="N320" s="16"/>
      <c r="O320" s="30"/>
      <c r="P320" s="133"/>
      <c r="Q320" s="133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</row>
    <row r="321" spans="1:232" s="46" customFormat="1" ht="75.75" customHeight="1">
      <c r="A321" s="12"/>
      <c r="B321" s="124">
        <v>291</v>
      </c>
      <c r="C321" s="117" t="s">
        <v>510</v>
      </c>
      <c r="D321" s="19" t="s">
        <v>21</v>
      </c>
      <c r="E321" s="36" t="s">
        <v>510</v>
      </c>
      <c r="F321" s="19" t="s">
        <v>23</v>
      </c>
      <c r="G321" s="17">
        <v>2</v>
      </c>
      <c r="H321" s="17">
        <v>80000</v>
      </c>
      <c r="I321" s="19" t="s">
        <v>490</v>
      </c>
      <c r="J321" s="19" t="s">
        <v>25</v>
      </c>
      <c r="K321" s="28">
        <f t="shared" si="13"/>
        <v>160000</v>
      </c>
      <c r="L321" s="15">
        <f t="shared" si="12"/>
        <v>179200.00000000003</v>
      </c>
      <c r="M321" s="16"/>
      <c r="N321" s="16"/>
      <c r="O321" s="30"/>
      <c r="P321" s="133"/>
      <c r="Q321" s="133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</row>
    <row r="322" spans="1:232" s="46" customFormat="1" ht="75.75" customHeight="1">
      <c r="A322" s="12"/>
      <c r="B322" s="124">
        <v>292</v>
      </c>
      <c r="C322" s="117" t="s">
        <v>511</v>
      </c>
      <c r="D322" s="19" t="s">
        <v>21</v>
      </c>
      <c r="E322" s="36" t="s">
        <v>511</v>
      </c>
      <c r="F322" s="19" t="s">
        <v>23</v>
      </c>
      <c r="G322" s="17">
        <v>4</v>
      </c>
      <c r="H322" s="76">
        <v>15000</v>
      </c>
      <c r="I322" s="19" t="s">
        <v>490</v>
      </c>
      <c r="J322" s="19" t="s">
        <v>25</v>
      </c>
      <c r="K322" s="28">
        <f t="shared" si="13"/>
        <v>60000</v>
      </c>
      <c r="L322" s="15">
        <f t="shared" si="12"/>
        <v>67200</v>
      </c>
      <c r="M322" s="16"/>
      <c r="N322" s="16"/>
      <c r="O322" s="30"/>
      <c r="P322" s="133"/>
      <c r="Q322" s="133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</row>
    <row r="323" spans="1:232" s="46" customFormat="1" ht="75.75" customHeight="1">
      <c r="A323" s="12"/>
      <c r="B323" s="124">
        <v>293</v>
      </c>
      <c r="C323" s="117" t="s">
        <v>512</v>
      </c>
      <c r="D323" s="19" t="s">
        <v>21</v>
      </c>
      <c r="E323" s="36" t="s">
        <v>512</v>
      </c>
      <c r="F323" s="19" t="s">
        <v>23</v>
      </c>
      <c r="G323" s="17">
        <v>2</v>
      </c>
      <c r="H323" s="76">
        <v>15000</v>
      </c>
      <c r="I323" s="19" t="s">
        <v>490</v>
      </c>
      <c r="J323" s="19" t="s">
        <v>25</v>
      </c>
      <c r="K323" s="28">
        <f t="shared" si="13"/>
        <v>30000</v>
      </c>
      <c r="L323" s="15">
        <f t="shared" si="12"/>
        <v>33600</v>
      </c>
      <c r="M323" s="16"/>
      <c r="N323" s="16"/>
      <c r="O323" s="30"/>
      <c r="P323" s="133"/>
      <c r="Q323" s="133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</row>
    <row r="324" spans="1:232" s="46" customFormat="1" ht="75.75" customHeight="1">
      <c r="A324" s="12"/>
      <c r="B324" s="124">
        <v>294</v>
      </c>
      <c r="C324" s="117" t="s">
        <v>513</v>
      </c>
      <c r="D324" s="19" t="s">
        <v>21</v>
      </c>
      <c r="E324" s="36" t="s">
        <v>513</v>
      </c>
      <c r="F324" s="19" t="s">
        <v>23</v>
      </c>
      <c r="G324" s="17">
        <v>4</v>
      </c>
      <c r="H324" s="76">
        <v>15000</v>
      </c>
      <c r="I324" s="19" t="s">
        <v>490</v>
      </c>
      <c r="J324" s="19" t="s">
        <v>25</v>
      </c>
      <c r="K324" s="28">
        <f t="shared" si="13"/>
        <v>60000</v>
      </c>
      <c r="L324" s="15">
        <f t="shared" si="12"/>
        <v>67200</v>
      </c>
      <c r="M324" s="16"/>
      <c r="N324" s="16"/>
      <c r="O324" s="30"/>
      <c r="P324" s="133"/>
      <c r="Q324" s="133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</row>
    <row r="325" spans="1:232" s="46" customFormat="1" ht="75.75" customHeight="1">
      <c r="A325" s="12"/>
      <c r="B325" s="124">
        <v>295</v>
      </c>
      <c r="C325" s="117" t="s">
        <v>514</v>
      </c>
      <c r="D325" s="19" t="s">
        <v>21</v>
      </c>
      <c r="E325" s="36" t="s">
        <v>514</v>
      </c>
      <c r="F325" s="19" t="s">
        <v>23</v>
      </c>
      <c r="G325" s="17">
        <v>2</v>
      </c>
      <c r="H325" s="76">
        <v>148000</v>
      </c>
      <c r="I325" s="19" t="s">
        <v>763</v>
      </c>
      <c r="J325" s="19" t="s">
        <v>25</v>
      </c>
      <c r="K325" s="28">
        <f t="shared" si="13"/>
        <v>296000</v>
      </c>
      <c r="L325" s="15">
        <f t="shared" si="12"/>
        <v>331520.00000000006</v>
      </c>
      <c r="M325" s="16"/>
      <c r="N325" s="16"/>
      <c r="O325" s="30"/>
      <c r="P325" s="133"/>
      <c r="Q325" s="133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</row>
    <row r="326" spans="1:232" s="46" customFormat="1" ht="75.75" customHeight="1">
      <c r="A326" s="12"/>
      <c r="B326" s="124">
        <v>296</v>
      </c>
      <c r="C326" s="121" t="s">
        <v>515</v>
      </c>
      <c r="D326" s="19" t="s">
        <v>21</v>
      </c>
      <c r="E326" s="75" t="s">
        <v>515</v>
      </c>
      <c r="F326" s="19" t="s">
        <v>23</v>
      </c>
      <c r="G326" s="17">
        <v>3</v>
      </c>
      <c r="H326" s="77">
        <v>205000</v>
      </c>
      <c r="I326" s="19" t="s">
        <v>763</v>
      </c>
      <c r="J326" s="19" t="s">
        <v>25</v>
      </c>
      <c r="K326" s="28">
        <f t="shared" si="13"/>
        <v>615000</v>
      </c>
      <c r="L326" s="15">
        <f t="shared" si="12"/>
        <v>688800.00000000012</v>
      </c>
      <c r="M326" s="16"/>
      <c r="N326" s="16"/>
      <c r="O326" s="30"/>
      <c r="P326" s="133"/>
      <c r="Q326" s="133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</row>
    <row r="327" spans="1:232" s="46" customFormat="1" ht="95.25" customHeight="1">
      <c r="A327" s="12"/>
      <c r="B327" s="124">
        <v>297</v>
      </c>
      <c r="C327" s="121" t="s">
        <v>516</v>
      </c>
      <c r="D327" s="19" t="s">
        <v>21</v>
      </c>
      <c r="E327" s="19" t="s">
        <v>517</v>
      </c>
      <c r="F327" s="19" t="s">
        <v>23</v>
      </c>
      <c r="G327" s="17">
        <v>19</v>
      </c>
      <c r="H327" s="77">
        <v>98736.84</v>
      </c>
      <c r="I327" s="19" t="s">
        <v>767</v>
      </c>
      <c r="J327" s="19" t="s">
        <v>766</v>
      </c>
      <c r="K327" s="28">
        <f t="shared" si="13"/>
        <v>1875999.96</v>
      </c>
      <c r="L327" s="15">
        <f t="shared" si="12"/>
        <v>2101119.9552000002</v>
      </c>
      <c r="M327" s="16"/>
      <c r="N327" s="16"/>
      <c r="O327" s="30"/>
      <c r="P327" s="133"/>
      <c r="Q327" s="133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</row>
    <row r="328" spans="1:232" s="46" customFormat="1" ht="75.75" customHeight="1">
      <c r="A328" s="12"/>
      <c r="B328" s="124">
        <v>298</v>
      </c>
      <c r="C328" s="121" t="s">
        <v>518</v>
      </c>
      <c r="D328" s="19" t="s">
        <v>21</v>
      </c>
      <c r="E328" s="75" t="s">
        <v>518</v>
      </c>
      <c r="F328" s="19" t="s">
        <v>23</v>
      </c>
      <c r="G328" s="17">
        <v>5</v>
      </c>
      <c r="H328" s="78">
        <f>39400*5*1.3</f>
        <v>256100</v>
      </c>
      <c r="I328" s="19" t="s">
        <v>490</v>
      </c>
      <c r="J328" s="19" t="s">
        <v>25</v>
      </c>
      <c r="K328" s="28">
        <f t="shared" si="13"/>
        <v>1280500</v>
      </c>
      <c r="L328" s="15">
        <f t="shared" si="12"/>
        <v>1434160.0000000002</v>
      </c>
      <c r="M328" s="16"/>
      <c r="N328" s="16"/>
      <c r="O328" s="30"/>
      <c r="P328" s="133"/>
      <c r="Q328" s="133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</row>
    <row r="329" spans="1:232" s="46" customFormat="1" ht="75.75" customHeight="1">
      <c r="A329" s="12"/>
      <c r="B329" s="124">
        <v>299</v>
      </c>
      <c r="C329" s="121" t="s">
        <v>134</v>
      </c>
      <c r="D329" s="19" t="s">
        <v>21</v>
      </c>
      <c r="E329" s="75" t="s">
        <v>134</v>
      </c>
      <c r="F329" s="19" t="s">
        <v>23</v>
      </c>
      <c r="G329" s="17">
        <v>18</v>
      </c>
      <c r="H329" s="75">
        <v>45000</v>
      </c>
      <c r="I329" s="19" t="s">
        <v>490</v>
      </c>
      <c r="J329" s="19" t="s">
        <v>25</v>
      </c>
      <c r="K329" s="28">
        <f t="shared" si="13"/>
        <v>810000</v>
      </c>
      <c r="L329" s="15">
        <f t="shared" si="12"/>
        <v>907200.00000000012</v>
      </c>
      <c r="M329" s="16"/>
      <c r="N329" s="16"/>
      <c r="O329" s="30"/>
      <c r="P329" s="133"/>
      <c r="Q329" s="133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</row>
    <row r="330" spans="1:232" s="46" customFormat="1" ht="75.75" customHeight="1">
      <c r="A330" s="12"/>
      <c r="B330" s="124">
        <v>300</v>
      </c>
      <c r="C330" s="121" t="s">
        <v>519</v>
      </c>
      <c r="D330" s="19" t="s">
        <v>21</v>
      </c>
      <c r="E330" s="75" t="s">
        <v>520</v>
      </c>
      <c r="F330" s="19" t="s">
        <v>23</v>
      </c>
      <c r="G330" s="17">
        <v>4</v>
      </c>
      <c r="H330" s="75">
        <v>20000</v>
      </c>
      <c r="I330" s="19" t="s">
        <v>490</v>
      </c>
      <c r="J330" s="19" t="s">
        <v>25</v>
      </c>
      <c r="K330" s="28">
        <f t="shared" si="13"/>
        <v>80000</v>
      </c>
      <c r="L330" s="15">
        <f t="shared" si="12"/>
        <v>89600.000000000015</v>
      </c>
      <c r="M330" s="16"/>
      <c r="N330" s="16"/>
      <c r="O330" s="30"/>
      <c r="P330" s="133"/>
      <c r="Q330" s="133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</row>
    <row r="331" spans="1:232" s="46" customFormat="1" ht="75.75" customHeight="1">
      <c r="A331" s="12"/>
      <c r="B331" s="124">
        <v>301</v>
      </c>
      <c r="C331" s="121" t="s">
        <v>521</v>
      </c>
      <c r="D331" s="19" t="s">
        <v>21</v>
      </c>
      <c r="E331" s="75" t="s">
        <v>522</v>
      </c>
      <c r="F331" s="19" t="s">
        <v>23</v>
      </c>
      <c r="G331" s="17">
        <v>4</v>
      </c>
      <c r="H331" s="75">
        <v>47000</v>
      </c>
      <c r="I331" s="19" t="s">
        <v>490</v>
      </c>
      <c r="J331" s="19" t="s">
        <v>25</v>
      </c>
      <c r="K331" s="28">
        <f t="shared" si="13"/>
        <v>188000</v>
      </c>
      <c r="L331" s="15">
        <f t="shared" si="12"/>
        <v>210560.00000000003</v>
      </c>
      <c r="M331" s="16"/>
      <c r="N331" s="16"/>
      <c r="O331" s="30"/>
      <c r="P331" s="133"/>
      <c r="Q331" s="133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</row>
    <row r="332" spans="1:232" s="46" customFormat="1" ht="75.75" customHeight="1">
      <c r="A332" s="12"/>
      <c r="B332" s="124">
        <v>302</v>
      </c>
      <c r="C332" s="121" t="s">
        <v>523</v>
      </c>
      <c r="D332" s="19" t="s">
        <v>21</v>
      </c>
      <c r="E332" s="75" t="s">
        <v>524</v>
      </c>
      <c r="F332" s="19" t="s">
        <v>23</v>
      </c>
      <c r="G332" s="17">
        <v>1</v>
      </c>
      <c r="H332" s="75">
        <v>120000</v>
      </c>
      <c r="I332" s="19" t="s">
        <v>764</v>
      </c>
      <c r="J332" s="19" t="s">
        <v>25</v>
      </c>
      <c r="K332" s="28">
        <f t="shared" si="13"/>
        <v>120000</v>
      </c>
      <c r="L332" s="15">
        <f t="shared" si="12"/>
        <v>134400</v>
      </c>
      <c r="M332" s="16"/>
      <c r="N332" s="16"/>
      <c r="O332" s="30"/>
      <c r="P332" s="133"/>
      <c r="Q332" s="133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</row>
    <row r="333" spans="1:232" s="46" customFormat="1" ht="75.75" customHeight="1">
      <c r="A333" s="12"/>
      <c r="B333" s="124">
        <v>303</v>
      </c>
      <c r="C333" s="121" t="s">
        <v>525</v>
      </c>
      <c r="D333" s="19" t="s">
        <v>21</v>
      </c>
      <c r="E333" s="75" t="s">
        <v>525</v>
      </c>
      <c r="F333" s="19" t="s">
        <v>23</v>
      </c>
      <c r="G333" s="17">
        <v>2</v>
      </c>
      <c r="H333" s="75">
        <v>42000</v>
      </c>
      <c r="I333" s="19" t="s">
        <v>490</v>
      </c>
      <c r="J333" s="19" t="s">
        <v>25</v>
      </c>
      <c r="K333" s="28">
        <f t="shared" si="13"/>
        <v>84000</v>
      </c>
      <c r="L333" s="15">
        <f t="shared" si="12"/>
        <v>94080.000000000015</v>
      </c>
      <c r="M333" s="16"/>
      <c r="N333" s="16"/>
      <c r="O333" s="30"/>
      <c r="P333" s="133"/>
      <c r="Q333" s="133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</row>
    <row r="334" spans="1:232" s="46" customFormat="1" ht="75.75" customHeight="1">
      <c r="A334" s="12"/>
      <c r="B334" s="124">
        <v>304</v>
      </c>
      <c r="C334" s="121" t="s">
        <v>526</v>
      </c>
      <c r="D334" s="19" t="s">
        <v>21</v>
      </c>
      <c r="E334" s="75" t="s">
        <v>526</v>
      </c>
      <c r="F334" s="19" t="s">
        <v>23</v>
      </c>
      <c r="G334" s="17">
        <v>20</v>
      </c>
      <c r="H334" s="75">
        <v>161885</v>
      </c>
      <c r="I334" s="19" t="s">
        <v>763</v>
      </c>
      <c r="J334" s="19" t="s">
        <v>25</v>
      </c>
      <c r="K334" s="28">
        <f t="shared" si="13"/>
        <v>3237700</v>
      </c>
      <c r="L334" s="15">
        <f t="shared" si="12"/>
        <v>3626224.0000000005</v>
      </c>
      <c r="M334" s="16"/>
      <c r="N334" s="16"/>
      <c r="O334" s="30"/>
      <c r="P334" s="133"/>
      <c r="Q334" s="133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</row>
    <row r="335" spans="1:232" s="46" customFormat="1" ht="75.75" customHeight="1">
      <c r="A335" s="12"/>
      <c r="B335" s="124">
        <v>305</v>
      </c>
      <c r="C335" s="26" t="s">
        <v>527</v>
      </c>
      <c r="D335" s="19" t="s">
        <v>21</v>
      </c>
      <c r="E335" s="19" t="s">
        <v>528</v>
      </c>
      <c r="F335" s="19" t="s">
        <v>23</v>
      </c>
      <c r="G335" s="17">
        <v>3</v>
      </c>
      <c r="H335" s="79">
        <v>36666.660000000003</v>
      </c>
      <c r="I335" s="19" t="s">
        <v>529</v>
      </c>
      <c r="J335" s="19" t="s">
        <v>25</v>
      </c>
      <c r="K335" s="28">
        <f t="shared" si="13"/>
        <v>109999.98000000001</v>
      </c>
      <c r="L335" s="15">
        <f t="shared" si="12"/>
        <v>123199.97760000003</v>
      </c>
      <c r="M335" s="16"/>
      <c r="N335" s="16"/>
      <c r="O335" s="30"/>
      <c r="P335" s="133"/>
      <c r="Q335" s="133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</row>
    <row r="336" spans="1:232" s="46" customFormat="1" ht="143.25" customHeight="1">
      <c r="A336" s="12"/>
      <c r="B336" s="124">
        <v>306</v>
      </c>
      <c r="C336" s="45" t="s">
        <v>530</v>
      </c>
      <c r="D336" s="19" t="s">
        <v>21</v>
      </c>
      <c r="E336" s="19" t="s">
        <v>531</v>
      </c>
      <c r="F336" s="19" t="s">
        <v>449</v>
      </c>
      <c r="G336" s="19">
        <v>1</v>
      </c>
      <c r="H336" s="28">
        <v>3073202</v>
      </c>
      <c r="I336" s="19" t="s">
        <v>312</v>
      </c>
      <c r="J336" s="19" t="s">
        <v>25</v>
      </c>
      <c r="K336" s="28">
        <f t="shared" si="13"/>
        <v>3073202</v>
      </c>
      <c r="L336" s="15">
        <f>K336*1.12</f>
        <v>3441986.24</v>
      </c>
      <c r="M336" s="16"/>
      <c r="N336" s="16"/>
      <c r="O336" s="30"/>
      <c r="P336" s="133"/>
      <c r="Q336" s="133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</row>
    <row r="337" spans="1:232" s="46" customFormat="1" ht="81.75" customHeight="1">
      <c r="A337" s="12">
        <v>375</v>
      </c>
      <c r="B337" s="124">
        <v>307</v>
      </c>
      <c r="C337" s="45" t="s">
        <v>532</v>
      </c>
      <c r="D337" s="19" t="s">
        <v>21</v>
      </c>
      <c r="E337" s="19" t="s">
        <v>532</v>
      </c>
      <c r="F337" s="19" t="s">
        <v>449</v>
      </c>
      <c r="G337" s="29">
        <v>1</v>
      </c>
      <c r="H337" s="28">
        <v>384000</v>
      </c>
      <c r="I337" s="19" t="s">
        <v>312</v>
      </c>
      <c r="J337" s="14" t="s">
        <v>25</v>
      </c>
      <c r="K337" s="28">
        <f t="shared" ref="K337:K352" si="14">G337*H337</f>
        <v>384000</v>
      </c>
      <c r="L337" s="15">
        <f t="shared" si="11"/>
        <v>430080.00000000006</v>
      </c>
      <c r="M337" s="16"/>
      <c r="N337" s="16"/>
      <c r="O337" s="30"/>
      <c r="P337" s="133"/>
      <c r="Q337" s="133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</row>
    <row r="338" spans="1:232" s="46" customFormat="1" ht="94.5" customHeight="1">
      <c r="A338" s="12">
        <v>376</v>
      </c>
      <c r="B338" s="124">
        <v>308</v>
      </c>
      <c r="C338" s="45" t="s">
        <v>533</v>
      </c>
      <c r="D338" s="19" t="s">
        <v>21</v>
      </c>
      <c r="E338" s="19" t="s">
        <v>533</v>
      </c>
      <c r="F338" s="19" t="s">
        <v>449</v>
      </c>
      <c r="G338" s="29">
        <v>1</v>
      </c>
      <c r="H338" s="28">
        <v>980357</v>
      </c>
      <c r="I338" s="19" t="s">
        <v>312</v>
      </c>
      <c r="J338" s="14" t="s">
        <v>25</v>
      </c>
      <c r="K338" s="28">
        <f t="shared" si="14"/>
        <v>980357</v>
      </c>
      <c r="L338" s="15">
        <f t="shared" si="11"/>
        <v>1097999.8400000001</v>
      </c>
      <c r="M338" s="16"/>
      <c r="N338" s="16"/>
      <c r="O338" s="30"/>
      <c r="P338" s="133"/>
      <c r="Q338" s="133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</row>
    <row r="339" spans="1:232" s="46" customFormat="1" ht="69" customHeight="1">
      <c r="A339" s="12">
        <v>377</v>
      </c>
      <c r="B339" s="124">
        <v>309</v>
      </c>
      <c r="C339" s="45" t="s">
        <v>534</v>
      </c>
      <c r="D339" s="19" t="s">
        <v>21</v>
      </c>
      <c r="E339" s="19" t="s">
        <v>534</v>
      </c>
      <c r="F339" s="19" t="s">
        <v>449</v>
      </c>
      <c r="G339" s="29">
        <v>1</v>
      </c>
      <c r="H339" s="28">
        <v>576000</v>
      </c>
      <c r="I339" s="19" t="s">
        <v>312</v>
      </c>
      <c r="J339" s="14" t="s">
        <v>25</v>
      </c>
      <c r="K339" s="28">
        <f t="shared" si="14"/>
        <v>576000</v>
      </c>
      <c r="L339" s="15">
        <f t="shared" si="11"/>
        <v>645120.00000000012</v>
      </c>
      <c r="M339" s="16"/>
      <c r="N339" s="16" t="s">
        <v>535</v>
      </c>
      <c r="O339" s="30"/>
      <c r="P339" s="133"/>
      <c r="Q339" s="133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</row>
    <row r="340" spans="1:232" s="46" customFormat="1" ht="66.75" customHeight="1">
      <c r="A340" s="12">
        <v>378</v>
      </c>
      <c r="B340" s="124">
        <v>310</v>
      </c>
      <c r="C340" s="45" t="s">
        <v>536</v>
      </c>
      <c r="D340" s="19" t="s">
        <v>21</v>
      </c>
      <c r="E340" s="19" t="s">
        <v>536</v>
      </c>
      <c r="F340" s="19" t="s">
        <v>449</v>
      </c>
      <c r="G340" s="29">
        <v>1</v>
      </c>
      <c r="H340" s="28">
        <v>600000</v>
      </c>
      <c r="I340" s="19" t="s">
        <v>312</v>
      </c>
      <c r="J340" s="14" t="s">
        <v>25</v>
      </c>
      <c r="K340" s="28">
        <f t="shared" si="14"/>
        <v>600000</v>
      </c>
      <c r="L340" s="15">
        <f t="shared" si="11"/>
        <v>672000.00000000012</v>
      </c>
      <c r="M340" s="16" t="s">
        <v>537</v>
      </c>
      <c r="N340" s="16" t="s">
        <v>538</v>
      </c>
      <c r="O340" s="30"/>
      <c r="P340" s="133"/>
      <c r="Q340" s="133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</row>
    <row r="341" spans="1:232" s="46" customFormat="1" ht="123" customHeight="1">
      <c r="A341" s="12">
        <v>379</v>
      </c>
      <c r="B341" s="124">
        <v>311</v>
      </c>
      <c r="C341" s="45" t="s">
        <v>539</v>
      </c>
      <c r="D341" s="19" t="s">
        <v>21</v>
      </c>
      <c r="E341" s="19" t="s">
        <v>531</v>
      </c>
      <c r="F341" s="19" t="s">
        <v>449</v>
      </c>
      <c r="G341" s="29">
        <v>1</v>
      </c>
      <c r="H341" s="28">
        <v>750000</v>
      </c>
      <c r="I341" s="19" t="s">
        <v>312</v>
      </c>
      <c r="J341" s="14" t="s">
        <v>25</v>
      </c>
      <c r="K341" s="11">
        <f t="shared" si="14"/>
        <v>750000</v>
      </c>
      <c r="L341" s="15">
        <f t="shared" si="11"/>
        <v>840000.00000000012</v>
      </c>
      <c r="M341" s="16"/>
      <c r="N341" s="16"/>
      <c r="O341" s="30"/>
      <c r="P341" s="133"/>
      <c r="Q341" s="133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</row>
    <row r="342" spans="1:232" s="46" customFormat="1" ht="103.5" customHeight="1">
      <c r="A342" s="12">
        <v>380</v>
      </c>
      <c r="B342" s="124">
        <v>312</v>
      </c>
      <c r="C342" s="45" t="s">
        <v>540</v>
      </c>
      <c r="D342" s="19" t="s">
        <v>21</v>
      </c>
      <c r="E342" s="19" t="s">
        <v>533</v>
      </c>
      <c r="F342" s="19" t="s">
        <v>449</v>
      </c>
      <c r="G342" s="29">
        <v>1</v>
      </c>
      <c r="H342" s="28">
        <v>1000000</v>
      </c>
      <c r="I342" s="19" t="s">
        <v>312</v>
      </c>
      <c r="J342" s="14" t="s">
        <v>25</v>
      </c>
      <c r="K342" s="11">
        <f t="shared" si="14"/>
        <v>1000000</v>
      </c>
      <c r="L342" s="15">
        <f t="shared" si="11"/>
        <v>1120000</v>
      </c>
      <c r="M342" s="16" t="s">
        <v>480</v>
      </c>
      <c r="N342" s="16" t="s">
        <v>541</v>
      </c>
      <c r="O342" s="30"/>
      <c r="P342" s="133"/>
      <c r="Q342" s="133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</row>
    <row r="343" spans="1:232" s="46" customFormat="1" ht="96" customHeight="1">
      <c r="A343" s="12">
        <v>381</v>
      </c>
      <c r="B343" s="124">
        <v>313</v>
      </c>
      <c r="C343" s="45" t="s">
        <v>542</v>
      </c>
      <c r="D343" s="19" t="s">
        <v>21</v>
      </c>
      <c r="E343" s="19" t="s">
        <v>531</v>
      </c>
      <c r="F343" s="19" t="s">
        <v>449</v>
      </c>
      <c r="G343" s="29">
        <v>1</v>
      </c>
      <c r="H343" s="28">
        <f>4453803+661921</f>
        <v>5115724</v>
      </c>
      <c r="I343" s="19" t="s">
        <v>312</v>
      </c>
      <c r="J343" s="14" t="s">
        <v>25</v>
      </c>
      <c r="K343" s="11">
        <f t="shared" si="14"/>
        <v>5115724</v>
      </c>
      <c r="L343" s="15">
        <f t="shared" si="11"/>
        <v>5729610.8800000008</v>
      </c>
      <c r="M343" s="16"/>
      <c r="N343" s="16"/>
      <c r="O343" s="30"/>
      <c r="P343" s="133"/>
      <c r="Q343" s="133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</row>
    <row r="344" spans="1:232" s="46" customFormat="1" ht="93" customHeight="1">
      <c r="A344" s="12">
        <v>382</v>
      </c>
      <c r="B344" s="124">
        <v>314</v>
      </c>
      <c r="C344" s="45" t="s">
        <v>543</v>
      </c>
      <c r="D344" s="19" t="s">
        <v>544</v>
      </c>
      <c r="E344" s="19" t="s">
        <v>533</v>
      </c>
      <c r="F344" s="19" t="s">
        <v>449</v>
      </c>
      <c r="G344" s="29">
        <v>1</v>
      </c>
      <c r="H344" s="28">
        <v>13000000</v>
      </c>
      <c r="I344" s="19" t="s">
        <v>312</v>
      </c>
      <c r="J344" s="14" t="s">
        <v>25</v>
      </c>
      <c r="K344" s="11">
        <f t="shared" si="14"/>
        <v>13000000</v>
      </c>
      <c r="L344" s="15">
        <f t="shared" si="11"/>
        <v>14560000.000000002</v>
      </c>
      <c r="M344" s="16"/>
      <c r="N344" s="16"/>
      <c r="O344" s="30"/>
      <c r="P344" s="133"/>
      <c r="Q344" s="133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</row>
    <row r="345" spans="1:232" s="46" customFormat="1" ht="101.25" customHeight="1">
      <c r="A345" s="12"/>
      <c r="B345" s="124">
        <v>315</v>
      </c>
      <c r="C345" s="45" t="s">
        <v>545</v>
      </c>
      <c r="D345" s="19" t="s">
        <v>21</v>
      </c>
      <c r="E345" s="45" t="s">
        <v>545</v>
      </c>
      <c r="F345" s="19" t="s">
        <v>449</v>
      </c>
      <c r="G345" s="29">
        <v>1</v>
      </c>
      <c r="H345" s="28">
        <v>900000</v>
      </c>
      <c r="I345" s="19" t="s">
        <v>312</v>
      </c>
      <c r="J345" s="14" t="s">
        <v>25</v>
      </c>
      <c r="K345" s="11">
        <f t="shared" si="14"/>
        <v>900000</v>
      </c>
      <c r="L345" s="15">
        <f t="shared" si="11"/>
        <v>1008000.0000000001</v>
      </c>
      <c r="M345" s="16"/>
      <c r="N345" s="16"/>
      <c r="O345" s="30"/>
      <c r="P345" s="133"/>
      <c r="Q345" s="133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</row>
    <row r="346" spans="1:232" s="46" customFormat="1" ht="66" customHeight="1">
      <c r="A346" s="12"/>
      <c r="B346" s="124">
        <v>316</v>
      </c>
      <c r="C346" s="45" t="s">
        <v>546</v>
      </c>
      <c r="D346" s="19" t="s">
        <v>21</v>
      </c>
      <c r="E346" s="45" t="s">
        <v>546</v>
      </c>
      <c r="F346" s="19" t="s">
        <v>449</v>
      </c>
      <c r="G346" s="29">
        <v>1</v>
      </c>
      <c r="H346" s="28">
        <v>2000000</v>
      </c>
      <c r="I346" s="19" t="s">
        <v>312</v>
      </c>
      <c r="J346" s="14" t="s">
        <v>25</v>
      </c>
      <c r="K346" s="11">
        <f t="shared" si="14"/>
        <v>2000000</v>
      </c>
      <c r="L346" s="15">
        <f t="shared" si="11"/>
        <v>2240000</v>
      </c>
      <c r="M346" s="16"/>
      <c r="N346" s="16"/>
      <c r="O346" s="30"/>
      <c r="P346" s="133"/>
      <c r="Q346" s="133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</row>
    <row r="347" spans="1:232" s="46" customFormat="1" ht="93.75" customHeight="1">
      <c r="A347" s="12"/>
      <c r="B347" s="124">
        <v>317</v>
      </c>
      <c r="C347" s="45" t="s">
        <v>547</v>
      </c>
      <c r="D347" s="19" t="s">
        <v>21</v>
      </c>
      <c r="E347" s="45" t="s">
        <v>547</v>
      </c>
      <c r="F347" s="19" t="s">
        <v>449</v>
      </c>
      <c r="G347" s="29">
        <v>1</v>
      </c>
      <c r="H347" s="28">
        <v>900000</v>
      </c>
      <c r="I347" s="19" t="s">
        <v>312</v>
      </c>
      <c r="J347" s="14" t="s">
        <v>25</v>
      </c>
      <c r="K347" s="11">
        <f t="shared" si="14"/>
        <v>900000</v>
      </c>
      <c r="L347" s="15">
        <f t="shared" si="11"/>
        <v>1008000.0000000001</v>
      </c>
      <c r="M347" s="16"/>
      <c r="N347" s="16"/>
      <c r="O347" s="30"/>
      <c r="P347" s="133"/>
      <c r="Q347" s="133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</row>
    <row r="348" spans="1:232" s="46" customFormat="1" ht="90.75" customHeight="1">
      <c r="A348" s="12"/>
      <c r="B348" s="124">
        <v>318</v>
      </c>
      <c r="C348" s="45" t="s">
        <v>548</v>
      </c>
      <c r="D348" s="45" t="s">
        <v>549</v>
      </c>
      <c r="E348" s="45" t="s">
        <v>548</v>
      </c>
      <c r="F348" s="19" t="s">
        <v>449</v>
      </c>
      <c r="G348" s="29">
        <v>1</v>
      </c>
      <c r="H348" s="28">
        <v>500000</v>
      </c>
      <c r="I348" s="19" t="s">
        <v>312</v>
      </c>
      <c r="J348" s="14" t="s">
        <v>25</v>
      </c>
      <c r="K348" s="11">
        <f t="shared" si="14"/>
        <v>500000</v>
      </c>
      <c r="L348" s="15">
        <f t="shared" si="11"/>
        <v>560000</v>
      </c>
      <c r="M348" s="16"/>
      <c r="N348" s="16"/>
      <c r="O348" s="30"/>
      <c r="P348" s="133"/>
      <c r="Q348" s="133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</row>
    <row r="349" spans="1:232" s="46" customFormat="1" ht="92.25" customHeight="1">
      <c r="A349" s="12"/>
      <c r="B349" s="124">
        <v>319</v>
      </c>
      <c r="C349" s="45" t="s">
        <v>550</v>
      </c>
      <c r="D349" s="45" t="s">
        <v>21</v>
      </c>
      <c r="E349" s="45" t="s">
        <v>550</v>
      </c>
      <c r="F349" s="19" t="s">
        <v>449</v>
      </c>
      <c r="G349" s="29">
        <v>1</v>
      </c>
      <c r="H349" s="28">
        <v>3680357</v>
      </c>
      <c r="I349" s="19" t="s">
        <v>312</v>
      </c>
      <c r="J349" s="14" t="s">
        <v>25</v>
      </c>
      <c r="K349" s="11">
        <f t="shared" si="14"/>
        <v>3680357</v>
      </c>
      <c r="L349" s="15">
        <f t="shared" si="11"/>
        <v>4121999.8400000003</v>
      </c>
      <c r="M349" s="16"/>
      <c r="N349" s="16"/>
      <c r="O349" s="30"/>
      <c r="P349" s="133"/>
      <c r="Q349" s="133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</row>
    <row r="350" spans="1:232" s="46" customFormat="1" ht="88.5" customHeight="1">
      <c r="A350" s="12"/>
      <c r="B350" s="124">
        <v>320</v>
      </c>
      <c r="C350" s="115" t="s">
        <v>551</v>
      </c>
      <c r="D350" s="45" t="s">
        <v>549</v>
      </c>
      <c r="E350" s="45" t="s">
        <v>552</v>
      </c>
      <c r="F350" s="19" t="s">
        <v>449</v>
      </c>
      <c r="G350" s="29">
        <v>1</v>
      </c>
      <c r="H350" s="80">
        <v>352000</v>
      </c>
      <c r="I350" s="14" t="s">
        <v>774</v>
      </c>
      <c r="J350" s="14" t="s">
        <v>25</v>
      </c>
      <c r="K350" s="11">
        <f t="shared" si="14"/>
        <v>352000</v>
      </c>
      <c r="L350" s="15">
        <f t="shared" si="11"/>
        <v>394240.00000000006</v>
      </c>
      <c r="M350" s="16"/>
      <c r="N350" s="16"/>
      <c r="O350" s="30"/>
      <c r="P350" s="133"/>
      <c r="Q350" s="133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</row>
    <row r="351" spans="1:232" s="46" customFormat="1" ht="127.5" customHeight="1">
      <c r="A351" s="12"/>
      <c r="B351" s="124">
        <v>321</v>
      </c>
      <c r="C351" s="115" t="s">
        <v>553</v>
      </c>
      <c r="D351" s="45" t="s">
        <v>549</v>
      </c>
      <c r="E351" s="45" t="s">
        <v>552</v>
      </c>
      <c r="F351" s="19" t="s">
        <v>449</v>
      </c>
      <c r="G351" s="29">
        <v>1</v>
      </c>
      <c r="H351" s="80">
        <v>3000000</v>
      </c>
      <c r="I351" s="14" t="s">
        <v>774</v>
      </c>
      <c r="J351" s="14" t="s">
        <v>25</v>
      </c>
      <c r="K351" s="11">
        <f t="shared" si="14"/>
        <v>3000000</v>
      </c>
      <c r="L351" s="15">
        <f t="shared" si="11"/>
        <v>3360000.0000000005</v>
      </c>
      <c r="M351" s="16"/>
      <c r="N351" s="16"/>
      <c r="O351" s="30"/>
      <c r="P351" s="133"/>
      <c r="Q351" s="133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</row>
    <row r="352" spans="1:232" s="46" customFormat="1" ht="104.25" customHeight="1">
      <c r="A352" s="12">
        <v>383</v>
      </c>
      <c r="B352" s="124">
        <v>322</v>
      </c>
      <c r="C352" s="81" t="s">
        <v>554</v>
      </c>
      <c r="D352" s="45" t="s">
        <v>21</v>
      </c>
      <c r="E352" s="82" t="s">
        <v>555</v>
      </c>
      <c r="F352" s="19" t="s">
        <v>449</v>
      </c>
      <c r="G352" s="83">
        <v>1</v>
      </c>
      <c r="H352" s="74">
        <v>320000</v>
      </c>
      <c r="I352" s="19" t="s">
        <v>556</v>
      </c>
      <c r="J352" s="14" t="s">
        <v>25</v>
      </c>
      <c r="K352" s="11">
        <f t="shared" si="14"/>
        <v>320000</v>
      </c>
      <c r="L352" s="15">
        <f>K352*1.12</f>
        <v>358400.00000000006</v>
      </c>
      <c r="M352" s="16"/>
      <c r="N352" s="16"/>
      <c r="O352" s="30"/>
      <c r="P352" s="133"/>
      <c r="Q352" s="133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</row>
    <row r="353" spans="1:232" s="46" customFormat="1" ht="95.25" customHeight="1">
      <c r="A353" s="12">
        <v>384</v>
      </c>
      <c r="B353" s="124">
        <v>323</v>
      </c>
      <c r="C353" s="13" t="s">
        <v>557</v>
      </c>
      <c r="D353" s="19" t="s">
        <v>53</v>
      </c>
      <c r="E353" s="9" t="s">
        <v>557</v>
      </c>
      <c r="F353" s="19" t="s">
        <v>558</v>
      </c>
      <c r="G353" s="29">
        <v>169</v>
      </c>
      <c r="H353" s="28">
        <v>48448.800000000003</v>
      </c>
      <c r="I353" s="19" t="s">
        <v>559</v>
      </c>
      <c r="J353" s="19" t="s">
        <v>25</v>
      </c>
      <c r="K353" s="28">
        <f t="shared" ref="K353:K362" si="15">G353*H353</f>
        <v>8187847.2000000002</v>
      </c>
      <c r="L353" s="15">
        <f t="shared" si="11"/>
        <v>9170388.8640000019</v>
      </c>
      <c r="M353" s="16"/>
      <c r="N353" s="16"/>
      <c r="O353" s="30"/>
      <c r="P353" s="133"/>
      <c r="Q353" s="133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</row>
    <row r="354" spans="1:232" s="46" customFormat="1" ht="84" customHeight="1">
      <c r="A354" s="12">
        <v>385</v>
      </c>
      <c r="B354" s="124">
        <v>324</v>
      </c>
      <c r="C354" s="13" t="s">
        <v>560</v>
      </c>
      <c r="D354" s="19" t="s">
        <v>21</v>
      </c>
      <c r="E354" s="9" t="s">
        <v>561</v>
      </c>
      <c r="F354" s="19" t="s">
        <v>558</v>
      </c>
      <c r="G354" s="29">
        <v>167</v>
      </c>
      <c r="H354" s="28">
        <v>15000</v>
      </c>
      <c r="I354" s="19" t="s">
        <v>562</v>
      </c>
      <c r="J354" s="14" t="s">
        <v>25</v>
      </c>
      <c r="K354" s="28">
        <f t="shared" si="15"/>
        <v>2505000</v>
      </c>
      <c r="L354" s="15">
        <f t="shared" si="11"/>
        <v>2805600.0000000005</v>
      </c>
      <c r="M354" s="16"/>
      <c r="N354" s="16"/>
      <c r="O354" s="30"/>
      <c r="P354" s="133"/>
      <c r="Q354" s="133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</row>
    <row r="355" spans="1:232" ht="139.5" customHeight="1">
      <c r="A355" s="12">
        <v>386</v>
      </c>
      <c r="B355" s="124">
        <v>325</v>
      </c>
      <c r="C355" s="13" t="s">
        <v>563</v>
      </c>
      <c r="D355" s="19" t="s">
        <v>21</v>
      </c>
      <c r="E355" s="9" t="s">
        <v>563</v>
      </c>
      <c r="F355" s="19" t="s">
        <v>558</v>
      </c>
      <c r="G355" s="29">
        <v>167</v>
      </c>
      <c r="H355" s="28">
        <v>3892.2150000000001</v>
      </c>
      <c r="I355" s="19" t="s">
        <v>564</v>
      </c>
      <c r="J355" s="14" t="s">
        <v>565</v>
      </c>
      <c r="K355" s="28">
        <f t="shared" si="15"/>
        <v>649999.90500000003</v>
      </c>
      <c r="L355" s="15">
        <f t="shared" si="11"/>
        <v>727999.89360000007</v>
      </c>
      <c r="M355" s="16"/>
      <c r="N355" s="16" t="s">
        <v>566</v>
      </c>
      <c r="O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8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84"/>
      <c r="DH355" s="84"/>
      <c r="DI355" s="84"/>
      <c r="DJ355" s="84"/>
      <c r="DK355" s="84"/>
      <c r="DL355" s="84"/>
      <c r="DM355" s="84"/>
      <c r="DN355" s="84"/>
      <c r="DO355" s="84"/>
      <c r="DP355" s="84"/>
      <c r="DQ355" s="84"/>
      <c r="DR355" s="84"/>
      <c r="DS355" s="84"/>
      <c r="DT355" s="84"/>
      <c r="DU355" s="84"/>
      <c r="DV355" s="84"/>
      <c r="DW355" s="84"/>
      <c r="DX355" s="84"/>
      <c r="DY355" s="84"/>
      <c r="DZ355" s="84"/>
      <c r="EA355" s="84"/>
      <c r="EB355" s="84"/>
      <c r="EC355" s="84"/>
      <c r="ED355" s="84"/>
      <c r="EE355" s="84"/>
      <c r="EF355" s="84"/>
      <c r="EG355" s="84"/>
      <c r="EH355" s="84"/>
      <c r="EI355" s="84"/>
      <c r="EJ355" s="84"/>
      <c r="EK355" s="84"/>
      <c r="EL355" s="84"/>
      <c r="EM355" s="84"/>
      <c r="EN355" s="84"/>
      <c r="EO355" s="84"/>
      <c r="EP355" s="84"/>
      <c r="EQ355" s="84"/>
      <c r="ER355" s="84"/>
      <c r="ES355" s="84"/>
      <c r="ET355" s="84"/>
      <c r="EU355" s="84"/>
      <c r="EV355" s="84"/>
      <c r="EW355" s="84"/>
      <c r="EX355" s="84"/>
      <c r="EY355" s="84"/>
      <c r="EZ355" s="84"/>
      <c r="FA355" s="84"/>
      <c r="FB355" s="84"/>
      <c r="FC355" s="84"/>
      <c r="FD355" s="84"/>
      <c r="FE355" s="84"/>
      <c r="FF355" s="84"/>
      <c r="FG355" s="84"/>
      <c r="FH355" s="84"/>
      <c r="FI355" s="84"/>
      <c r="FJ355" s="84"/>
      <c r="FK355" s="84"/>
      <c r="FL355" s="84"/>
      <c r="FM355" s="84"/>
      <c r="FN355" s="84"/>
      <c r="FO355" s="84"/>
      <c r="FP355" s="84"/>
      <c r="FQ355" s="84"/>
      <c r="FR355" s="84"/>
      <c r="FS355" s="84"/>
      <c r="FT355" s="84"/>
      <c r="FU355" s="84"/>
      <c r="FV355" s="84"/>
      <c r="FW355" s="84"/>
      <c r="FX355" s="84"/>
      <c r="FY355" s="84"/>
      <c r="FZ355" s="84"/>
      <c r="GA355" s="84"/>
      <c r="GB355" s="84"/>
      <c r="GC355" s="84"/>
      <c r="GD355" s="84"/>
      <c r="GE355" s="84"/>
      <c r="GF355" s="84"/>
      <c r="GG355" s="84"/>
      <c r="GH355" s="84"/>
      <c r="GI355" s="84"/>
      <c r="GJ355" s="84"/>
      <c r="GK355" s="84"/>
      <c r="GL355" s="84"/>
      <c r="GM355" s="84"/>
      <c r="GN355" s="84"/>
      <c r="GO355" s="84"/>
      <c r="GP355" s="84"/>
      <c r="GQ355" s="84"/>
      <c r="GR355" s="84"/>
      <c r="GS355" s="84"/>
      <c r="GT355" s="84"/>
      <c r="GU355" s="84"/>
      <c r="GV355" s="84"/>
      <c r="GW355" s="84"/>
      <c r="GX355" s="84"/>
      <c r="GY355" s="84"/>
      <c r="GZ355" s="84"/>
      <c r="HA355" s="84"/>
      <c r="HB355" s="84"/>
      <c r="HC355" s="84"/>
      <c r="HD355" s="84"/>
      <c r="HE355" s="84"/>
      <c r="HF355" s="84"/>
      <c r="HG355" s="84"/>
      <c r="HH355" s="84"/>
      <c r="HI355" s="84"/>
      <c r="HJ355" s="84"/>
      <c r="HK355" s="84"/>
      <c r="HL355" s="84"/>
      <c r="HM355" s="84"/>
      <c r="HN355" s="84"/>
      <c r="HO355" s="84"/>
      <c r="HP355" s="84"/>
      <c r="HQ355" s="84"/>
      <c r="HR355" s="84"/>
      <c r="HS355" s="84"/>
    </row>
    <row r="356" spans="1:232" s="46" customFormat="1" ht="91.5" customHeight="1">
      <c r="A356" s="12">
        <v>387</v>
      </c>
      <c r="B356" s="124">
        <v>326</v>
      </c>
      <c r="C356" s="13" t="s">
        <v>567</v>
      </c>
      <c r="D356" s="19" t="s">
        <v>53</v>
      </c>
      <c r="E356" s="9" t="s">
        <v>568</v>
      </c>
      <c r="F356" s="19" t="s">
        <v>33</v>
      </c>
      <c r="G356" s="16">
        <v>4000</v>
      </c>
      <c r="H356" s="28">
        <v>4</v>
      </c>
      <c r="I356" s="19" t="s">
        <v>569</v>
      </c>
      <c r="J356" s="14" t="s">
        <v>25</v>
      </c>
      <c r="K356" s="28">
        <f t="shared" si="15"/>
        <v>16000</v>
      </c>
      <c r="L356" s="15">
        <f t="shared" si="11"/>
        <v>17920</v>
      </c>
      <c r="M356" s="16"/>
      <c r="N356" s="16"/>
      <c r="O356" s="30"/>
      <c r="P356" s="133"/>
      <c r="Q356" s="133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</row>
    <row r="357" spans="1:232" s="46" customFormat="1" ht="102.75" customHeight="1">
      <c r="A357" s="12">
        <v>388</v>
      </c>
      <c r="B357" s="124">
        <v>327</v>
      </c>
      <c r="C357" s="13" t="s">
        <v>567</v>
      </c>
      <c r="D357" s="19" t="s">
        <v>53</v>
      </c>
      <c r="E357" s="9" t="s">
        <v>570</v>
      </c>
      <c r="F357" s="19" t="s">
        <v>33</v>
      </c>
      <c r="G357" s="16">
        <v>2000</v>
      </c>
      <c r="H357" s="28">
        <v>4</v>
      </c>
      <c r="I357" s="19" t="s">
        <v>569</v>
      </c>
      <c r="J357" s="14" t="s">
        <v>25</v>
      </c>
      <c r="K357" s="28">
        <f t="shared" si="15"/>
        <v>8000</v>
      </c>
      <c r="L357" s="15">
        <f t="shared" si="11"/>
        <v>8960</v>
      </c>
      <c r="M357" s="16"/>
      <c r="N357" s="16"/>
      <c r="O357" s="30"/>
      <c r="P357" s="133"/>
      <c r="Q357" s="133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</row>
    <row r="358" spans="1:232" s="46" customFormat="1" ht="93" customHeight="1">
      <c r="A358" s="12">
        <v>389</v>
      </c>
      <c r="B358" s="124">
        <v>328</v>
      </c>
      <c r="C358" s="13" t="s">
        <v>567</v>
      </c>
      <c r="D358" s="19" t="s">
        <v>21</v>
      </c>
      <c r="E358" s="9" t="s">
        <v>568</v>
      </c>
      <c r="F358" s="19" t="s">
        <v>33</v>
      </c>
      <c r="G358" s="16">
        <v>4300</v>
      </c>
      <c r="H358" s="28">
        <v>19</v>
      </c>
      <c r="I358" s="19" t="s">
        <v>571</v>
      </c>
      <c r="J358" s="14" t="s">
        <v>25</v>
      </c>
      <c r="K358" s="28">
        <f t="shared" si="15"/>
        <v>81700</v>
      </c>
      <c r="L358" s="15">
        <f t="shared" si="11"/>
        <v>91504.000000000015</v>
      </c>
      <c r="M358" s="16" t="s">
        <v>178</v>
      </c>
      <c r="N358" s="16" t="s">
        <v>572</v>
      </c>
      <c r="O358" s="30"/>
      <c r="P358" s="133"/>
      <c r="Q358" s="133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</row>
    <row r="359" spans="1:232" s="46" customFormat="1" ht="48.75" customHeight="1">
      <c r="A359" s="12">
        <v>390</v>
      </c>
      <c r="B359" s="124">
        <v>329</v>
      </c>
      <c r="C359" s="13" t="s">
        <v>567</v>
      </c>
      <c r="D359" s="19" t="s">
        <v>21</v>
      </c>
      <c r="E359" s="9" t="s">
        <v>570</v>
      </c>
      <c r="F359" s="19" t="s">
        <v>33</v>
      </c>
      <c r="G359" s="16">
        <v>3000</v>
      </c>
      <c r="H359" s="28">
        <v>19</v>
      </c>
      <c r="I359" s="19" t="s">
        <v>569</v>
      </c>
      <c r="J359" s="14" t="s">
        <v>25</v>
      </c>
      <c r="K359" s="28">
        <f t="shared" si="15"/>
        <v>57000</v>
      </c>
      <c r="L359" s="15">
        <f t="shared" si="11"/>
        <v>63840.000000000007</v>
      </c>
      <c r="M359" s="16"/>
      <c r="N359" s="16" t="s">
        <v>572</v>
      </c>
      <c r="O359" s="30"/>
      <c r="P359" s="133"/>
      <c r="Q359" s="133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</row>
    <row r="360" spans="1:232" s="46" customFormat="1" ht="47.25" customHeight="1">
      <c r="A360" s="12">
        <v>391</v>
      </c>
      <c r="B360" s="124">
        <v>330</v>
      </c>
      <c r="C360" s="13" t="s">
        <v>567</v>
      </c>
      <c r="D360" s="19" t="s">
        <v>21</v>
      </c>
      <c r="E360" s="9" t="s">
        <v>573</v>
      </c>
      <c r="F360" s="19" t="s">
        <v>33</v>
      </c>
      <c r="G360" s="16">
        <v>500</v>
      </c>
      <c r="H360" s="28">
        <v>19</v>
      </c>
      <c r="I360" s="19" t="s">
        <v>574</v>
      </c>
      <c r="J360" s="14" t="s">
        <v>25</v>
      </c>
      <c r="K360" s="28">
        <f t="shared" si="15"/>
        <v>9500</v>
      </c>
      <c r="L360" s="15">
        <f t="shared" si="11"/>
        <v>10640.000000000002</v>
      </c>
      <c r="M360" s="16"/>
      <c r="N360" s="16"/>
      <c r="O360" s="30"/>
      <c r="P360" s="133"/>
      <c r="Q360" s="133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</row>
    <row r="361" spans="1:232" s="46" customFormat="1" ht="81.75" customHeight="1">
      <c r="A361" s="12">
        <v>393</v>
      </c>
      <c r="B361" s="124">
        <v>331</v>
      </c>
      <c r="C361" s="13" t="s">
        <v>575</v>
      </c>
      <c r="D361" s="14" t="s">
        <v>21</v>
      </c>
      <c r="E361" s="9" t="s">
        <v>575</v>
      </c>
      <c r="F361" s="19" t="s">
        <v>449</v>
      </c>
      <c r="G361" s="29">
        <v>1</v>
      </c>
      <c r="H361" s="28">
        <v>892857</v>
      </c>
      <c r="I361" s="19" t="s">
        <v>576</v>
      </c>
      <c r="J361" s="14" t="s">
        <v>25</v>
      </c>
      <c r="K361" s="28">
        <f t="shared" si="15"/>
        <v>892857</v>
      </c>
      <c r="L361" s="15">
        <f t="shared" si="11"/>
        <v>999999.84000000008</v>
      </c>
      <c r="M361" s="16"/>
      <c r="N361" s="16"/>
      <c r="O361" s="30"/>
      <c r="P361" s="133"/>
      <c r="Q361" s="133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</row>
    <row r="362" spans="1:232" s="46" customFormat="1" ht="74.25" customHeight="1">
      <c r="A362" s="12">
        <v>393</v>
      </c>
      <c r="B362" s="124">
        <v>332</v>
      </c>
      <c r="C362" s="13" t="s">
        <v>577</v>
      </c>
      <c r="D362" s="139" t="s">
        <v>39</v>
      </c>
      <c r="E362" s="13" t="s">
        <v>577</v>
      </c>
      <c r="F362" s="19" t="s">
        <v>449</v>
      </c>
      <c r="G362" s="29">
        <v>1</v>
      </c>
      <c r="H362" s="28">
        <v>45000000</v>
      </c>
      <c r="I362" s="19" t="s">
        <v>578</v>
      </c>
      <c r="J362" s="14" t="s">
        <v>25</v>
      </c>
      <c r="K362" s="28">
        <f t="shared" si="15"/>
        <v>45000000</v>
      </c>
      <c r="L362" s="15">
        <f t="shared" si="11"/>
        <v>50400000.000000007</v>
      </c>
      <c r="M362" s="16"/>
      <c r="N362" s="16"/>
      <c r="O362" s="30"/>
      <c r="P362" s="133"/>
      <c r="Q362" s="133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</row>
    <row r="363" spans="1:232" s="46" customFormat="1" ht="88.5" customHeight="1">
      <c r="A363" s="12">
        <v>394</v>
      </c>
      <c r="B363" s="124">
        <v>333</v>
      </c>
      <c r="C363" s="13" t="s">
        <v>579</v>
      </c>
      <c r="D363" s="19" t="s">
        <v>53</v>
      </c>
      <c r="E363" s="9" t="s">
        <v>579</v>
      </c>
      <c r="F363" s="19" t="s">
        <v>449</v>
      </c>
      <c r="G363" s="10">
        <v>1</v>
      </c>
      <c r="H363" s="11">
        <v>28260</v>
      </c>
      <c r="I363" s="19" t="s">
        <v>312</v>
      </c>
      <c r="J363" s="14" t="s">
        <v>25</v>
      </c>
      <c r="K363" s="28">
        <f t="shared" ref="K363:K425" si="16">G363*H363</f>
        <v>28260</v>
      </c>
      <c r="L363" s="15">
        <f>K363*1.12</f>
        <v>31651.200000000004</v>
      </c>
      <c r="M363" s="16"/>
      <c r="N363" s="16"/>
      <c r="O363" s="30"/>
      <c r="P363" s="133"/>
      <c r="Q363" s="133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</row>
    <row r="364" spans="1:232" s="46" customFormat="1" ht="58.5" customHeight="1">
      <c r="A364" s="12">
        <v>394</v>
      </c>
      <c r="B364" s="124">
        <v>334</v>
      </c>
      <c r="C364" s="13" t="s">
        <v>579</v>
      </c>
      <c r="D364" s="19" t="s">
        <v>580</v>
      </c>
      <c r="E364" s="9" t="s">
        <v>579</v>
      </c>
      <c r="F364" s="19" t="s">
        <v>449</v>
      </c>
      <c r="G364" s="10">
        <v>1</v>
      </c>
      <c r="H364" s="11">
        <v>741740</v>
      </c>
      <c r="I364" s="19" t="s">
        <v>312</v>
      </c>
      <c r="J364" s="14" t="s">
        <v>25</v>
      </c>
      <c r="K364" s="28">
        <f>G364*H364</f>
        <v>741740</v>
      </c>
      <c r="L364" s="15">
        <f>K364*1.12</f>
        <v>830748.8</v>
      </c>
      <c r="M364" s="16"/>
      <c r="N364" s="16"/>
      <c r="O364" s="30"/>
      <c r="P364" s="133"/>
      <c r="Q364" s="133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</row>
    <row r="365" spans="1:232" s="46" customFormat="1" ht="72.75" customHeight="1">
      <c r="A365" s="12">
        <v>395</v>
      </c>
      <c r="B365" s="124">
        <v>335</v>
      </c>
      <c r="C365" s="43" t="s">
        <v>581</v>
      </c>
      <c r="D365" s="19" t="s">
        <v>53</v>
      </c>
      <c r="E365" s="11" t="s">
        <v>581</v>
      </c>
      <c r="F365" s="19" t="s">
        <v>449</v>
      </c>
      <c r="G365" s="10">
        <v>6</v>
      </c>
      <c r="H365" s="11">
        <v>68573</v>
      </c>
      <c r="I365" s="19" t="s">
        <v>312</v>
      </c>
      <c r="J365" s="19" t="s">
        <v>25</v>
      </c>
      <c r="K365" s="28">
        <f t="shared" si="16"/>
        <v>411438</v>
      </c>
      <c r="L365" s="28">
        <f>K365*1.12</f>
        <v>460810.56000000006</v>
      </c>
      <c r="M365" s="16" t="s">
        <v>582</v>
      </c>
      <c r="N365" s="16" t="s">
        <v>583</v>
      </c>
      <c r="O365" s="30"/>
      <c r="P365" s="133"/>
      <c r="Q365" s="133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</row>
    <row r="366" spans="1:232" s="3" customFormat="1" ht="80.25" customHeight="1">
      <c r="A366" s="12">
        <v>396</v>
      </c>
      <c r="B366" s="124">
        <v>336</v>
      </c>
      <c r="C366" s="43" t="s">
        <v>584</v>
      </c>
      <c r="D366" s="19" t="s">
        <v>549</v>
      </c>
      <c r="E366" s="11" t="s">
        <v>584</v>
      </c>
      <c r="F366" s="19" t="s">
        <v>449</v>
      </c>
      <c r="G366" s="10">
        <v>1</v>
      </c>
      <c r="H366" s="11">
        <v>663703</v>
      </c>
      <c r="I366" s="19" t="s">
        <v>312</v>
      </c>
      <c r="J366" s="19" t="s">
        <v>25</v>
      </c>
      <c r="K366" s="28">
        <f t="shared" si="16"/>
        <v>663703</v>
      </c>
      <c r="L366" s="28">
        <f>K366*1.12</f>
        <v>743347.3600000001</v>
      </c>
      <c r="M366" s="16"/>
      <c r="N366" s="16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3"/>
      <c r="BR366" s="133"/>
      <c r="BS366" s="133"/>
      <c r="BT366" s="133"/>
      <c r="BU366" s="133"/>
      <c r="BV366" s="133"/>
      <c r="BW366" s="133"/>
      <c r="BX366" s="133"/>
      <c r="BY366" s="133"/>
      <c r="BZ366" s="133"/>
      <c r="CA366" s="133"/>
      <c r="CB366" s="133"/>
      <c r="CC366" s="133"/>
      <c r="CD366" s="133"/>
      <c r="CE366" s="133"/>
      <c r="CF366" s="133"/>
      <c r="CG366" s="133"/>
      <c r="CH366" s="133"/>
      <c r="CI366" s="133"/>
      <c r="CJ366" s="133"/>
      <c r="CK366" s="133"/>
      <c r="CL366" s="133"/>
      <c r="CM366" s="133"/>
      <c r="CN366" s="133"/>
      <c r="CO366" s="133"/>
      <c r="CP366" s="133"/>
      <c r="CQ366" s="133"/>
      <c r="CR366" s="133"/>
      <c r="CS366" s="133"/>
      <c r="CT366" s="133"/>
      <c r="CU366" s="133"/>
      <c r="CV366" s="133"/>
      <c r="CW366" s="133"/>
      <c r="CX366" s="133"/>
      <c r="CY366" s="133"/>
      <c r="CZ366" s="133"/>
      <c r="DA366" s="133"/>
      <c r="DB366" s="133"/>
      <c r="DC366" s="133"/>
      <c r="DD366" s="133"/>
      <c r="DE366" s="133"/>
      <c r="DF366" s="133"/>
      <c r="DG366" s="133"/>
      <c r="DH366" s="133"/>
      <c r="DI366" s="133"/>
      <c r="DJ366" s="133"/>
      <c r="DK366" s="133"/>
      <c r="DL366" s="133"/>
      <c r="DM366" s="133"/>
      <c r="DN366" s="133"/>
      <c r="DO366" s="133"/>
      <c r="DP366" s="133"/>
      <c r="DQ366" s="133"/>
      <c r="DR366" s="133"/>
      <c r="DS366" s="133"/>
      <c r="DT366" s="133"/>
      <c r="DU366" s="133"/>
      <c r="DV366" s="133"/>
      <c r="DW366" s="133"/>
      <c r="DX366" s="133"/>
      <c r="DY366" s="133"/>
      <c r="DZ366" s="133"/>
      <c r="EA366" s="133"/>
      <c r="EB366" s="133"/>
      <c r="EC366" s="133"/>
      <c r="ED366" s="133"/>
      <c r="EE366" s="133"/>
      <c r="EF366" s="133"/>
      <c r="EG366" s="133"/>
      <c r="EH366" s="133"/>
      <c r="EI366" s="133"/>
      <c r="EJ366" s="133"/>
      <c r="EK366" s="133"/>
      <c r="EL366" s="133"/>
      <c r="EM366" s="133"/>
      <c r="EN366" s="133"/>
      <c r="EO366" s="133"/>
      <c r="EP366" s="133"/>
      <c r="EQ366" s="133"/>
      <c r="ER366" s="133"/>
      <c r="ES366" s="133"/>
      <c r="ET366" s="133"/>
      <c r="EU366" s="133"/>
      <c r="EV366" s="133"/>
      <c r="EW366" s="133"/>
      <c r="EX366" s="133"/>
      <c r="EY366" s="133"/>
      <c r="EZ366" s="133"/>
      <c r="FA366" s="133"/>
      <c r="FB366" s="133"/>
      <c r="FC366" s="133"/>
      <c r="FD366" s="133"/>
      <c r="FE366" s="133"/>
      <c r="FF366" s="133"/>
      <c r="FG366" s="133"/>
      <c r="FH366" s="133"/>
      <c r="FI366" s="133"/>
      <c r="FJ366" s="133"/>
      <c r="FK366" s="133"/>
      <c r="FL366" s="133"/>
      <c r="FM366" s="133"/>
      <c r="FN366" s="133"/>
      <c r="FO366" s="133"/>
      <c r="FP366" s="133"/>
      <c r="FQ366" s="133"/>
      <c r="FR366" s="133"/>
      <c r="FS366" s="133"/>
      <c r="FT366" s="133"/>
      <c r="FU366" s="133"/>
      <c r="FV366" s="133"/>
      <c r="FW366" s="133"/>
      <c r="FX366" s="133"/>
      <c r="FY366" s="133"/>
      <c r="FZ366" s="133"/>
      <c r="GA366" s="133"/>
      <c r="GB366" s="133"/>
      <c r="GC366" s="133"/>
      <c r="GD366" s="133"/>
      <c r="GE366" s="133"/>
      <c r="GF366" s="133"/>
      <c r="GG366" s="133"/>
      <c r="GH366" s="133"/>
      <c r="GI366" s="133"/>
      <c r="GJ366" s="133"/>
      <c r="GK366" s="133"/>
      <c r="GL366" s="133"/>
      <c r="GM366" s="133"/>
      <c r="GN366" s="133"/>
      <c r="GO366" s="133"/>
      <c r="GP366" s="133"/>
      <c r="GQ366" s="133"/>
      <c r="GR366" s="133"/>
      <c r="GS366" s="133"/>
      <c r="GT366" s="133"/>
      <c r="GU366" s="133"/>
      <c r="GV366" s="133"/>
      <c r="GW366" s="133"/>
      <c r="GX366" s="133"/>
      <c r="GY366" s="133"/>
      <c r="GZ366" s="133"/>
      <c r="HA366" s="133"/>
      <c r="HB366" s="133"/>
      <c r="HC366" s="133"/>
      <c r="HD366" s="133"/>
      <c r="HE366" s="133"/>
      <c r="HF366" s="133"/>
      <c r="HG366" s="133"/>
      <c r="HH366" s="133"/>
      <c r="HI366" s="133"/>
      <c r="HJ366" s="133"/>
      <c r="HK366" s="133"/>
      <c r="HL366" s="133"/>
      <c r="HM366" s="133"/>
      <c r="HN366" s="133"/>
      <c r="HO366" s="133"/>
      <c r="HP366" s="133"/>
      <c r="HQ366" s="133"/>
      <c r="HR366" s="133"/>
      <c r="HS366" s="133"/>
      <c r="HT366" s="133"/>
      <c r="HU366" s="133"/>
      <c r="HV366" s="133"/>
      <c r="HW366" s="133"/>
      <c r="HX366" s="133"/>
    </row>
    <row r="367" spans="1:232" s="30" customFormat="1" ht="101.25" customHeight="1">
      <c r="A367" s="12">
        <v>397</v>
      </c>
      <c r="B367" s="124">
        <v>337</v>
      </c>
      <c r="C367" s="13" t="s">
        <v>585</v>
      </c>
      <c r="D367" s="19" t="s">
        <v>53</v>
      </c>
      <c r="E367" s="19" t="s">
        <v>586</v>
      </c>
      <c r="F367" s="19" t="s">
        <v>449</v>
      </c>
      <c r="G367" s="10">
        <v>1</v>
      </c>
      <c r="H367" s="11">
        <v>227679</v>
      </c>
      <c r="I367" s="19" t="s">
        <v>312</v>
      </c>
      <c r="J367" s="14" t="s">
        <v>25</v>
      </c>
      <c r="K367" s="28">
        <f t="shared" si="16"/>
        <v>227679</v>
      </c>
      <c r="L367" s="15">
        <f t="shared" ref="L367:L439" si="17">K367*1.12</f>
        <v>255000.48</v>
      </c>
      <c r="M367" s="29"/>
      <c r="N367" s="29" t="s">
        <v>566</v>
      </c>
      <c r="P367" s="133"/>
      <c r="Q367" s="133"/>
    </row>
    <row r="368" spans="1:232" s="46" customFormat="1" ht="79.5" customHeight="1">
      <c r="A368" s="12">
        <v>400</v>
      </c>
      <c r="B368" s="124">
        <v>338</v>
      </c>
      <c r="C368" s="26" t="s">
        <v>587</v>
      </c>
      <c r="D368" s="19" t="s">
        <v>21</v>
      </c>
      <c r="E368" s="19" t="s">
        <v>588</v>
      </c>
      <c r="F368" s="19" t="s">
        <v>33</v>
      </c>
      <c r="G368" s="10">
        <v>80</v>
      </c>
      <c r="H368" s="11">
        <v>2500</v>
      </c>
      <c r="I368" s="19" t="s">
        <v>79</v>
      </c>
      <c r="J368" s="14" t="s">
        <v>25</v>
      </c>
      <c r="K368" s="28">
        <f t="shared" si="16"/>
        <v>200000</v>
      </c>
      <c r="L368" s="15">
        <f t="shared" si="17"/>
        <v>224000.00000000003</v>
      </c>
      <c r="M368" s="16"/>
      <c r="N368" s="16"/>
      <c r="O368" s="30"/>
      <c r="P368" s="133"/>
      <c r="Q368" s="133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</row>
    <row r="369" spans="1:232" s="46" customFormat="1" ht="99.75" customHeight="1">
      <c r="A369" s="12"/>
      <c r="B369" s="124">
        <v>339</v>
      </c>
      <c r="C369" s="26" t="s">
        <v>589</v>
      </c>
      <c r="D369" s="19" t="s">
        <v>21</v>
      </c>
      <c r="E369" s="26" t="s">
        <v>590</v>
      </c>
      <c r="F369" s="19" t="s">
        <v>71</v>
      </c>
      <c r="G369" s="10">
        <v>1</v>
      </c>
      <c r="H369" s="11">
        <v>410000</v>
      </c>
      <c r="I369" s="19" t="s">
        <v>591</v>
      </c>
      <c r="J369" s="14" t="s">
        <v>25</v>
      </c>
      <c r="K369" s="28">
        <f t="shared" si="16"/>
        <v>410000</v>
      </c>
      <c r="L369" s="15">
        <f t="shared" si="17"/>
        <v>459200.00000000006</v>
      </c>
      <c r="M369" s="16"/>
      <c r="N369" s="16"/>
      <c r="O369" s="30"/>
      <c r="P369" s="133"/>
      <c r="Q369" s="133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</row>
    <row r="370" spans="1:232" s="46" customFormat="1" ht="87" customHeight="1">
      <c r="A370" s="12"/>
      <c r="B370" s="124">
        <v>340</v>
      </c>
      <c r="C370" s="26" t="s">
        <v>592</v>
      </c>
      <c r="D370" s="19" t="s">
        <v>21</v>
      </c>
      <c r="E370" s="19" t="s">
        <v>593</v>
      </c>
      <c r="F370" s="19" t="s">
        <v>23</v>
      </c>
      <c r="G370" s="10"/>
      <c r="H370" s="11">
        <v>5000000</v>
      </c>
      <c r="I370" s="19" t="s">
        <v>594</v>
      </c>
      <c r="J370" s="14" t="s">
        <v>25</v>
      </c>
      <c r="K370" s="28">
        <v>5000000</v>
      </c>
      <c r="L370" s="15">
        <f t="shared" si="17"/>
        <v>5600000.0000000009</v>
      </c>
      <c r="M370" s="16"/>
      <c r="N370" s="16"/>
      <c r="O370" s="30"/>
      <c r="P370" s="133"/>
      <c r="Q370" s="133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</row>
    <row r="371" spans="1:232" s="46" customFormat="1" ht="87" customHeight="1">
      <c r="A371" s="12"/>
      <c r="B371" s="124">
        <v>341</v>
      </c>
      <c r="C371" s="26" t="s">
        <v>595</v>
      </c>
      <c r="D371" s="19" t="s">
        <v>21</v>
      </c>
      <c r="E371" s="19" t="s">
        <v>593</v>
      </c>
      <c r="F371" s="19" t="s">
        <v>23</v>
      </c>
      <c r="G371" s="10"/>
      <c r="H371" s="11">
        <v>5000000</v>
      </c>
      <c r="I371" s="19" t="s">
        <v>594</v>
      </c>
      <c r="J371" s="14" t="s">
        <v>25</v>
      </c>
      <c r="K371" s="28">
        <v>5000000</v>
      </c>
      <c r="L371" s="15">
        <f t="shared" si="17"/>
        <v>5600000.0000000009</v>
      </c>
      <c r="M371" s="16"/>
      <c r="N371" s="16"/>
      <c r="O371" s="30"/>
      <c r="P371" s="133"/>
      <c r="Q371" s="133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</row>
    <row r="372" spans="1:232" s="46" customFormat="1" ht="102" customHeight="1">
      <c r="A372" s="12"/>
      <c r="B372" s="124">
        <v>342</v>
      </c>
      <c r="C372" s="26" t="s">
        <v>596</v>
      </c>
      <c r="D372" s="19" t="s">
        <v>21</v>
      </c>
      <c r="E372" s="19" t="s">
        <v>593</v>
      </c>
      <c r="F372" s="19" t="s">
        <v>23</v>
      </c>
      <c r="G372" s="10"/>
      <c r="H372" s="11">
        <v>5000000</v>
      </c>
      <c r="I372" s="19" t="s">
        <v>594</v>
      </c>
      <c r="J372" s="14" t="s">
        <v>25</v>
      </c>
      <c r="K372" s="28">
        <v>5000000</v>
      </c>
      <c r="L372" s="15">
        <f t="shared" si="17"/>
        <v>5600000.0000000009</v>
      </c>
      <c r="M372" s="16"/>
      <c r="N372" s="16"/>
      <c r="O372" s="30"/>
      <c r="P372" s="133"/>
      <c r="Q372" s="85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</row>
    <row r="373" spans="1:232" s="46" customFormat="1" ht="102" customHeight="1">
      <c r="A373" s="12"/>
      <c r="B373" s="124">
        <v>343</v>
      </c>
      <c r="C373" s="26" t="s">
        <v>597</v>
      </c>
      <c r="D373" s="19" t="s">
        <v>21</v>
      </c>
      <c r="E373" s="19" t="s">
        <v>593</v>
      </c>
      <c r="F373" s="19" t="s">
        <v>23</v>
      </c>
      <c r="G373" s="10">
        <v>1000</v>
      </c>
      <c r="H373" s="11">
        <v>4000</v>
      </c>
      <c r="I373" s="19" t="s">
        <v>598</v>
      </c>
      <c r="J373" s="14" t="s">
        <v>25</v>
      </c>
      <c r="K373" s="28">
        <f>G373*H373</f>
        <v>4000000</v>
      </c>
      <c r="L373" s="15">
        <f t="shared" si="17"/>
        <v>4480000</v>
      </c>
      <c r="M373" s="16"/>
      <c r="N373" s="16"/>
      <c r="O373" s="30"/>
      <c r="P373" s="133"/>
      <c r="Q373" s="85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</row>
    <row r="374" spans="1:232" s="46" customFormat="1" ht="103.5" customHeight="1">
      <c r="A374" s="12">
        <v>401</v>
      </c>
      <c r="B374" s="124">
        <v>344</v>
      </c>
      <c r="C374" s="26" t="s">
        <v>599</v>
      </c>
      <c r="D374" s="19" t="s">
        <v>21</v>
      </c>
      <c r="E374" s="27" t="s">
        <v>599</v>
      </c>
      <c r="F374" s="19" t="s">
        <v>600</v>
      </c>
      <c r="G374" s="10">
        <v>1900</v>
      </c>
      <c r="H374" s="11">
        <v>2400</v>
      </c>
      <c r="I374" s="20" t="s">
        <v>601</v>
      </c>
      <c r="J374" s="14" t="s">
        <v>25</v>
      </c>
      <c r="K374" s="28">
        <f t="shared" si="16"/>
        <v>4560000</v>
      </c>
      <c r="L374" s="15">
        <f t="shared" si="17"/>
        <v>5107200.0000000009</v>
      </c>
      <c r="M374" s="16"/>
      <c r="N374" s="16"/>
      <c r="O374" s="30"/>
      <c r="P374" s="133"/>
      <c r="Q374" s="133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</row>
    <row r="375" spans="1:232" s="46" customFormat="1" ht="81.75" customHeight="1">
      <c r="A375" s="12">
        <v>402</v>
      </c>
      <c r="B375" s="124">
        <v>345</v>
      </c>
      <c r="C375" s="81" t="s">
        <v>602</v>
      </c>
      <c r="D375" s="82" t="s">
        <v>53</v>
      </c>
      <c r="E375" s="82" t="s">
        <v>602</v>
      </c>
      <c r="F375" s="19" t="s">
        <v>449</v>
      </c>
      <c r="G375" s="83">
        <v>1</v>
      </c>
      <c r="H375" s="74">
        <v>516964</v>
      </c>
      <c r="I375" s="19" t="s">
        <v>312</v>
      </c>
      <c r="J375" s="19" t="s">
        <v>25</v>
      </c>
      <c r="K375" s="28">
        <f t="shared" si="16"/>
        <v>516964</v>
      </c>
      <c r="L375" s="15">
        <f>K375*1.12</f>
        <v>578999.68000000005</v>
      </c>
      <c r="M375" s="16"/>
      <c r="N375" s="16"/>
      <c r="O375" s="30"/>
      <c r="P375" s="133"/>
      <c r="Q375" s="133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</row>
    <row r="376" spans="1:232" s="46" customFormat="1" ht="81.75" customHeight="1">
      <c r="A376" s="12">
        <v>402</v>
      </c>
      <c r="B376" s="124">
        <v>346</v>
      </c>
      <c r="C376" s="81" t="s">
        <v>603</v>
      </c>
      <c r="D376" s="82" t="s">
        <v>549</v>
      </c>
      <c r="E376" s="82" t="s">
        <v>602</v>
      </c>
      <c r="F376" s="19" t="s">
        <v>449</v>
      </c>
      <c r="G376" s="83">
        <v>1</v>
      </c>
      <c r="H376" s="74">
        <v>516964</v>
      </c>
      <c r="I376" s="19" t="s">
        <v>312</v>
      </c>
      <c r="J376" s="19" t="s">
        <v>25</v>
      </c>
      <c r="K376" s="28">
        <f t="shared" si="16"/>
        <v>516964</v>
      </c>
      <c r="L376" s="15">
        <f>K376*1.12</f>
        <v>578999.68000000005</v>
      </c>
      <c r="M376" s="16"/>
      <c r="N376" s="16"/>
      <c r="O376" s="30"/>
      <c r="P376" s="133"/>
      <c r="Q376" s="133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</row>
    <row r="377" spans="1:232" s="46" customFormat="1" ht="103.5" customHeight="1">
      <c r="A377" s="12">
        <v>403</v>
      </c>
      <c r="B377" s="124">
        <v>347</v>
      </c>
      <c r="C377" s="81" t="s">
        <v>604</v>
      </c>
      <c r="D377" s="82" t="s">
        <v>53</v>
      </c>
      <c r="E377" s="82" t="s">
        <v>604</v>
      </c>
      <c r="F377" s="19" t="s">
        <v>449</v>
      </c>
      <c r="G377" s="83">
        <v>1</v>
      </c>
      <c r="H377" s="74">
        <v>222000</v>
      </c>
      <c r="I377" s="19" t="s">
        <v>312</v>
      </c>
      <c r="J377" s="14" t="s">
        <v>25</v>
      </c>
      <c r="K377" s="28">
        <f t="shared" si="16"/>
        <v>222000</v>
      </c>
      <c r="L377" s="15">
        <f>K377*1.12</f>
        <v>248640.00000000003</v>
      </c>
      <c r="M377" s="16"/>
      <c r="N377" s="16"/>
      <c r="O377" s="30"/>
      <c r="P377" s="133"/>
      <c r="Q377" s="133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</row>
    <row r="378" spans="1:232" s="46" customFormat="1" ht="90" customHeight="1">
      <c r="A378" s="12">
        <v>403</v>
      </c>
      <c r="B378" s="124">
        <v>348</v>
      </c>
      <c r="C378" s="81" t="s">
        <v>604</v>
      </c>
      <c r="D378" s="82" t="s">
        <v>53</v>
      </c>
      <c r="E378" s="82" t="s">
        <v>604</v>
      </c>
      <c r="F378" s="19" t="s">
        <v>449</v>
      </c>
      <c r="G378" s="83">
        <v>1</v>
      </c>
      <c r="H378" s="74">
        <v>1003008</v>
      </c>
      <c r="I378" s="19" t="s">
        <v>312</v>
      </c>
      <c r="J378" s="14" t="s">
        <v>25</v>
      </c>
      <c r="K378" s="28">
        <f t="shared" si="16"/>
        <v>1003008</v>
      </c>
      <c r="L378" s="15">
        <f>K378*1.12</f>
        <v>1123368.9600000002</v>
      </c>
      <c r="M378" s="16"/>
      <c r="N378" s="16"/>
      <c r="O378" s="30"/>
      <c r="P378" s="133"/>
      <c r="Q378" s="133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</row>
    <row r="379" spans="1:232" ht="94.5" customHeight="1">
      <c r="A379" s="12">
        <v>405</v>
      </c>
      <c r="B379" s="124">
        <v>349</v>
      </c>
      <c r="C379" s="81" t="s">
        <v>605</v>
      </c>
      <c r="D379" s="19" t="s">
        <v>21</v>
      </c>
      <c r="E379" s="82" t="s">
        <v>605</v>
      </c>
      <c r="F379" s="19" t="s">
        <v>449</v>
      </c>
      <c r="G379" s="83">
        <v>1</v>
      </c>
      <c r="H379" s="74">
        <v>700000</v>
      </c>
      <c r="I379" s="19" t="s">
        <v>312</v>
      </c>
      <c r="J379" s="14" t="s">
        <v>25</v>
      </c>
      <c r="K379" s="28">
        <f t="shared" si="16"/>
        <v>700000</v>
      </c>
      <c r="L379" s="15">
        <f t="shared" si="17"/>
        <v>784000.00000000012</v>
      </c>
      <c r="M379" s="16"/>
      <c r="N379" s="16" t="s">
        <v>566</v>
      </c>
    </row>
    <row r="380" spans="1:232" ht="85.5" customHeight="1">
      <c r="A380" s="12"/>
      <c r="B380" s="124">
        <v>350</v>
      </c>
      <c r="C380" s="81" t="s">
        <v>606</v>
      </c>
      <c r="D380" s="19" t="s">
        <v>21</v>
      </c>
      <c r="E380" s="81" t="s">
        <v>606</v>
      </c>
      <c r="F380" s="19" t="s">
        <v>449</v>
      </c>
      <c r="G380" s="83">
        <v>2</v>
      </c>
      <c r="H380" s="74">
        <v>250000</v>
      </c>
      <c r="I380" s="19" t="s">
        <v>312</v>
      </c>
      <c r="J380" s="14" t="s">
        <v>25</v>
      </c>
      <c r="K380" s="28">
        <f t="shared" si="16"/>
        <v>500000</v>
      </c>
      <c r="L380" s="15">
        <f t="shared" si="17"/>
        <v>560000</v>
      </c>
      <c r="M380" s="16"/>
      <c r="N380" s="16"/>
    </row>
    <row r="381" spans="1:232" s="46" customFormat="1" ht="81" customHeight="1">
      <c r="A381" s="12">
        <v>406</v>
      </c>
      <c r="B381" s="124">
        <v>351</v>
      </c>
      <c r="C381" s="19" t="s">
        <v>607</v>
      </c>
      <c r="D381" s="19" t="s">
        <v>39</v>
      </c>
      <c r="E381" s="19" t="s">
        <v>607</v>
      </c>
      <c r="F381" s="19" t="s">
        <v>608</v>
      </c>
      <c r="G381" s="29">
        <v>1</v>
      </c>
      <c r="H381" s="28">
        <v>132480000</v>
      </c>
      <c r="I381" s="19" t="s">
        <v>72</v>
      </c>
      <c r="J381" s="14" t="s">
        <v>25</v>
      </c>
      <c r="K381" s="28">
        <f t="shared" si="16"/>
        <v>132480000</v>
      </c>
      <c r="L381" s="15">
        <f t="shared" si="17"/>
        <v>148377600</v>
      </c>
      <c r="M381" s="16"/>
      <c r="N381" s="16"/>
      <c r="O381" s="30"/>
      <c r="P381" s="133"/>
      <c r="Q381" s="133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</row>
    <row r="382" spans="1:232" s="46" customFormat="1" ht="181.5" customHeight="1">
      <c r="A382" s="12"/>
      <c r="B382" s="124">
        <v>352</v>
      </c>
      <c r="C382" s="87" t="s">
        <v>609</v>
      </c>
      <c r="D382" s="129" t="s">
        <v>39</v>
      </c>
      <c r="E382" s="87" t="s">
        <v>609</v>
      </c>
      <c r="F382" s="129" t="s">
        <v>608</v>
      </c>
      <c r="G382" s="88">
        <v>1</v>
      </c>
      <c r="H382" s="136">
        <v>20000000</v>
      </c>
      <c r="I382" s="129" t="s">
        <v>86</v>
      </c>
      <c r="J382" s="131" t="s">
        <v>25</v>
      </c>
      <c r="K382" s="136">
        <f t="shared" si="16"/>
        <v>20000000</v>
      </c>
      <c r="L382" s="70">
        <f t="shared" si="17"/>
        <v>22400000.000000004</v>
      </c>
      <c r="M382" s="16"/>
      <c r="N382" s="16"/>
      <c r="O382" s="30"/>
      <c r="P382" s="133"/>
      <c r="Q382" s="133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</row>
    <row r="383" spans="1:232" s="46" customFormat="1" ht="129" customHeight="1">
      <c r="A383" s="12"/>
      <c r="B383" s="124">
        <v>353</v>
      </c>
      <c r="C383" s="26" t="s">
        <v>610</v>
      </c>
      <c r="D383" s="129" t="s">
        <v>39</v>
      </c>
      <c r="E383" s="27" t="s">
        <v>610</v>
      </c>
      <c r="F383" s="129" t="s">
        <v>608</v>
      </c>
      <c r="G383" s="88">
        <v>1</v>
      </c>
      <c r="H383" s="77">
        <v>50905030</v>
      </c>
      <c r="I383" s="127" t="s">
        <v>784</v>
      </c>
      <c r="J383" s="130" t="s">
        <v>25</v>
      </c>
      <c r="K383" s="136">
        <f t="shared" si="16"/>
        <v>50905030</v>
      </c>
      <c r="L383" s="70">
        <f t="shared" si="17"/>
        <v>57013633.600000009</v>
      </c>
      <c r="M383" s="16"/>
      <c r="N383" s="16"/>
      <c r="O383" s="30"/>
      <c r="P383" s="133"/>
      <c r="Q383" s="133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</row>
    <row r="384" spans="1:232" s="46" customFormat="1" ht="90" customHeight="1">
      <c r="A384" s="12">
        <v>408</v>
      </c>
      <c r="B384" s="124">
        <v>354</v>
      </c>
      <c r="C384" s="45" t="s">
        <v>611</v>
      </c>
      <c r="D384" s="19" t="s">
        <v>549</v>
      </c>
      <c r="E384" s="19" t="s">
        <v>611</v>
      </c>
      <c r="F384" s="19" t="s">
        <v>23</v>
      </c>
      <c r="G384" s="29">
        <v>1</v>
      </c>
      <c r="H384" s="28">
        <v>62059200</v>
      </c>
      <c r="I384" s="19" t="s">
        <v>77</v>
      </c>
      <c r="J384" s="130" t="s">
        <v>25</v>
      </c>
      <c r="K384" s="28">
        <f>G384*H384</f>
        <v>62059200</v>
      </c>
      <c r="L384" s="15">
        <f>K384*1.12</f>
        <v>69506304</v>
      </c>
      <c r="M384" s="16"/>
      <c r="N384" s="16"/>
      <c r="O384" s="30"/>
      <c r="P384" s="133"/>
      <c r="Q384" s="133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</row>
    <row r="385" spans="1:232" s="46" customFormat="1" ht="140.25" customHeight="1">
      <c r="A385" s="12">
        <v>409</v>
      </c>
      <c r="B385" s="124">
        <v>355</v>
      </c>
      <c r="C385" s="45" t="s">
        <v>612</v>
      </c>
      <c r="D385" s="19" t="s">
        <v>549</v>
      </c>
      <c r="E385" s="19" t="s">
        <v>612</v>
      </c>
      <c r="F385" s="19" t="s">
        <v>449</v>
      </c>
      <c r="G385" s="29">
        <v>1</v>
      </c>
      <c r="H385" s="28">
        <v>20392260</v>
      </c>
      <c r="I385" s="19" t="s">
        <v>77</v>
      </c>
      <c r="J385" s="14" t="s">
        <v>25</v>
      </c>
      <c r="K385" s="28">
        <f>G385*H385</f>
        <v>20392260</v>
      </c>
      <c r="L385" s="15">
        <f>K385*1.12</f>
        <v>22839331.200000003</v>
      </c>
      <c r="M385" s="16"/>
      <c r="N385" s="16"/>
      <c r="O385" s="30"/>
      <c r="P385" s="133"/>
      <c r="Q385" s="133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</row>
    <row r="386" spans="1:232" s="3" customFormat="1" ht="140.25" customHeight="1">
      <c r="A386" s="12">
        <v>410</v>
      </c>
      <c r="B386" s="124">
        <v>356</v>
      </c>
      <c r="C386" s="87" t="s">
        <v>613</v>
      </c>
      <c r="D386" s="129" t="s">
        <v>53</v>
      </c>
      <c r="E386" s="129" t="s">
        <v>613</v>
      </c>
      <c r="F386" s="129" t="s">
        <v>608</v>
      </c>
      <c r="G386" s="88">
        <v>1</v>
      </c>
      <c r="H386" s="136">
        <v>194805100</v>
      </c>
      <c r="I386" s="129" t="s">
        <v>86</v>
      </c>
      <c r="J386" s="132" t="s">
        <v>25</v>
      </c>
      <c r="K386" s="136">
        <f t="shared" si="16"/>
        <v>194805100</v>
      </c>
      <c r="L386" s="70">
        <f t="shared" si="17"/>
        <v>218181712.00000003</v>
      </c>
      <c r="M386" s="16"/>
      <c r="N386" s="16" t="s">
        <v>614</v>
      </c>
      <c r="O386" s="133"/>
      <c r="P386" s="133"/>
      <c r="Q386" s="133"/>
      <c r="R386" s="14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  <c r="BG386" s="133"/>
      <c r="BH386" s="133"/>
      <c r="BI386" s="133"/>
      <c r="BJ386" s="133"/>
      <c r="BK386" s="133"/>
      <c r="BL386" s="133"/>
      <c r="BM386" s="133"/>
      <c r="BN386" s="133"/>
      <c r="BO386" s="133"/>
      <c r="BP386" s="133"/>
      <c r="BQ386" s="133"/>
      <c r="BR386" s="133"/>
      <c r="BS386" s="133"/>
      <c r="BT386" s="133"/>
      <c r="BU386" s="133"/>
      <c r="BV386" s="133"/>
      <c r="BW386" s="133"/>
      <c r="BX386" s="133"/>
      <c r="BY386" s="133"/>
      <c r="BZ386" s="133"/>
      <c r="CA386" s="133"/>
      <c r="CB386" s="133"/>
      <c r="CC386" s="133"/>
      <c r="CD386" s="133"/>
      <c r="CE386" s="133"/>
      <c r="CF386" s="133"/>
      <c r="CG386" s="133"/>
      <c r="CH386" s="133"/>
      <c r="CI386" s="133"/>
      <c r="CJ386" s="133"/>
      <c r="CK386" s="133"/>
      <c r="CL386" s="133"/>
      <c r="CM386" s="133"/>
      <c r="CN386" s="133"/>
      <c r="CO386" s="133"/>
      <c r="CP386" s="133"/>
      <c r="CQ386" s="133"/>
      <c r="CR386" s="133"/>
      <c r="CS386" s="133"/>
      <c r="CT386" s="133"/>
      <c r="CU386" s="133"/>
      <c r="CV386" s="133"/>
      <c r="CW386" s="133"/>
      <c r="CX386" s="133"/>
      <c r="CY386" s="133"/>
      <c r="CZ386" s="133"/>
      <c r="DA386" s="133"/>
      <c r="DB386" s="133"/>
      <c r="DC386" s="133"/>
      <c r="DD386" s="133"/>
      <c r="DE386" s="133"/>
      <c r="DF386" s="133"/>
      <c r="DG386" s="133"/>
      <c r="DH386" s="133"/>
      <c r="DI386" s="133"/>
      <c r="DJ386" s="133"/>
      <c r="DK386" s="133"/>
      <c r="DL386" s="133"/>
      <c r="DM386" s="133"/>
      <c r="DN386" s="133"/>
      <c r="DO386" s="133"/>
      <c r="DP386" s="133"/>
      <c r="DQ386" s="133"/>
      <c r="DR386" s="133"/>
      <c r="DS386" s="133"/>
      <c r="DT386" s="133"/>
      <c r="DU386" s="133"/>
      <c r="DV386" s="133"/>
      <c r="DW386" s="133"/>
      <c r="DX386" s="133"/>
      <c r="DY386" s="133"/>
      <c r="DZ386" s="133"/>
      <c r="EA386" s="133"/>
      <c r="EB386" s="133"/>
      <c r="EC386" s="133"/>
      <c r="ED386" s="133"/>
      <c r="EE386" s="133"/>
      <c r="EF386" s="133"/>
      <c r="EG386" s="133"/>
      <c r="EH386" s="133"/>
      <c r="EI386" s="133"/>
      <c r="EJ386" s="133"/>
      <c r="EK386" s="133"/>
      <c r="EL386" s="133"/>
      <c r="EM386" s="133"/>
      <c r="EN386" s="133"/>
      <c r="EO386" s="133"/>
      <c r="EP386" s="133"/>
      <c r="EQ386" s="133"/>
      <c r="ER386" s="133"/>
      <c r="ES386" s="133"/>
      <c r="ET386" s="133"/>
      <c r="EU386" s="133"/>
      <c r="EV386" s="133"/>
      <c r="EW386" s="133"/>
      <c r="EX386" s="133"/>
      <c r="EY386" s="133"/>
      <c r="EZ386" s="133"/>
      <c r="FA386" s="133"/>
      <c r="FB386" s="133"/>
      <c r="FC386" s="133"/>
      <c r="FD386" s="133"/>
      <c r="FE386" s="133"/>
      <c r="FF386" s="133"/>
      <c r="FG386" s="133"/>
      <c r="FH386" s="133"/>
      <c r="FI386" s="133"/>
      <c r="FJ386" s="133"/>
      <c r="FK386" s="133"/>
      <c r="FL386" s="133"/>
      <c r="FM386" s="133"/>
      <c r="FN386" s="133"/>
      <c r="FO386" s="133"/>
      <c r="FP386" s="133"/>
      <c r="FQ386" s="133"/>
      <c r="FR386" s="133"/>
      <c r="FS386" s="133"/>
      <c r="FT386" s="133"/>
      <c r="FU386" s="133"/>
      <c r="FV386" s="133"/>
      <c r="FW386" s="133"/>
      <c r="FX386" s="133"/>
      <c r="FY386" s="133"/>
      <c r="FZ386" s="133"/>
      <c r="GA386" s="133"/>
      <c r="GB386" s="133"/>
      <c r="GC386" s="133"/>
      <c r="GD386" s="133"/>
      <c r="GE386" s="133"/>
      <c r="GF386" s="133"/>
      <c r="GG386" s="133"/>
      <c r="GH386" s="133"/>
      <c r="GI386" s="133"/>
      <c r="GJ386" s="133"/>
      <c r="GK386" s="133"/>
      <c r="GL386" s="133"/>
      <c r="GM386" s="133"/>
      <c r="GN386" s="133"/>
      <c r="GO386" s="133"/>
      <c r="GP386" s="133"/>
      <c r="GQ386" s="133"/>
      <c r="GR386" s="133"/>
      <c r="GS386" s="133"/>
      <c r="GT386" s="133"/>
      <c r="GU386" s="133"/>
      <c r="GV386" s="133"/>
      <c r="GW386" s="133"/>
      <c r="GX386" s="133"/>
      <c r="GY386" s="133"/>
      <c r="GZ386" s="133"/>
      <c r="HA386" s="133"/>
      <c r="HB386" s="133"/>
      <c r="HC386" s="133"/>
      <c r="HD386" s="133"/>
      <c r="HE386" s="133"/>
      <c r="HF386" s="133"/>
      <c r="HG386" s="133"/>
      <c r="HH386" s="133"/>
      <c r="HI386" s="133"/>
      <c r="HJ386" s="133"/>
      <c r="HK386" s="133"/>
      <c r="HL386" s="133"/>
      <c r="HM386" s="133"/>
      <c r="HN386" s="133"/>
      <c r="HO386" s="133"/>
      <c r="HP386" s="133"/>
      <c r="HQ386" s="133"/>
      <c r="HR386" s="133"/>
      <c r="HS386" s="133"/>
      <c r="HT386" s="133"/>
      <c r="HU386" s="133"/>
      <c r="HV386" s="133"/>
      <c r="HW386" s="133"/>
      <c r="HX386" s="133"/>
    </row>
    <row r="387" spans="1:232" s="3" customFormat="1" ht="187.5" customHeight="1">
      <c r="A387" s="12">
        <v>411</v>
      </c>
      <c r="B387" s="124">
        <v>357</v>
      </c>
      <c r="C387" s="45" t="s">
        <v>615</v>
      </c>
      <c r="D387" s="19" t="s">
        <v>39</v>
      </c>
      <c r="E387" s="45" t="s">
        <v>615</v>
      </c>
      <c r="F387" s="19" t="s">
        <v>449</v>
      </c>
      <c r="G387" s="29">
        <v>1</v>
      </c>
      <c r="H387" s="28">
        <v>31494767</v>
      </c>
      <c r="I387" s="19" t="s">
        <v>616</v>
      </c>
      <c r="J387" s="14" t="s">
        <v>25</v>
      </c>
      <c r="K387" s="28">
        <f t="shared" si="16"/>
        <v>31494767</v>
      </c>
      <c r="L387" s="15">
        <f t="shared" si="17"/>
        <v>35274139.040000007</v>
      </c>
      <c r="M387" s="16"/>
      <c r="N387" s="16" t="s">
        <v>617</v>
      </c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  <c r="BG387" s="133"/>
      <c r="BH387" s="133"/>
      <c r="BI387" s="133"/>
      <c r="BJ387" s="133"/>
      <c r="BK387" s="133"/>
      <c r="BL387" s="133"/>
      <c r="BM387" s="133"/>
      <c r="BN387" s="133"/>
      <c r="BO387" s="133"/>
      <c r="BP387" s="133"/>
      <c r="BQ387" s="133"/>
      <c r="BR387" s="133"/>
      <c r="BS387" s="133"/>
      <c r="BT387" s="133"/>
      <c r="BU387" s="133"/>
      <c r="BV387" s="133"/>
      <c r="BW387" s="133"/>
      <c r="BX387" s="133"/>
      <c r="BY387" s="133"/>
      <c r="BZ387" s="133"/>
      <c r="CA387" s="133"/>
      <c r="CB387" s="133"/>
      <c r="CC387" s="133"/>
      <c r="CD387" s="133"/>
      <c r="CE387" s="133"/>
      <c r="CF387" s="133"/>
      <c r="CG387" s="133"/>
      <c r="CH387" s="133"/>
      <c r="CI387" s="133"/>
      <c r="CJ387" s="133"/>
      <c r="CK387" s="133"/>
      <c r="CL387" s="133"/>
      <c r="CM387" s="133"/>
      <c r="CN387" s="133"/>
      <c r="CO387" s="133"/>
      <c r="CP387" s="133"/>
      <c r="CQ387" s="133"/>
      <c r="CR387" s="133"/>
      <c r="CS387" s="133"/>
      <c r="CT387" s="133"/>
      <c r="CU387" s="133"/>
      <c r="CV387" s="133"/>
      <c r="CW387" s="133"/>
      <c r="CX387" s="133"/>
      <c r="CY387" s="133"/>
      <c r="CZ387" s="133"/>
      <c r="DA387" s="133"/>
      <c r="DB387" s="133"/>
      <c r="DC387" s="133"/>
      <c r="DD387" s="133"/>
      <c r="DE387" s="133"/>
      <c r="DF387" s="133"/>
      <c r="DG387" s="133"/>
      <c r="DH387" s="133"/>
      <c r="DI387" s="133"/>
      <c r="DJ387" s="133"/>
      <c r="DK387" s="133"/>
      <c r="DL387" s="133"/>
      <c r="DM387" s="133"/>
      <c r="DN387" s="133"/>
      <c r="DO387" s="133"/>
      <c r="DP387" s="133"/>
      <c r="DQ387" s="133"/>
      <c r="DR387" s="133"/>
      <c r="DS387" s="133"/>
      <c r="DT387" s="133"/>
      <c r="DU387" s="133"/>
      <c r="DV387" s="133"/>
      <c r="DW387" s="133"/>
      <c r="DX387" s="133"/>
      <c r="DY387" s="133"/>
      <c r="DZ387" s="133"/>
      <c r="EA387" s="133"/>
      <c r="EB387" s="133"/>
      <c r="EC387" s="133"/>
      <c r="ED387" s="133"/>
      <c r="EE387" s="133"/>
      <c r="EF387" s="133"/>
      <c r="EG387" s="133"/>
      <c r="EH387" s="133"/>
      <c r="EI387" s="133"/>
      <c r="EJ387" s="133"/>
      <c r="EK387" s="133"/>
      <c r="EL387" s="133"/>
      <c r="EM387" s="133"/>
      <c r="EN387" s="133"/>
      <c r="EO387" s="133"/>
      <c r="EP387" s="133"/>
      <c r="EQ387" s="133"/>
      <c r="ER387" s="133"/>
      <c r="ES387" s="133"/>
      <c r="ET387" s="133"/>
      <c r="EU387" s="133"/>
      <c r="EV387" s="133"/>
      <c r="EW387" s="133"/>
      <c r="EX387" s="133"/>
      <c r="EY387" s="133"/>
      <c r="EZ387" s="133"/>
      <c r="FA387" s="133"/>
      <c r="FB387" s="133"/>
      <c r="FC387" s="133"/>
      <c r="FD387" s="133"/>
      <c r="FE387" s="133"/>
      <c r="FF387" s="133"/>
      <c r="FG387" s="133"/>
      <c r="FH387" s="133"/>
      <c r="FI387" s="133"/>
      <c r="FJ387" s="133"/>
      <c r="FK387" s="133"/>
      <c r="FL387" s="133"/>
      <c r="FM387" s="133"/>
      <c r="FN387" s="133"/>
      <c r="FO387" s="133"/>
      <c r="FP387" s="133"/>
      <c r="FQ387" s="133"/>
      <c r="FR387" s="133"/>
      <c r="FS387" s="133"/>
      <c r="FT387" s="133"/>
      <c r="FU387" s="133"/>
      <c r="FV387" s="133"/>
      <c r="FW387" s="133"/>
      <c r="FX387" s="133"/>
      <c r="FY387" s="133"/>
      <c r="FZ387" s="133"/>
      <c r="GA387" s="133"/>
      <c r="GB387" s="133"/>
      <c r="GC387" s="133"/>
      <c r="GD387" s="133"/>
      <c r="GE387" s="133"/>
      <c r="GF387" s="133"/>
      <c r="GG387" s="133"/>
      <c r="GH387" s="133"/>
      <c r="GI387" s="133"/>
      <c r="GJ387" s="133"/>
      <c r="GK387" s="133"/>
      <c r="GL387" s="133"/>
      <c r="GM387" s="133"/>
      <c r="GN387" s="133"/>
      <c r="GO387" s="133"/>
      <c r="GP387" s="133"/>
      <c r="GQ387" s="133"/>
      <c r="GR387" s="133"/>
      <c r="GS387" s="133"/>
      <c r="GT387" s="133"/>
      <c r="GU387" s="133"/>
      <c r="GV387" s="133"/>
      <c r="GW387" s="133"/>
      <c r="GX387" s="133"/>
      <c r="GY387" s="133"/>
      <c r="GZ387" s="133"/>
      <c r="HA387" s="133"/>
      <c r="HB387" s="133"/>
      <c r="HC387" s="133"/>
      <c r="HD387" s="133"/>
      <c r="HE387" s="133"/>
      <c r="HF387" s="133"/>
      <c r="HG387" s="133"/>
      <c r="HH387" s="133"/>
      <c r="HI387" s="133"/>
      <c r="HJ387" s="133"/>
      <c r="HK387" s="133"/>
      <c r="HL387" s="133"/>
      <c r="HM387" s="133"/>
      <c r="HN387" s="133"/>
      <c r="HO387" s="133"/>
      <c r="HP387" s="133"/>
      <c r="HQ387" s="133"/>
      <c r="HR387" s="133"/>
      <c r="HS387" s="133"/>
      <c r="HT387" s="133"/>
      <c r="HU387" s="133"/>
      <c r="HV387" s="133"/>
      <c r="HW387" s="133"/>
      <c r="HX387" s="133"/>
    </row>
    <row r="388" spans="1:232" s="3" customFormat="1" ht="282" customHeight="1">
      <c r="A388" s="12"/>
      <c r="B388" s="124">
        <v>358</v>
      </c>
      <c r="C388" s="125" t="s">
        <v>785</v>
      </c>
      <c r="D388" s="19" t="s">
        <v>39</v>
      </c>
      <c r="E388" s="125" t="s">
        <v>785</v>
      </c>
      <c r="F388" s="19" t="s">
        <v>608</v>
      </c>
      <c r="G388" s="29">
        <v>1</v>
      </c>
      <c r="H388" s="90">
        <v>416184000</v>
      </c>
      <c r="I388" s="19" t="s">
        <v>312</v>
      </c>
      <c r="J388" s="14" t="s">
        <v>25</v>
      </c>
      <c r="K388" s="28">
        <f t="shared" si="16"/>
        <v>416184000</v>
      </c>
      <c r="L388" s="15">
        <f t="shared" si="17"/>
        <v>466126080.00000006</v>
      </c>
      <c r="M388" s="16"/>
      <c r="N388" s="16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  <c r="BG388" s="133"/>
      <c r="BH388" s="133"/>
      <c r="BI388" s="133"/>
      <c r="BJ388" s="133"/>
      <c r="BK388" s="133"/>
      <c r="BL388" s="133"/>
      <c r="BM388" s="133"/>
      <c r="BN388" s="133"/>
      <c r="BO388" s="133"/>
      <c r="BP388" s="133"/>
      <c r="BQ388" s="133"/>
      <c r="BR388" s="133"/>
      <c r="BS388" s="133"/>
      <c r="BT388" s="133"/>
      <c r="BU388" s="133"/>
      <c r="BV388" s="133"/>
      <c r="BW388" s="133"/>
      <c r="BX388" s="133"/>
      <c r="BY388" s="133"/>
      <c r="BZ388" s="133"/>
      <c r="CA388" s="133"/>
      <c r="CB388" s="133"/>
      <c r="CC388" s="133"/>
      <c r="CD388" s="133"/>
      <c r="CE388" s="133"/>
      <c r="CF388" s="133"/>
      <c r="CG388" s="133"/>
      <c r="CH388" s="133"/>
      <c r="CI388" s="133"/>
      <c r="CJ388" s="133"/>
      <c r="CK388" s="133"/>
      <c r="CL388" s="133"/>
      <c r="CM388" s="133"/>
      <c r="CN388" s="133"/>
      <c r="CO388" s="133"/>
      <c r="CP388" s="133"/>
      <c r="CQ388" s="133"/>
      <c r="CR388" s="133"/>
      <c r="CS388" s="133"/>
      <c r="CT388" s="133"/>
      <c r="CU388" s="133"/>
      <c r="CV388" s="133"/>
      <c r="CW388" s="133"/>
      <c r="CX388" s="133"/>
      <c r="CY388" s="133"/>
      <c r="CZ388" s="133"/>
      <c r="DA388" s="133"/>
      <c r="DB388" s="133"/>
      <c r="DC388" s="133"/>
      <c r="DD388" s="133"/>
      <c r="DE388" s="133"/>
      <c r="DF388" s="133"/>
      <c r="DG388" s="133"/>
      <c r="DH388" s="133"/>
      <c r="DI388" s="133"/>
      <c r="DJ388" s="133"/>
      <c r="DK388" s="133"/>
      <c r="DL388" s="133"/>
      <c r="DM388" s="133"/>
      <c r="DN388" s="133"/>
      <c r="DO388" s="133"/>
      <c r="DP388" s="133"/>
      <c r="DQ388" s="133"/>
      <c r="DR388" s="133"/>
      <c r="DS388" s="133"/>
      <c r="DT388" s="133"/>
      <c r="DU388" s="133"/>
      <c r="DV388" s="133"/>
      <c r="DW388" s="133"/>
      <c r="DX388" s="133"/>
      <c r="DY388" s="133"/>
      <c r="DZ388" s="133"/>
      <c r="EA388" s="133"/>
      <c r="EB388" s="133"/>
      <c r="EC388" s="133"/>
      <c r="ED388" s="133"/>
      <c r="EE388" s="133"/>
      <c r="EF388" s="133"/>
      <c r="EG388" s="133"/>
      <c r="EH388" s="133"/>
      <c r="EI388" s="133"/>
      <c r="EJ388" s="133"/>
      <c r="EK388" s="133"/>
      <c r="EL388" s="133"/>
      <c r="EM388" s="133"/>
      <c r="EN388" s="133"/>
      <c r="EO388" s="133"/>
      <c r="EP388" s="133"/>
      <c r="EQ388" s="133"/>
      <c r="ER388" s="133"/>
      <c r="ES388" s="133"/>
      <c r="ET388" s="133"/>
      <c r="EU388" s="133"/>
      <c r="EV388" s="133"/>
      <c r="EW388" s="133"/>
      <c r="EX388" s="133"/>
      <c r="EY388" s="133"/>
      <c r="EZ388" s="133"/>
      <c r="FA388" s="133"/>
      <c r="FB388" s="133"/>
      <c r="FC388" s="133"/>
      <c r="FD388" s="133"/>
      <c r="FE388" s="133"/>
      <c r="FF388" s="133"/>
      <c r="FG388" s="133"/>
      <c r="FH388" s="133"/>
      <c r="FI388" s="133"/>
      <c r="FJ388" s="133"/>
      <c r="FK388" s="133"/>
      <c r="FL388" s="133"/>
      <c r="FM388" s="133"/>
      <c r="FN388" s="133"/>
      <c r="FO388" s="133"/>
      <c r="FP388" s="133"/>
      <c r="FQ388" s="133"/>
      <c r="FR388" s="133"/>
      <c r="FS388" s="133"/>
      <c r="FT388" s="133"/>
      <c r="FU388" s="133"/>
      <c r="FV388" s="133"/>
      <c r="FW388" s="133"/>
      <c r="FX388" s="133"/>
      <c r="FY388" s="133"/>
      <c r="FZ388" s="133"/>
      <c r="GA388" s="133"/>
      <c r="GB388" s="133"/>
      <c r="GC388" s="133"/>
      <c r="GD388" s="133"/>
      <c r="GE388" s="133"/>
      <c r="GF388" s="133"/>
      <c r="GG388" s="133"/>
      <c r="GH388" s="133"/>
      <c r="GI388" s="133"/>
      <c r="GJ388" s="133"/>
      <c r="GK388" s="133"/>
      <c r="GL388" s="133"/>
      <c r="GM388" s="133"/>
      <c r="GN388" s="133"/>
      <c r="GO388" s="133"/>
      <c r="GP388" s="133"/>
      <c r="GQ388" s="133"/>
      <c r="GR388" s="133"/>
      <c r="GS388" s="133"/>
      <c r="GT388" s="133"/>
      <c r="GU388" s="133"/>
      <c r="GV388" s="133"/>
      <c r="GW388" s="133"/>
      <c r="GX388" s="133"/>
      <c r="GY388" s="133"/>
      <c r="GZ388" s="133"/>
      <c r="HA388" s="133"/>
      <c r="HB388" s="133"/>
      <c r="HC388" s="133"/>
      <c r="HD388" s="133"/>
      <c r="HE388" s="133"/>
      <c r="HF388" s="133"/>
      <c r="HG388" s="133"/>
      <c r="HH388" s="133"/>
      <c r="HI388" s="133"/>
      <c r="HJ388" s="133"/>
      <c r="HK388" s="133"/>
      <c r="HL388" s="133"/>
      <c r="HM388" s="133"/>
      <c r="HN388" s="133"/>
      <c r="HO388" s="133"/>
      <c r="HP388" s="133"/>
      <c r="HQ388" s="133"/>
      <c r="HR388" s="133"/>
      <c r="HS388" s="133"/>
      <c r="HT388" s="133"/>
      <c r="HU388" s="133"/>
      <c r="HV388" s="133"/>
      <c r="HW388" s="133"/>
      <c r="HX388" s="133"/>
    </row>
    <row r="389" spans="1:232" s="3" customFormat="1" ht="175.5" customHeight="1">
      <c r="A389" s="12"/>
      <c r="B389" s="124">
        <v>359</v>
      </c>
      <c r="C389" s="122" t="s">
        <v>618</v>
      </c>
      <c r="D389" s="19" t="s">
        <v>39</v>
      </c>
      <c r="E389" s="89" t="s">
        <v>618</v>
      </c>
      <c r="F389" s="19" t="s">
        <v>608</v>
      </c>
      <c r="G389" s="29">
        <v>1</v>
      </c>
      <c r="H389" s="90">
        <v>616896690</v>
      </c>
      <c r="I389" s="19" t="s">
        <v>72</v>
      </c>
      <c r="J389" s="14" t="s">
        <v>25</v>
      </c>
      <c r="K389" s="28">
        <f t="shared" si="16"/>
        <v>616896690</v>
      </c>
      <c r="L389" s="15">
        <f t="shared" si="17"/>
        <v>690924292.80000007</v>
      </c>
      <c r="M389" s="16"/>
      <c r="N389" s="16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  <c r="BG389" s="133"/>
      <c r="BH389" s="133"/>
      <c r="BI389" s="133"/>
      <c r="BJ389" s="133"/>
      <c r="BK389" s="133"/>
      <c r="BL389" s="133"/>
      <c r="BM389" s="133"/>
      <c r="BN389" s="133"/>
      <c r="BO389" s="133"/>
      <c r="BP389" s="133"/>
      <c r="BQ389" s="133"/>
      <c r="BR389" s="133"/>
      <c r="BS389" s="133"/>
      <c r="BT389" s="133"/>
      <c r="BU389" s="133"/>
      <c r="BV389" s="133"/>
      <c r="BW389" s="133"/>
      <c r="BX389" s="133"/>
      <c r="BY389" s="133"/>
      <c r="BZ389" s="133"/>
      <c r="CA389" s="133"/>
      <c r="CB389" s="133"/>
      <c r="CC389" s="133"/>
      <c r="CD389" s="133"/>
      <c r="CE389" s="133"/>
      <c r="CF389" s="133"/>
      <c r="CG389" s="133"/>
      <c r="CH389" s="133"/>
      <c r="CI389" s="133"/>
      <c r="CJ389" s="133"/>
      <c r="CK389" s="133"/>
      <c r="CL389" s="133"/>
      <c r="CM389" s="133"/>
      <c r="CN389" s="133"/>
      <c r="CO389" s="133"/>
      <c r="CP389" s="133"/>
      <c r="CQ389" s="133"/>
      <c r="CR389" s="133"/>
      <c r="CS389" s="133"/>
      <c r="CT389" s="133"/>
      <c r="CU389" s="133"/>
      <c r="CV389" s="133"/>
      <c r="CW389" s="133"/>
      <c r="CX389" s="133"/>
      <c r="CY389" s="133"/>
      <c r="CZ389" s="133"/>
      <c r="DA389" s="133"/>
      <c r="DB389" s="133"/>
      <c r="DC389" s="133"/>
      <c r="DD389" s="133"/>
      <c r="DE389" s="133"/>
      <c r="DF389" s="133"/>
      <c r="DG389" s="133"/>
      <c r="DH389" s="133"/>
      <c r="DI389" s="133"/>
      <c r="DJ389" s="133"/>
      <c r="DK389" s="133"/>
      <c r="DL389" s="133"/>
      <c r="DM389" s="133"/>
      <c r="DN389" s="133"/>
      <c r="DO389" s="133"/>
      <c r="DP389" s="133"/>
      <c r="DQ389" s="133"/>
      <c r="DR389" s="133"/>
      <c r="DS389" s="133"/>
      <c r="DT389" s="133"/>
      <c r="DU389" s="133"/>
      <c r="DV389" s="133"/>
      <c r="DW389" s="133"/>
      <c r="DX389" s="133"/>
      <c r="DY389" s="133"/>
      <c r="DZ389" s="133"/>
      <c r="EA389" s="133"/>
      <c r="EB389" s="133"/>
      <c r="EC389" s="133"/>
      <c r="ED389" s="133"/>
      <c r="EE389" s="133"/>
      <c r="EF389" s="133"/>
      <c r="EG389" s="133"/>
      <c r="EH389" s="133"/>
      <c r="EI389" s="133"/>
      <c r="EJ389" s="133"/>
      <c r="EK389" s="133"/>
      <c r="EL389" s="133"/>
      <c r="EM389" s="133"/>
      <c r="EN389" s="133"/>
      <c r="EO389" s="133"/>
      <c r="EP389" s="133"/>
      <c r="EQ389" s="133"/>
      <c r="ER389" s="133"/>
      <c r="ES389" s="133"/>
      <c r="ET389" s="133"/>
      <c r="EU389" s="133"/>
      <c r="EV389" s="133"/>
      <c r="EW389" s="133"/>
      <c r="EX389" s="133"/>
      <c r="EY389" s="133"/>
      <c r="EZ389" s="133"/>
      <c r="FA389" s="133"/>
      <c r="FB389" s="133"/>
      <c r="FC389" s="133"/>
      <c r="FD389" s="133"/>
      <c r="FE389" s="133"/>
      <c r="FF389" s="133"/>
      <c r="FG389" s="133"/>
      <c r="FH389" s="133"/>
      <c r="FI389" s="133"/>
      <c r="FJ389" s="133"/>
      <c r="FK389" s="133"/>
      <c r="FL389" s="133"/>
      <c r="FM389" s="133"/>
      <c r="FN389" s="133"/>
      <c r="FO389" s="133"/>
      <c r="FP389" s="133"/>
      <c r="FQ389" s="133"/>
      <c r="FR389" s="133"/>
      <c r="FS389" s="133"/>
      <c r="FT389" s="133"/>
      <c r="FU389" s="133"/>
      <c r="FV389" s="133"/>
      <c r="FW389" s="133"/>
      <c r="FX389" s="133"/>
      <c r="FY389" s="133"/>
      <c r="FZ389" s="133"/>
      <c r="GA389" s="133"/>
      <c r="GB389" s="133"/>
      <c r="GC389" s="133"/>
      <c r="GD389" s="133"/>
      <c r="GE389" s="133"/>
      <c r="GF389" s="133"/>
      <c r="GG389" s="133"/>
      <c r="GH389" s="133"/>
      <c r="GI389" s="133"/>
      <c r="GJ389" s="133"/>
      <c r="GK389" s="133"/>
      <c r="GL389" s="133"/>
      <c r="GM389" s="133"/>
      <c r="GN389" s="133"/>
      <c r="GO389" s="133"/>
      <c r="GP389" s="133"/>
      <c r="GQ389" s="133"/>
      <c r="GR389" s="133"/>
      <c r="GS389" s="133"/>
      <c r="GT389" s="133"/>
      <c r="GU389" s="133"/>
      <c r="GV389" s="133"/>
      <c r="GW389" s="133"/>
      <c r="GX389" s="133"/>
      <c r="GY389" s="133"/>
      <c r="GZ389" s="133"/>
      <c r="HA389" s="133"/>
      <c r="HB389" s="133"/>
      <c r="HC389" s="133"/>
      <c r="HD389" s="133"/>
      <c r="HE389" s="133"/>
      <c r="HF389" s="133"/>
      <c r="HG389" s="133"/>
      <c r="HH389" s="133"/>
      <c r="HI389" s="133"/>
      <c r="HJ389" s="133"/>
      <c r="HK389" s="133"/>
      <c r="HL389" s="133"/>
      <c r="HM389" s="133"/>
      <c r="HN389" s="133"/>
      <c r="HO389" s="133"/>
      <c r="HP389" s="133"/>
      <c r="HQ389" s="133"/>
      <c r="HR389" s="133"/>
      <c r="HS389" s="133"/>
      <c r="HT389" s="133"/>
      <c r="HU389" s="133"/>
      <c r="HV389" s="133"/>
      <c r="HW389" s="133"/>
      <c r="HX389" s="133"/>
    </row>
    <row r="390" spans="1:232" s="3" customFormat="1" ht="210.75" customHeight="1">
      <c r="A390" s="12"/>
      <c r="B390" s="124">
        <v>360</v>
      </c>
      <c r="C390" s="122" t="s">
        <v>619</v>
      </c>
      <c r="D390" s="19" t="s">
        <v>39</v>
      </c>
      <c r="E390" s="89" t="s">
        <v>619</v>
      </c>
      <c r="F390" s="19" t="s">
        <v>608</v>
      </c>
      <c r="G390" s="29">
        <v>1</v>
      </c>
      <c r="H390" s="90">
        <v>192737413</v>
      </c>
      <c r="I390" s="14" t="s">
        <v>628</v>
      </c>
      <c r="J390" s="14" t="s">
        <v>25</v>
      </c>
      <c r="K390" s="28">
        <f t="shared" si="16"/>
        <v>192737413</v>
      </c>
      <c r="L390" s="15">
        <f t="shared" si="17"/>
        <v>215865902.56000003</v>
      </c>
      <c r="M390" s="16"/>
      <c r="N390" s="16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  <c r="BG390" s="133"/>
      <c r="BH390" s="133"/>
      <c r="BI390" s="133"/>
      <c r="BJ390" s="133"/>
      <c r="BK390" s="133"/>
      <c r="BL390" s="133"/>
      <c r="BM390" s="133"/>
      <c r="BN390" s="133"/>
      <c r="BO390" s="133"/>
      <c r="BP390" s="133"/>
      <c r="BQ390" s="133"/>
      <c r="BR390" s="133"/>
      <c r="BS390" s="133"/>
      <c r="BT390" s="133"/>
      <c r="BU390" s="133"/>
      <c r="BV390" s="133"/>
      <c r="BW390" s="133"/>
      <c r="BX390" s="133"/>
      <c r="BY390" s="133"/>
      <c r="BZ390" s="133"/>
      <c r="CA390" s="133"/>
      <c r="CB390" s="133"/>
      <c r="CC390" s="133"/>
      <c r="CD390" s="133"/>
      <c r="CE390" s="133"/>
      <c r="CF390" s="133"/>
      <c r="CG390" s="133"/>
      <c r="CH390" s="133"/>
      <c r="CI390" s="133"/>
      <c r="CJ390" s="133"/>
      <c r="CK390" s="133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33"/>
      <c r="DE390" s="13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3"/>
      <c r="DU390" s="133"/>
      <c r="DV390" s="133"/>
      <c r="DW390" s="133"/>
      <c r="DX390" s="133"/>
      <c r="DY390" s="133"/>
      <c r="DZ390" s="133"/>
      <c r="EA390" s="133"/>
      <c r="EB390" s="133"/>
      <c r="EC390" s="133"/>
      <c r="ED390" s="133"/>
      <c r="EE390" s="133"/>
      <c r="EF390" s="133"/>
      <c r="EG390" s="133"/>
      <c r="EH390" s="133"/>
      <c r="EI390" s="133"/>
      <c r="EJ390" s="133"/>
      <c r="EK390" s="133"/>
      <c r="EL390" s="133"/>
      <c r="EM390" s="133"/>
      <c r="EN390" s="133"/>
      <c r="EO390" s="133"/>
      <c r="EP390" s="133"/>
      <c r="EQ390" s="133"/>
      <c r="ER390" s="133"/>
      <c r="ES390" s="133"/>
      <c r="ET390" s="133"/>
      <c r="EU390" s="133"/>
      <c r="EV390" s="133"/>
      <c r="EW390" s="133"/>
      <c r="EX390" s="133"/>
      <c r="EY390" s="133"/>
      <c r="EZ390" s="133"/>
      <c r="FA390" s="133"/>
      <c r="FB390" s="133"/>
      <c r="FC390" s="133"/>
      <c r="FD390" s="133"/>
      <c r="FE390" s="133"/>
      <c r="FF390" s="133"/>
      <c r="FG390" s="133"/>
      <c r="FH390" s="133"/>
      <c r="FI390" s="133"/>
      <c r="FJ390" s="133"/>
      <c r="FK390" s="133"/>
      <c r="FL390" s="133"/>
      <c r="FM390" s="133"/>
      <c r="FN390" s="133"/>
      <c r="FO390" s="133"/>
      <c r="FP390" s="133"/>
      <c r="FQ390" s="133"/>
      <c r="FR390" s="133"/>
      <c r="FS390" s="133"/>
      <c r="FT390" s="133"/>
      <c r="FU390" s="133"/>
      <c r="FV390" s="133"/>
      <c r="FW390" s="133"/>
      <c r="FX390" s="133"/>
      <c r="FY390" s="133"/>
      <c r="FZ390" s="133"/>
      <c r="GA390" s="133"/>
      <c r="GB390" s="133"/>
      <c r="GC390" s="133"/>
      <c r="GD390" s="133"/>
      <c r="GE390" s="133"/>
      <c r="GF390" s="133"/>
      <c r="GG390" s="133"/>
      <c r="GH390" s="133"/>
      <c r="GI390" s="133"/>
      <c r="GJ390" s="133"/>
      <c r="GK390" s="133"/>
      <c r="GL390" s="133"/>
      <c r="GM390" s="133"/>
      <c r="GN390" s="133"/>
      <c r="GO390" s="133"/>
      <c r="GP390" s="133"/>
      <c r="GQ390" s="133"/>
      <c r="GR390" s="133"/>
      <c r="GS390" s="133"/>
      <c r="GT390" s="133"/>
      <c r="GU390" s="133"/>
      <c r="GV390" s="133"/>
      <c r="GW390" s="133"/>
      <c r="GX390" s="133"/>
      <c r="GY390" s="133"/>
      <c r="GZ390" s="133"/>
      <c r="HA390" s="133"/>
      <c r="HB390" s="133"/>
      <c r="HC390" s="133"/>
      <c r="HD390" s="133"/>
      <c r="HE390" s="133"/>
      <c r="HF390" s="133"/>
      <c r="HG390" s="133"/>
      <c r="HH390" s="133"/>
      <c r="HI390" s="133"/>
      <c r="HJ390" s="133"/>
      <c r="HK390" s="133"/>
      <c r="HL390" s="133"/>
      <c r="HM390" s="133"/>
      <c r="HN390" s="133"/>
      <c r="HO390" s="133"/>
      <c r="HP390" s="133"/>
      <c r="HQ390" s="133"/>
      <c r="HR390" s="133"/>
      <c r="HS390" s="133"/>
      <c r="HT390" s="133"/>
      <c r="HU390" s="133"/>
      <c r="HV390" s="133"/>
      <c r="HW390" s="133"/>
      <c r="HX390" s="133"/>
    </row>
    <row r="391" spans="1:232" s="3" customFormat="1" ht="106.5" customHeight="1">
      <c r="A391" s="12"/>
      <c r="B391" s="124">
        <v>361</v>
      </c>
      <c r="C391" s="122" t="s">
        <v>620</v>
      </c>
      <c r="D391" s="19" t="s">
        <v>39</v>
      </c>
      <c r="E391" s="89" t="s">
        <v>620</v>
      </c>
      <c r="F391" s="19" t="s">
        <v>449</v>
      </c>
      <c r="G391" s="29">
        <v>1</v>
      </c>
      <c r="H391" s="90">
        <v>44400000</v>
      </c>
      <c r="I391" s="19" t="s">
        <v>86</v>
      </c>
      <c r="J391" s="14" t="s">
        <v>25</v>
      </c>
      <c r="K391" s="28">
        <f>G391*H391</f>
        <v>44400000</v>
      </c>
      <c r="L391" s="15">
        <f>K391*1.12</f>
        <v>49728000.000000007</v>
      </c>
      <c r="M391" s="16"/>
      <c r="N391" s="16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  <c r="BG391" s="133"/>
      <c r="BH391" s="133"/>
      <c r="BI391" s="133"/>
      <c r="BJ391" s="133"/>
      <c r="BK391" s="133"/>
      <c r="BL391" s="133"/>
      <c r="BM391" s="133"/>
      <c r="BN391" s="133"/>
      <c r="BO391" s="133"/>
      <c r="BP391" s="133"/>
      <c r="BQ391" s="133"/>
      <c r="BR391" s="133"/>
      <c r="BS391" s="133"/>
      <c r="BT391" s="133"/>
      <c r="BU391" s="133"/>
      <c r="BV391" s="133"/>
      <c r="BW391" s="133"/>
      <c r="BX391" s="133"/>
      <c r="BY391" s="133"/>
      <c r="BZ391" s="133"/>
      <c r="CA391" s="133"/>
      <c r="CB391" s="133"/>
      <c r="CC391" s="133"/>
      <c r="CD391" s="133"/>
      <c r="CE391" s="133"/>
      <c r="CF391" s="133"/>
      <c r="CG391" s="133"/>
      <c r="CH391" s="133"/>
      <c r="CI391" s="133"/>
      <c r="CJ391" s="133"/>
      <c r="CK391" s="133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33"/>
      <c r="DE391" s="13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3"/>
      <c r="DU391" s="133"/>
      <c r="DV391" s="133"/>
      <c r="DW391" s="133"/>
      <c r="DX391" s="133"/>
      <c r="DY391" s="133"/>
      <c r="DZ391" s="133"/>
      <c r="EA391" s="133"/>
      <c r="EB391" s="133"/>
      <c r="EC391" s="133"/>
      <c r="ED391" s="133"/>
      <c r="EE391" s="133"/>
      <c r="EF391" s="133"/>
      <c r="EG391" s="133"/>
      <c r="EH391" s="133"/>
      <c r="EI391" s="133"/>
      <c r="EJ391" s="133"/>
      <c r="EK391" s="133"/>
      <c r="EL391" s="133"/>
      <c r="EM391" s="133"/>
      <c r="EN391" s="133"/>
      <c r="EO391" s="133"/>
      <c r="EP391" s="133"/>
      <c r="EQ391" s="133"/>
      <c r="ER391" s="133"/>
      <c r="ES391" s="133"/>
      <c r="ET391" s="133"/>
      <c r="EU391" s="133"/>
      <c r="EV391" s="133"/>
      <c r="EW391" s="133"/>
      <c r="EX391" s="133"/>
      <c r="EY391" s="133"/>
      <c r="EZ391" s="133"/>
      <c r="FA391" s="133"/>
      <c r="FB391" s="133"/>
      <c r="FC391" s="133"/>
      <c r="FD391" s="133"/>
      <c r="FE391" s="133"/>
      <c r="FF391" s="133"/>
      <c r="FG391" s="133"/>
      <c r="FH391" s="133"/>
      <c r="FI391" s="133"/>
      <c r="FJ391" s="133"/>
      <c r="FK391" s="133"/>
      <c r="FL391" s="133"/>
      <c r="FM391" s="133"/>
      <c r="FN391" s="133"/>
      <c r="FO391" s="133"/>
      <c r="FP391" s="133"/>
      <c r="FQ391" s="133"/>
      <c r="FR391" s="133"/>
      <c r="FS391" s="133"/>
      <c r="FT391" s="133"/>
      <c r="FU391" s="133"/>
      <c r="FV391" s="133"/>
      <c r="FW391" s="133"/>
      <c r="FX391" s="133"/>
      <c r="FY391" s="133"/>
      <c r="FZ391" s="133"/>
      <c r="GA391" s="133"/>
      <c r="GB391" s="133"/>
      <c r="GC391" s="133"/>
      <c r="GD391" s="133"/>
      <c r="GE391" s="133"/>
      <c r="GF391" s="133"/>
      <c r="GG391" s="133"/>
      <c r="GH391" s="133"/>
      <c r="GI391" s="133"/>
      <c r="GJ391" s="133"/>
      <c r="GK391" s="133"/>
      <c r="GL391" s="133"/>
      <c r="GM391" s="133"/>
      <c r="GN391" s="133"/>
      <c r="GO391" s="133"/>
      <c r="GP391" s="133"/>
      <c r="GQ391" s="133"/>
      <c r="GR391" s="133"/>
      <c r="GS391" s="133"/>
      <c r="GT391" s="133"/>
      <c r="GU391" s="133"/>
      <c r="GV391" s="133"/>
      <c r="GW391" s="133"/>
      <c r="GX391" s="133"/>
      <c r="GY391" s="133"/>
      <c r="GZ391" s="133"/>
      <c r="HA391" s="133"/>
      <c r="HB391" s="133"/>
      <c r="HC391" s="133"/>
      <c r="HD391" s="133"/>
      <c r="HE391" s="133"/>
      <c r="HF391" s="133"/>
      <c r="HG391" s="133"/>
      <c r="HH391" s="133"/>
      <c r="HI391" s="133"/>
      <c r="HJ391" s="133"/>
      <c r="HK391" s="133"/>
      <c r="HL391" s="133"/>
      <c r="HM391" s="133"/>
      <c r="HN391" s="133"/>
      <c r="HO391" s="133"/>
      <c r="HP391" s="133"/>
      <c r="HQ391" s="133"/>
      <c r="HR391" s="133"/>
      <c r="HS391" s="133"/>
      <c r="HT391" s="133"/>
      <c r="HU391" s="133"/>
      <c r="HV391" s="133"/>
      <c r="HW391" s="133"/>
      <c r="HX391" s="133"/>
    </row>
    <row r="392" spans="1:232" s="46" customFormat="1" ht="119.25" customHeight="1">
      <c r="A392" s="12">
        <v>412</v>
      </c>
      <c r="B392" s="124">
        <v>362</v>
      </c>
      <c r="C392" s="45" t="s">
        <v>621</v>
      </c>
      <c r="D392" s="19" t="s">
        <v>549</v>
      </c>
      <c r="E392" s="19" t="s">
        <v>621</v>
      </c>
      <c r="F392" s="19" t="s">
        <v>449</v>
      </c>
      <c r="G392" s="29">
        <v>1</v>
      </c>
      <c r="H392" s="28">
        <v>1050916000</v>
      </c>
      <c r="I392" s="19" t="s">
        <v>786</v>
      </c>
      <c r="J392" s="19" t="s">
        <v>25</v>
      </c>
      <c r="K392" s="28">
        <f>G392*H392</f>
        <v>1050916000</v>
      </c>
      <c r="L392" s="15">
        <f>K392*1.12</f>
        <v>1177025920</v>
      </c>
      <c r="M392" s="16" t="s">
        <v>622</v>
      </c>
      <c r="N392" s="16" t="s">
        <v>623</v>
      </c>
      <c r="O392" s="30"/>
      <c r="P392" s="133"/>
      <c r="Q392" s="133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</row>
    <row r="393" spans="1:232" s="46" customFormat="1" ht="78.75" customHeight="1">
      <c r="A393" s="12">
        <v>413</v>
      </c>
      <c r="B393" s="124">
        <v>363</v>
      </c>
      <c r="C393" s="45" t="s">
        <v>624</v>
      </c>
      <c r="D393" s="19" t="s">
        <v>21</v>
      </c>
      <c r="E393" s="19" t="s">
        <v>625</v>
      </c>
      <c r="F393" s="19" t="s">
        <v>449</v>
      </c>
      <c r="G393" s="29">
        <v>1</v>
      </c>
      <c r="H393" s="28">
        <v>3839744</v>
      </c>
      <c r="I393" s="19" t="s">
        <v>77</v>
      </c>
      <c r="J393" s="19" t="s">
        <v>25</v>
      </c>
      <c r="K393" s="28">
        <f>G393*H393</f>
        <v>3839744</v>
      </c>
      <c r="L393" s="15">
        <f>K393*1.12</f>
        <v>4300513.2800000003</v>
      </c>
      <c r="M393" s="16"/>
      <c r="N393" s="16"/>
      <c r="O393" s="30"/>
      <c r="P393" s="133"/>
      <c r="Q393" s="133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</row>
    <row r="394" spans="1:232" s="3" customFormat="1" ht="98.25" customHeight="1">
      <c r="A394" s="12">
        <v>415</v>
      </c>
      <c r="B394" s="124">
        <v>364</v>
      </c>
      <c r="C394" s="18" t="s">
        <v>626</v>
      </c>
      <c r="D394" s="14" t="s">
        <v>549</v>
      </c>
      <c r="E394" s="91" t="s">
        <v>627</v>
      </c>
      <c r="F394" s="11" t="s">
        <v>449</v>
      </c>
      <c r="G394" s="10">
        <v>1</v>
      </c>
      <c r="H394" s="15">
        <v>35606500</v>
      </c>
      <c r="I394" s="14" t="s">
        <v>628</v>
      </c>
      <c r="J394" s="14" t="s">
        <v>25</v>
      </c>
      <c r="K394" s="28">
        <f t="shared" si="16"/>
        <v>35606500</v>
      </c>
      <c r="L394" s="15">
        <f t="shared" si="17"/>
        <v>39879280.000000007</v>
      </c>
      <c r="M394" s="16"/>
      <c r="N394" s="16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  <c r="BI394" s="133"/>
      <c r="BJ394" s="133"/>
      <c r="BK394" s="133"/>
      <c r="BL394" s="133"/>
      <c r="BM394" s="133"/>
      <c r="BN394" s="133"/>
      <c r="BO394" s="133"/>
      <c r="BP394" s="133"/>
      <c r="BQ394" s="133"/>
      <c r="BR394" s="133"/>
      <c r="BS394" s="133"/>
      <c r="BT394" s="133"/>
      <c r="BU394" s="133"/>
      <c r="BV394" s="133"/>
      <c r="BW394" s="133"/>
      <c r="BX394" s="133"/>
      <c r="BY394" s="133"/>
      <c r="BZ394" s="133"/>
      <c r="CA394" s="133"/>
      <c r="CB394" s="133"/>
      <c r="CC394" s="133"/>
      <c r="CD394" s="133"/>
      <c r="CE394" s="133"/>
      <c r="CF394" s="133"/>
      <c r="CG394" s="133"/>
      <c r="CH394" s="133"/>
      <c r="CI394" s="133"/>
      <c r="CJ394" s="133"/>
      <c r="CK394" s="133"/>
      <c r="CL394" s="133"/>
      <c r="CM394" s="133"/>
      <c r="CN394" s="133"/>
      <c r="CO394" s="133"/>
      <c r="CP394" s="133"/>
      <c r="CQ394" s="133"/>
      <c r="CR394" s="133"/>
      <c r="CS394" s="133"/>
      <c r="CT394" s="133"/>
      <c r="CU394" s="133"/>
      <c r="CV394" s="133"/>
      <c r="CW394" s="133"/>
      <c r="CX394" s="133"/>
      <c r="CY394" s="133"/>
      <c r="CZ394" s="133"/>
      <c r="DA394" s="133"/>
      <c r="DB394" s="133"/>
      <c r="DC394" s="133"/>
      <c r="DD394" s="133"/>
      <c r="DE394" s="133"/>
      <c r="DF394" s="133"/>
      <c r="DG394" s="133"/>
      <c r="DH394" s="133"/>
      <c r="DI394" s="133"/>
      <c r="DJ394" s="133"/>
      <c r="DK394" s="133"/>
      <c r="DL394" s="133"/>
      <c r="DM394" s="133"/>
      <c r="DN394" s="133"/>
      <c r="DO394" s="133"/>
      <c r="DP394" s="133"/>
      <c r="DQ394" s="133"/>
      <c r="DR394" s="133"/>
      <c r="DS394" s="133"/>
      <c r="DT394" s="133"/>
      <c r="DU394" s="133"/>
      <c r="DV394" s="133"/>
      <c r="DW394" s="133"/>
      <c r="DX394" s="133"/>
      <c r="DY394" s="133"/>
      <c r="DZ394" s="133"/>
      <c r="EA394" s="133"/>
      <c r="EB394" s="133"/>
      <c r="EC394" s="133"/>
      <c r="ED394" s="133"/>
      <c r="EE394" s="133"/>
      <c r="EF394" s="133"/>
      <c r="EG394" s="133"/>
      <c r="EH394" s="133"/>
      <c r="EI394" s="133"/>
      <c r="EJ394" s="133"/>
      <c r="EK394" s="133"/>
      <c r="EL394" s="133"/>
      <c r="EM394" s="133"/>
      <c r="EN394" s="133"/>
      <c r="EO394" s="133"/>
      <c r="EP394" s="133"/>
      <c r="EQ394" s="133"/>
      <c r="ER394" s="133"/>
      <c r="ES394" s="133"/>
      <c r="ET394" s="133"/>
      <c r="EU394" s="133"/>
      <c r="EV394" s="133"/>
      <c r="EW394" s="133"/>
      <c r="EX394" s="133"/>
      <c r="EY394" s="133"/>
      <c r="EZ394" s="133"/>
      <c r="FA394" s="133"/>
      <c r="FB394" s="133"/>
      <c r="FC394" s="133"/>
      <c r="FD394" s="133"/>
      <c r="FE394" s="133"/>
      <c r="FF394" s="133"/>
      <c r="FG394" s="133"/>
      <c r="FH394" s="133"/>
      <c r="FI394" s="133"/>
      <c r="FJ394" s="133"/>
      <c r="FK394" s="133"/>
      <c r="FL394" s="133"/>
      <c r="FM394" s="133"/>
      <c r="FN394" s="133"/>
      <c r="FO394" s="133"/>
      <c r="FP394" s="133"/>
      <c r="FQ394" s="133"/>
      <c r="FR394" s="133"/>
      <c r="FS394" s="133"/>
      <c r="FT394" s="133"/>
      <c r="FU394" s="133"/>
      <c r="FV394" s="133"/>
      <c r="FW394" s="133"/>
      <c r="FX394" s="133"/>
      <c r="FY394" s="133"/>
      <c r="FZ394" s="133"/>
      <c r="GA394" s="133"/>
      <c r="GB394" s="133"/>
      <c r="GC394" s="133"/>
      <c r="GD394" s="133"/>
      <c r="GE394" s="133"/>
      <c r="GF394" s="133"/>
      <c r="GG394" s="133"/>
      <c r="GH394" s="133"/>
      <c r="GI394" s="133"/>
      <c r="GJ394" s="133"/>
      <c r="GK394" s="133"/>
      <c r="GL394" s="133"/>
      <c r="GM394" s="133"/>
      <c r="GN394" s="133"/>
      <c r="GO394" s="133"/>
      <c r="GP394" s="133"/>
      <c r="GQ394" s="133"/>
      <c r="GR394" s="133"/>
      <c r="GS394" s="133"/>
      <c r="GT394" s="133"/>
      <c r="GU394" s="133"/>
      <c r="GV394" s="133"/>
      <c r="GW394" s="133"/>
      <c r="GX394" s="133"/>
      <c r="GY394" s="133"/>
      <c r="GZ394" s="133"/>
      <c r="HA394" s="133"/>
      <c r="HB394" s="133"/>
      <c r="HC394" s="133"/>
      <c r="HD394" s="133"/>
      <c r="HE394" s="133"/>
      <c r="HF394" s="133"/>
      <c r="HG394" s="133"/>
      <c r="HH394" s="133"/>
      <c r="HI394" s="133"/>
      <c r="HJ394" s="133"/>
      <c r="HK394" s="133"/>
      <c r="HL394" s="133"/>
      <c r="HM394" s="133"/>
      <c r="HN394" s="133"/>
      <c r="HO394" s="133"/>
      <c r="HP394" s="133"/>
      <c r="HQ394" s="133"/>
      <c r="HR394" s="133"/>
      <c r="HS394" s="133"/>
      <c r="HT394" s="133"/>
      <c r="HU394" s="133"/>
      <c r="HV394" s="133"/>
      <c r="HW394" s="133"/>
      <c r="HX394" s="133"/>
    </row>
    <row r="395" spans="1:232" s="46" customFormat="1" ht="221.25" customHeight="1">
      <c r="A395" s="12">
        <v>418</v>
      </c>
      <c r="B395" s="124">
        <v>365</v>
      </c>
      <c r="C395" s="20" t="s">
        <v>629</v>
      </c>
      <c r="D395" s="19" t="s">
        <v>39</v>
      </c>
      <c r="E395" s="20" t="s">
        <v>629</v>
      </c>
      <c r="F395" s="19" t="s">
        <v>608</v>
      </c>
      <c r="G395" s="29">
        <v>1</v>
      </c>
      <c r="H395" s="28">
        <v>74000000</v>
      </c>
      <c r="I395" s="19" t="s">
        <v>630</v>
      </c>
      <c r="J395" s="14" t="s">
        <v>25</v>
      </c>
      <c r="K395" s="28">
        <f t="shared" si="16"/>
        <v>74000000</v>
      </c>
      <c r="L395" s="15">
        <f t="shared" si="17"/>
        <v>82880000.000000015</v>
      </c>
      <c r="M395" s="16"/>
      <c r="N395" s="16"/>
      <c r="O395" s="30"/>
      <c r="P395" s="133"/>
      <c r="Q395" s="133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</row>
    <row r="396" spans="1:232" s="46" customFormat="1" ht="122.25" customHeight="1">
      <c r="A396" s="12"/>
      <c r="B396" s="124">
        <v>366</v>
      </c>
      <c r="C396" s="92" t="s">
        <v>631</v>
      </c>
      <c r="D396" s="19" t="s">
        <v>21</v>
      </c>
      <c r="E396" s="92" t="s">
        <v>631</v>
      </c>
      <c r="F396" s="19" t="s">
        <v>449</v>
      </c>
      <c r="G396" s="19">
        <v>1</v>
      </c>
      <c r="H396" s="28">
        <v>1500000</v>
      </c>
      <c r="I396" s="19" t="s">
        <v>632</v>
      </c>
      <c r="J396" s="14" t="s">
        <v>25</v>
      </c>
      <c r="K396" s="28">
        <f>G396*H396</f>
        <v>1500000</v>
      </c>
      <c r="L396" s="15">
        <f t="shared" si="17"/>
        <v>1680000.0000000002</v>
      </c>
      <c r="M396" s="16"/>
      <c r="N396" s="16"/>
      <c r="O396" s="30"/>
      <c r="P396" s="133"/>
      <c r="Q396" s="133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</row>
    <row r="397" spans="1:232" s="46" customFormat="1" ht="205.5" customHeight="1">
      <c r="A397" s="12">
        <v>421</v>
      </c>
      <c r="B397" s="124">
        <v>367</v>
      </c>
      <c r="C397" s="26" t="s">
        <v>790</v>
      </c>
      <c r="D397" s="19" t="s">
        <v>21</v>
      </c>
      <c r="E397" s="26" t="s">
        <v>790</v>
      </c>
      <c r="F397" s="19" t="s">
        <v>449</v>
      </c>
      <c r="G397" s="16">
        <v>1</v>
      </c>
      <c r="H397" s="15">
        <v>5040000</v>
      </c>
      <c r="I397" s="19" t="s">
        <v>63</v>
      </c>
      <c r="J397" s="14" t="s">
        <v>25</v>
      </c>
      <c r="K397" s="28">
        <f t="shared" si="16"/>
        <v>5040000</v>
      </c>
      <c r="L397" s="15">
        <f t="shared" si="17"/>
        <v>5644800.0000000009</v>
      </c>
      <c r="M397" s="16"/>
      <c r="N397" s="16"/>
      <c r="O397" s="30"/>
      <c r="P397" s="133"/>
      <c r="Q397" s="133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</row>
    <row r="398" spans="1:232" s="46" customFormat="1" ht="168" customHeight="1">
      <c r="A398" s="12"/>
      <c r="B398" s="124">
        <v>368</v>
      </c>
      <c r="C398" s="26" t="s">
        <v>792</v>
      </c>
      <c r="D398" s="19" t="s">
        <v>39</v>
      </c>
      <c r="E398" s="26" t="s">
        <v>792</v>
      </c>
      <c r="F398" s="19" t="s">
        <v>449</v>
      </c>
      <c r="G398" s="16">
        <v>1</v>
      </c>
      <c r="H398" s="28">
        <v>32000000</v>
      </c>
      <c r="I398" s="19" t="s">
        <v>86</v>
      </c>
      <c r="J398" s="14" t="s">
        <v>119</v>
      </c>
      <c r="K398" s="28">
        <f>G398*H398</f>
        <v>32000000</v>
      </c>
      <c r="L398" s="15">
        <f t="shared" si="17"/>
        <v>35840000</v>
      </c>
      <c r="M398" s="16"/>
      <c r="N398" s="16"/>
      <c r="O398" s="30"/>
      <c r="P398" s="133"/>
      <c r="Q398" s="133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</row>
    <row r="399" spans="1:232" s="46" customFormat="1" ht="106.5" customHeight="1">
      <c r="A399" s="12">
        <v>422</v>
      </c>
      <c r="B399" s="124">
        <v>369</v>
      </c>
      <c r="C399" s="45" t="s">
        <v>633</v>
      </c>
      <c r="D399" s="19" t="s">
        <v>39</v>
      </c>
      <c r="E399" s="19" t="s">
        <v>634</v>
      </c>
      <c r="F399" s="19" t="s">
        <v>449</v>
      </c>
      <c r="G399" s="16">
        <v>1</v>
      </c>
      <c r="H399" s="15">
        <v>35040000</v>
      </c>
      <c r="I399" s="20" t="s">
        <v>635</v>
      </c>
      <c r="J399" s="24" t="s">
        <v>636</v>
      </c>
      <c r="K399" s="28">
        <f t="shared" si="16"/>
        <v>35040000</v>
      </c>
      <c r="L399" s="15">
        <f t="shared" si="17"/>
        <v>39244800.000000007</v>
      </c>
      <c r="M399" s="16"/>
      <c r="N399" s="16"/>
      <c r="O399" s="30"/>
      <c r="P399" s="133"/>
      <c r="Q399" s="133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</row>
    <row r="400" spans="1:232" s="46" customFormat="1" ht="220.5" customHeight="1">
      <c r="A400" s="12">
        <v>424</v>
      </c>
      <c r="B400" s="124">
        <v>370</v>
      </c>
      <c r="C400" s="3" t="s">
        <v>637</v>
      </c>
      <c r="D400" s="129" t="s">
        <v>549</v>
      </c>
      <c r="E400" s="14" t="s">
        <v>637</v>
      </c>
      <c r="F400" s="19" t="s">
        <v>449</v>
      </c>
      <c r="G400" s="16">
        <v>1</v>
      </c>
      <c r="H400" s="15">
        <v>21390400</v>
      </c>
      <c r="I400" s="19" t="s">
        <v>638</v>
      </c>
      <c r="J400" s="14" t="s">
        <v>25</v>
      </c>
      <c r="K400" s="28">
        <f t="shared" si="16"/>
        <v>21390400</v>
      </c>
      <c r="L400" s="15">
        <f t="shared" si="17"/>
        <v>23957248.000000004</v>
      </c>
      <c r="M400" s="16"/>
      <c r="N400" s="16"/>
      <c r="O400" s="30"/>
      <c r="P400" s="133"/>
      <c r="Q400" s="133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</row>
    <row r="401" spans="1:232" s="46" customFormat="1" ht="138.75" customHeight="1">
      <c r="A401" s="12">
        <v>425</v>
      </c>
      <c r="B401" s="124">
        <v>371</v>
      </c>
      <c r="C401" s="45" t="s">
        <v>639</v>
      </c>
      <c r="D401" s="19" t="s">
        <v>39</v>
      </c>
      <c r="E401" s="45" t="s">
        <v>639</v>
      </c>
      <c r="F401" s="19" t="s">
        <v>449</v>
      </c>
      <c r="G401" s="16">
        <v>1</v>
      </c>
      <c r="H401" s="15">
        <v>50000000</v>
      </c>
      <c r="I401" s="19" t="s">
        <v>640</v>
      </c>
      <c r="J401" s="14" t="s">
        <v>641</v>
      </c>
      <c r="K401" s="28">
        <f t="shared" si="16"/>
        <v>50000000</v>
      </c>
      <c r="L401" s="15">
        <f t="shared" si="17"/>
        <v>56000000.000000007</v>
      </c>
      <c r="M401" s="16"/>
      <c r="N401" s="16"/>
      <c r="O401" s="30"/>
      <c r="P401" s="133"/>
      <c r="Q401" s="133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</row>
    <row r="402" spans="1:232" s="46" customFormat="1" ht="225.75" customHeight="1">
      <c r="A402" s="12">
        <v>426</v>
      </c>
      <c r="B402" s="124">
        <v>372</v>
      </c>
      <c r="C402" s="45" t="s">
        <v>642</v>
      </c>
      <c r="D402" s="19" t="s">
        <v>549</v>
      </c>
      <c r="E402" s="19" t="s">
        <v>642</v>
      </c>
      <c r="F402" s="19" t="s">
        <v>449</v>
      </c>
      <c r="G402" s="16">
        <v>1</v>
      </c>
      <c r="H402" s="15">
        <v>14723000</v>
      </c>
      <c r="I402" s="19" t="s">
        <v>72</v>
      </c>
      <c r="J402" s="14" t="s">
        <v>25</v>
      </c>
      <c r="K402" s="28">
        <f>G402*H402</f>
        <v>14723000</v>
      </c>
      <c r="L402" s="15">
        <f t="shared" si="17"/>
        <v>16489760.000000002</v>
      </c>
      <c r="M402" s="16"/>
      <c r="N402" s="16" t="s">
        <v>643</v>
      </c>
      <c r="O402" s="30"/>
      <c r="P402" s="133"/>
      <c r="Q402" s="133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</row>
    <row r="403" spans="1:232" s="46" customFormat="1" ht="100.5" customHeight="1">
      <c r="A403" s="12">
        <v>427</v>
      </c>
      <c r="B403" s="124">
        <v>373</v>
      </c>
      <c r="C403" s="45" t="s">
        <v>644</v>
      </c>
      <c r="D403" s="19" t="s">
        <v>39</v>
      </c>
      <c r="E403" s="19" t="s">
        <v>644</v>
      </c>
      <c r="F403" s="19" t="s">
        <v>449</v>
      </c>
      <c r="G403" s="16">
        <v>1</v>
      </c>
      <c r="H403" s="15">
        <v>9060000</v>
      </c>
      <c r="I403" s="19" t="s">
        <v>86</v>
      </c>
      <c r="J403" s="14" t="s">
        <v>25</v>
      </c>
      <c r="K403" s="28">
        <f t="shared" si="16"/>
        <v>9060000</v>
      </c>
      <c r="L403" s="15">
        <f t="shared" si="17"/>
        <v>10147200.000000002</v>
      </c>
      <c r="M403" s="16"/>
      <c r="N403" s="16"/>
      <c r="O403" s="30"/>
      <c r="P403" s="133"/>
      <c r="Q403" s="133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</row>
    <row r="404" spans="1:232" s="46" customFormat="1" ht="214.5" customHeight="1">
      <c r="A404" s="12">
        <v>428</v>
      </c>
      <c r="B404" s="124">
        <v>374</v>
      </c>
      <c r="C404" s="35" t="s">
        <v>645</v>
      </c>
      <c r="D404" s="19" t="s">
        <v>549</v>
      </c>
      <c r="E404" s="35" t="s">
        <v>645</v>
      </c>
      <c r="F404" s="19" t="s">
        <v>449</v>
      </c>
      <c r="G404" s="16">
        <v>1</v>
      </c>
      <c r="H404" s="15">
        <v>31677809</v>
      </c>
      <c r="I404" s="19" t="s">
        <v>646</v>
      </c>
      <c r="J404" s="14" t="s">
        <v>25</v>
      </c>
      <c r="K404" s="28">
        <f t="shared" si="16"/>
        <v>31677809</v>
      </c>
      <c r="L404" s="15">
        <f t="shared" si="17"/>
        <v>35479146.080000006</v>
      </c>
      <c r="M404" s="16"/>
      <c r="N404" s="16" t="s">
        <v>647</v>
      </c>
      <c r="O404" s="30"/>
      <c r="P404" s="133"/>
      <c r="Q404" s="133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</row>
    <row r="405" spans="1:232" s="46" customFormat="1" ht="210.75" customHeight="1">
      <c r="A405" s="12">
        <v>429</v>
      </c>
      <c r="B405" s="124">
        <v>375</v>
      </c>
      <c r="C405" s="35" t="s">
        <v>648</v>
      </c>
      <c r="D405" s="128" t="s">
        <v>549</v>
      </c>
      <c r="E405" s="3" t="s">
        <v>648</v>
      </c>
      <c r="F405" s="127" t="s">
        <v>449</v>
      </c>
      <c r="G405" s="93">
        <v>1</v>
      </c>
      <c r="H405" s="135">
        <v>26553600</v>
      </c>
      <c r="I405" s="19" t="s">
        <v>638</v>
      </c>
      <c r="J405" s="130" t="s">
        <v>25</v>
      </c>
      <c r="K405" s="135">
        <f t="shared" si="16"/>
        <v>26553600</v>
      </c>
      <c r="L405" s="15">
        <f t="shared" si="17"/>
        <v>29740032.000000004</v>
      </c>
      <c r="M405" s="16"/>
      <c r="N405" s="16"/>
      <c r="O405" s="30"/>
      <c r="P405" s="133"/>
      <c r="Q405" s="133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</row>
    <row r="406" spans="1:232" s="46" customFormat="1" ht="180.75" customHeight="1">
      <c r="A406" s="12">
        <v>430</v>
      </c>
      <c r="B406" s="124">
        <v>376</v>
      </c>
      <c r="C406" s="35" t="s">
        <v>649</v>
      </c>
      <c r="D406" s="19" t="s">
        <v>549</v>
      </c>
      <c r="E406" s="14" t="s">
        <v>649</v>
      </c>
      <c r="F406" s="19" t="s">
        <v>449</v>
      </c>
      <c r="G406" s="16">
        <v>1</v>
      </c>
      <c r="H406" s="15">
        <v>19139900</v>
      </c>
      <c r="I406" s="19" t="s">
        <v>646</v>
      </c>
      <c r="J406" s="14" t="s">
        <v>25</v>
      </c>
      <c r="K406" s="28">
        <f t="shared" si="16"/>
        <v>19139900</v>
      </c>
      <c r="L406" s="15">
        <f t="shared" si="17"/>
        <v>21436688.000000004</v>
      </c>
      <c r="M406" s="16"/>
      <c r="N406" s="16"/>
      <c r="O406" s="30"/>
      <c r="P406" s="133"/>
      <c r="Q406" s="133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</row>
    <row r="407" spans="1:232" s="46" customFormat="1" ht="181.5" customHeight="1">
      <c r="A407" s="12">
        <v>431</v>
      </c>
      <c r="B407" s="124">
        <v>377</v>
      </c>
      <c r="C407" s="35" t="s">
        <v>650</v>
      </c>
      <c r="D407" s="19" t="s">
        <v>549</v>
      </c>
      <c r="E407" s="14" t="s">
        <v>650</v>
      </c>
      <c r="F407" s="19" t="s">
        <v>449</v>
      </c>
      <c r="G407" s="16">
        <v>1</v>
      </c>
      <c r="H407" s="15">
        <v>27357660</v>
      </c>
      <c r="I407" s="19" t="s">
        <v>646</v>
      </c>
      <c r="J407" s="14" t="s">
        <v>25</v>
      </c>
      <c r="K407" s="28">
        <f t="shared" si="16"/>
        <v>27357660</v>
      </c>
      <c r="L407" s="15">
        <f t="shared" si="17"/>
        <v>30640579.200000003</v>
      </c>
      <c r="M407" s="16"/>
      <c r="N407" s="16" t="s">
        <v>651</v>
      </c>
      <c r="O407" s="30"/>
      <c r="P407" s="133"/>
      <c r="Q407" s="133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</row>
    <row r="408" spans="1:232" s="46" customFormat="1" ht="205.5" customHeight="1">
      <c r="A408" s="12">
        <v>432</v>
      </c>
      <c r="B408" s="124">
        <v>378</v>
      </c>
      <c r="C408" s="35" t="s">
        <v>652</v>
      </c>
      <c r="D408" s="19" t="s">
        <v>549</v>
      </c>
      <c r="E408" s="14" t="s">
        <v>653</v>
      </c>
      <c r="F408" s="19" t="s">
        <v>449</v>
      </c>
      <c r="G408" s="16">
        <v>1</v>
      </c>
      <c r="H408" s="15">
        <v>24292950</v>
      </c>
      <c r="I408" s="19" t="s">
        <v>638</v>
      </c>
      <c r="J408" s="14" t="s">
        <v>25</v>
      </c>
      <c r="K408" s="28">
        <f t="shared" si="16"/>
        <v>24292950</v>
      </c>
      <c r="L408" s="15">
        <f t="shared" si="17"/>
        <v>27208104.000000004</v>
      </c>
      <c r="M408" s="16"/>
      <c r="N408" s="16" t="s">
        <v>654</v>
      </c>
      <c r="O408" s="30"/>
      <c r="P408" s="133"/>
      <c r="Q408" s="133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</row>
    <row r="409" spans="1:232" s="46" customFormat="1" ht="192" customHeight="1">
      <c r="A409" s="12">
        <v>433</v>
      </c>
      <c r="B409" s="124">
        <v>379</v>
      </c>
      <c r="C409" s="35" t="s">
        <v>655</v>
      </c>
      <c r="D409" s="19" t="s">
        <v>549</v>
      </c>
      <c r="E409" s="14" t="s">
        <v>655</v>
      </c>
      <c r="F409" s="19" t="s">
        <v>449</v>
      </c>
      <c r="G409" s="16">
        <v>1</v>
      </c>
      <c r="H409" s="15">
        <v>20533800</v>
      </c>
      <c r="I409" s="19" t="s">
        <v>646</v>
      </c>
      <c r="J409" s="14" t="s">
        <v>25</v>
      </c>
      <c r="K409" s="28">
        <f t="shared" si="16"/>
        <v>20533800</v>
      </c>
      <c r="L409" s="15">
        <f t="shared" si="17"/>
        <v>22997856.000000004</v>
      </c>
      <c r="M409" s="16"/>
      <c r="N409" s="16" t="s">
        <v>656</v>
      </c>
      <c r="O409" s="30"/>
      <c r="P409" s="133"/>
      <c r="Q409" s="133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</row>
    <row r="410" spans="1:232" s="46" customFormat="1" ht="177" customHeight="1">
      <c r="A410" s="12">
        <v>434</v>
      </c>
      <c r="B410" s="124">
        <v>380</v>
      </c>
      <c r="C410" s="35" t="s">
        <v>657</v>
      </c>
      <c r="D410" s="19" t="s">
        <v>549</v>
      </c>
      <c r="E410" s="14" t="s">
        <v>657</v>
      </c>
      <c r="F410" s="19" t="s">
        <v>449</v>
      </c>
      <c r="G410" s="16">
        <v>1</v>
      </c>
      <c r="H410" s="15">
        <v>19365720</v>
      </c>
      <c r="I410" s="19" t="s">
        <v>658</v>
      </c>
      <c r="J410" s="14" t="s">
        <v>25</v>
      </c>
      <c r="K410" s="28">
        <f t="shared" si="16"/>
        <v>19365720</v>
      </c>
      <c r="L410" s="15">
        <f t="shared" si="17"/>
        <v>21689606.400000002</v>
      </c>
      <c r="M410" s="16"/>
      <c r="N410" s="16" t="s">
        <v>659</v>
      </c>
      <c r="O410" s="30"/>
      <c r="P410" s="133"/>
      <c r="Q410" s="133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</row>
    <row r="411" spans="1:232" s="46" customFormat="1" ht="121.5" customHeight="1">
      <c r="A411" s="12">
        <v>436</v>
      </c>
      <c r="B411" s="124">
        <v>381</v>
      </c>
      <c r="C411" s="81" t="s">
        <v>660</v>
      </c>
      <c r="D411" s="19" t="s">
        <v>21</v>
      </c>
      <c r="E411" s="82" t="s">
        <v>661</v>
      </c>
      <c r="F411" s="19" t="s">
        <v>449</v>
      </c>
      <c r="G411" s="16">
        <v>1</v>
      </c>
      <c r="H411" s="15">
        <v>4400000</v>
      </c>
      <c r="I411" s="19" t="s">
        <v>312</v>
      </c>
      <c r="J411" s="14" t="s">
        <v>25</v>
      </c>
      <c r="K411" s="28">
        <f>G411*H411</f>
        <v>4400000</v>
      </c>
      <c r="L411" s="15">
        <f t="shared" si="17"/>
        <v>4928000.0000000009</v>
      </c>
      <c r="M411" s="16"/>
      <c r="N411" s="16" t="s">
        <v>662</v>
      </c>
      <c r="O411" s="30"/>
      <c r="P411" s="133"/>
      <c r="Q411" s="133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</row>
    <row r="412" spans="1:232" s="46" customFormat="1" ht="209.25" customHeight="1">
      <c r="A412" s="12">
        <v>438</v>
      </c>
      <c r="B412" s="124">
        <v>382</v>
      </c>
      <c r="C412" s="45" t="s">
        <v>663</v>
      </c>
      <c r="D412" s="19" t="s">
        <v>549</v>
      </c>
      <c r="E412" s="45" t="s">
        <v>663</v>
      </c>
      <c r="F412" s="19" t="s">
        <v>449</v>
      </c>
      <c r="G412" s="16">
        <v>1</v>
      </c>
      <c r="H412" s="15">
        <v>22113000</v>
      </c>
      <c r="I412" s="19" t="s">
        <v>312</v>
      </c>
      <c r="J412" s="14" t="s">
        <v>25</v>
      </c>
      <c r="K412" s="28">
        <f t="shared" si="16"/>
        <v>22113000</v>
      </c>
      <c r="L412" s="15">
        <f t="shared" si="17"/>
        <v>24766560.000000004</v>
      </c>
      <c r="M412" s="16"/>
      <c r="N412" s="16" t="s">
        <v>664</v>
      </c>
      <c r="O412" s="30"/>
      <c r="P412" s="133"/>
      <c r="Q412" s="133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</row>
    <row r="413" spans="1:232" s="46" customFormat="1" ht="133.5" customHeight="1">
      <c r="A413" s="12">
        <v>440</v>
      </c>
      <c r="B413" s="124">
        <v>383</v>
      </c>
      <c r="C413" s="81" t="s">
        <v>665</v>
      </c>
      <c r="D413" s="19" t="s">
        <v>39</v>
      </c>
      <c r="E413" s="82" t="s">
        <v>665</v>
      </c>
      <c r="F413" s="19" t="s">
        <v>449</v>
      </c>
      <c r="G413" s="16">
        <v>1</v>
      </c>
      <c r="H413" s="15">
        <v>7500000</v>
      </c>
      <c r="I413" s="19" t="s">
        <v>312</v>
      </c>
      <c r="J413" s="14" t="s">
        <v>25</v>
      </c>
      <c r="K413" s="28">
        <f t="shared" si="16"/>
        <v>7500000</v>
      </c>
      <c r="L413" s="15">
        <f t="shared" si="17"/>
        <v>8400000</v>
      </c>
      <c r="M413" s="16"/>
      <c r="N413" s="16"/>
      <c r="O413" s="30"/>
      <c r="P413" s="133"/>
      <c r="Q413" s="133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</row>
    <row r="414" spans="1:232" s="46" customFormat="1" ht="84" customHeight="1">
      <c r="A414" s="12"/>
      <c r="B414" s="124">
        <v>384</v>
      </c>
      <c r="C414" s="26" t="s">
        <v>666</v>
      </c>
      <c r="D414" s="19" t="s">
        <v>39</v>
      </c>
      <c r="E414" s="27" t="s">
        <v>666</v>
      </c>
      <c r="F414" s="19" t="s">
        <v>449</v>
      </c>
      <c r="G414" s="16">
        <v>1</v>
      </c>
      <c r="H414" s="15">
        <v>26640000</v>
      </c>
      <c r="I414" s="19" t="s">
        <v>312</v>
      </c>
      <c r="J414" s="14" t="s">
        <v>25</v>
      </c>
      <c r="K414" s="28">
        <f t="shared" si="16"/>
        <v>26640000</v>
      </c>
      <c r="L414" s="15">
        <f t="shared" si="17"/>
        <v>29836800.000000004</v>
      </c>
      <c r="M414" s="16"/>
      <c r="N414" s="16"/>
      <c r="O414" s="30"/>
      <c r="P414" s="133"/>
      <c r="Q414" s="133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</row>
    <row r="415" spans="1:232" s="46" customFormat="1" ht="90.75" customHeight="1">
      <c r="A415" s="12">
        <v>441</v>
      </c>
      <c r="B415" s="124">
        <v>385</v>
      </c>
      <c r="C415" s="81" t="s">
        <v>667</v>
      </c>
      <c r="D415" s="19" t="s">
        <v>39</v>
      </c>
      <c r="E415" s="82" t="s">
        <v>667</v>
      </c>
      <c r="F415" s="19" t="s">
        <v>449</v>
      </c>
      <c r="G415" s="16">
        <v>1</v>
      </c>
      <c r="H415" s="15">
        <v>15000000</v>
      </c>
      <c r="I415" s="19" t="s">
        <v>312</v>
      </c>
      <c r="J415" s="14" t="s">
        <v>25</v>
      </c>
      <c r="K415" s="28">
        <f t="shared" si="16"/>
        <v>15000000</v>
      </c>
      <c r="L415" s="15">
        <f t="shared" si="17"/>
        <v>16800000</v>
      </c>
      <c r="M415" s="16"/>
      <c r="N415" s="16"/>
      <c r="O415" s="30"/>
      <c r="P415" s="133"/>
      <c r="Q415" s="133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</row>
    <row r="416" spans="1:232" s="46" customFormat="1" ht="90.75" customHeight="1">
      <c r="A416" s="12"/>
      <c r="B416" s="124">
        <v>386</v>
      </c>
      <c r="C416" s="26" t="s">
        <v>668</v>
      </c>
      <c r="D416" s="19" t="s">
        <v>39</v>
      </c>
      <c r="E416" s="27" t="s">
        <v>668</v>
      </c>
      <c r="F416" s="19" t="s">
        <v>449</v>
      </c>
      <c r="G416" s="94">
        <v>1</v>
      </c>
      <c r="H416" s="77">
        <v>9700000</v>
      </c>
      <c r="I416" s="19" t="s">
        <v>312</v>
      </c>
      <c r="J416" s="14" t="s">
        <v>25</v>
      </c>
      <c r="K416" s="28">
        <f t="shared" si="16"/>
        <v>9700000</v>
      </c>
      <c r="L416" s="15">
        <f t="shared" si="17"/>
        <v>10864000.000000002</v>
      </c>
      <c r="M416" s="16"/>
      <c r="N416" s="16"/>
      <c r="O416" s="30"/>
      <c r="P416" s="133"/>
      <c r="Q416" s="133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</row>
    <row r="417" spans="1:232" s="46" customFormat="1" ht="168" customHeight="1">
      <c r="A417" s="12"/>
      <c r="B417" s="124">
        <v>387</v>
      </c>
      <c r="C417" s="112" t="s">
        <v>793</v>
      </c>
      <c r="D417" s="19" t="s">
        <v>39</v>
      </c>
      <c r="E417" s="112" t="s">
        <v>793</v>
      </c>
      <c r="F417" s="19" t="s">
        <v>449</v>
      </c>
      <c r="G417" s="95">
        <v>1</v>
      </c>
      <c r="H417" s="77">
        <v>44400000</v>
      </c>
      <c r="I417" s="19" t="s">
        <v>784</v>
      </c>
      <c r="J417" s="14" t="s">
        <v>25</v>
      </c>
      <c r="K417" s="28">
        <f t="shared" si="16"/>
        <v>44400000</v>
      </c>
      <c r="L417" s="15">
        <f t="shared" si="17"/>
        <v>49728000.000000007</v>
      </c>
      <c r="M417" s="16"/>
      <c r="N417" s="16"/>
      <c r="O417" s="30"/>
      <c r="P417" s="137"/>
      <c r="Q417" s="137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</row>
    <row r="418" spans="1:232" s="46" customFormat="1" ht="183.75" customHeight="1">
      <c r="A418" s="12"/>
      <c r="B418" s="124">
        <v>388</v>
      </c>
      <c r="C418" s="26" t="s">
        <v>669</v>
      </c>
      <c r="D418" s="19" t="s">
        <v>549</v>
      </c>
      <c r="E418" s="27" t="s">
        <v>669</v>
      </c>
      <c r="F418" s="19" t="s">
        <v>449</v>
      </c>
      <c r="G418" s="95">
        <v>1</v>
      </c>
      <c r="H418" s="77">
        <v>43500160</v>
      </c>
      <c r="I418" s="19" t="s">
        <v>312</v>
      </c>
      <c r="J418" s="14" t="s">
        <v>25</v>
      </c>
      <c r="K418" s="28">
        <f t="shared" si="16"/>
        <v>43500160</v>
      </c>
      <c r="L418" s="15">
        <f t="shared" si="17"/>
        <v>48720179.200000003</v>
      </c>
      <c r="M418" s="16"/>
      <c r="N418" s="16"/>
      <c r="O418" s="30"/>
      <c r="P418" s="133"/>
      <c r="Q418" s="133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</row>
    <row r="419" spans="1:232" s="46" customFormat="1" ht="177" customHeight="1">
      <c r="A419" s="12"/>
      <c r="B419" s="124">
        <v>389</v>
      </c>
      <c r="C419" s="26" t="s">
        <v>670</v>
      </c>
      <c r="D419" s="19" t="s">
        <v>549</v>
      </c>
      <c r="E419" s="27" t="s">
        <v>670</v>
      </c>
      <c r="F419" s="19" t="s">
        <v>449</v>
      </c>
      <c r="G419" s="95">
        <v>1</v>
      </c>
      <c r="H419" s="77">
        <v>43500160</v>
      </c>
      <c r="I419" s="19" t="s">
        <v>312</v>
      </c>
      <c r="J419" s="14" t="s">
        <v>25</v>
      </c>
      <c r="K419" s="28">
        <f t="shared" si="16"/>
        <v>43500160</v>
      </c>
      <c r="L419" s="15">
        <f t="shared" si="17"/>
        <v>48720179.200000003</v>
      </c>
      <c r="M419" s="16"/>
      <c r="N419" s="16"/>
      <c r="O419" s="30"/>
      <c r="P419" s="133"/>
      <c r="Q419" s="133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</row>
    <row r="420" spans="1:232" s="46" customFormat="1" ht="229.5" customHeight="1">
      <c r="A420" s="12"/>
      <c r="B420" s="124">
        <v>390</v>
      </c>
      <c r="C420" s="26" t="s">
        <v>671</v>
      </c>
      <c r="D420" s="19" t="s">
        <v>549</v>
      </c>
      <c r="E420" s="27" t="s">
        <v>671</v>
      </c>
      <c r="F420" s="19" t="s">
        <v>449</v>
      </c>
      <c r="G420" s="95">
        <v>1</v>
      </c>
      <c r="H420" s="77">
        <v>76125280</v>
      </c>
      <c r="I420" s="19" t="s">
        <v>312</v>
      </c>
      <c r="J420" s="14" t="s">
        <v>25</v>
      </c>
      <c r="K420" s="28">
        <f t="shared" si="16"/>
        <v>76125280</v>
      </c>
      <c r="L420" s="15">
        <f t="shared" si="17"/>
        <v>85260313.600000009</v>
      </c>
      <c r="M420" s="16"/>
      <c r="N420" s="16"/>
      <c r="O420" s="30"/>
      <c r="P420" s="133"/>
      <c r="Q420" s="133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</row>
    <row r="421" spans="1:232" s="46" customFormat="1" ht="186" customHeight="1">
      <c r="A421" s="12"/>
      <c r="B421" s="124">
        <v>391</v>
      </c>
      <c r="C421" s="27" t="s">
        <v>805</v>
      </c>
      <c r="D421" s="19" t="s">
        <v>549</v>
      </c>
      <c r="E421" s="27" t="s">
        <v>805</v>
      </c>
      <c r="F421" s="19" t="s">
        <v>449</v>
      </c>
      <c r="G421" s="95">
        <v>1</v>
      </c>
      <c r="H421" s="77">
        <v>144600000</v>
      </c>
      <c r="I421" s="19" t="s">
        <v>312</v>
      </c>
      <c r="J421" s="14" t="s">
        <v>25</v>
      </c>
      <c r="K421" s="28">
        <f t="shared" si="16"/>
        <v>144600000</v>
      </c>
      <c r="L421" s="15">
        <f t="shared" si="17"/>
        <v>161952000.00000003</v>
      </c>
      <c r="M421" s="16"/>
      <c r="N421" s="16"/>
      <c r="O421" s="30"/>
      <c r="P421" s="133"/>
      <c r="Q421" s="133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</row>
    <row r="422" spans="1:232" s="46" customFormat="1" ht="89.25" customHeight="1">
      <c r="A422" s="12"/>
      <c r="B422" s="124">
        <v>392</v>
      </c>
      <c r="C422" s="81" t="s">
        <v>672</v>
      </c>
      <c r="D422" s="19" t="s">
        <v>39</v>
      </c>
      <c r="E422" s="81" t="s">
        <v>672</v>
      </c>
      <c r="F422" s="19" t="s">
        <v>449</v>
      </c>
      <c r="G422" s="16">
        <v>1</v>
      </c>
      <c r="H422" s="15">
        <v>8800000</v>
      </c>
      <c r="I422" s="19" t="s">
        <v>312</v>
      </c>
      <c r="J422" s="14" t="s">
        <v>25</v>
      </c>
      <c r="K422" s="28">
        <f>G422*H422</f>
        <v>8800000</v>
      </c>
      <c r="L422" s="15">
        <f t="shared" si="17"/>
        <v>9856000.0000000019</v>
      </c>
      <c r="M422" s="16"/>
      <c r="N422" s="16"/>
      <c r="O422" s="30"/>
      <c r="P422" s="133"/>
      <c r="Q422" s="133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</row>
    <row r="423" spans="1:232" s="46" customFormat="1" ht="90" customHeight="1">
      <c r="A423" s="12"/>
      <c r="B423" s="124">
        <v>393</v>
      </c>
      <c r="C423" s="81" t="s">
        <v>673</v>
      </c>
      <c r="D423" s="19" t="s">
        <v>39</v>
      </c>
      <c r="E423" s="81" t="s">
        <v>673</v>
      </c>
      <c r="F423" s="19" t="s">
        <v>449</v>
      </c>
      <c r="G423" s="16">
        <v>1</v>
      </c>
      <c r="H423" s="15">
        <v>15388100</v>
      </c>
      <c r="I423" s="19" t="s">
        <v>312</v>
      </c>
      <c r="J423" s="14" t="s">
        <v>25</v>
      </c>
      <c r="K423" s="28">
        <f>G423*H423</f>
        <v>15388100</v>
      </c>
      <c r="L423" s="15">
        <f t="shared" si="17"/>
        <v>17234672</v>
      </c>
      <c r="M423" s="16"/>
      <c r="N423" s="16"/>
      <c r="O423" s="30"/>
      <c r="P423" s="133"/>
      <c r="Q423" s="133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</row>
    <row r="424" spans="1:232" s="46" customFormat="1" ht="227.25" customHeight="1">
      <c r="A424" s="12">
        <v>442</v>
      </c>
      <c r="B424" s="124">
        <v>394</v>
      </c>
      <c r="C424" s="35" t="s">
        <v>674</v>
      </c>
      <c r="D424" s="14" t="s">
        <v>53</v>
      </c>
      <c r="E424" s="14" t="s">
        <v>675</v>
      </c>
      <c r="F424" s="19" t="s">
        <v>449</v>
      </c>
      <c r="G424" s="29">
        <v>1</v>
      </c>
      <c r="H424" s="28">
        <v>88198053</v>
      </c>
      <c r="I424" s="19" t="s">
        <v>676</v>
      </c>
      <c r="J424" s="14" t="s">
        <v>677</v>
      </c>
      <c r="K424" s="28">
        <f t="shared" si="16"/>
        <v>88198053</v>
      </c>
      <c r="L424" s="15">
        <f t="shared" si="17"/>
        <v>98781819.360000014</v>
      </c>
      <c r="M424" s="16"/>
      <c r="N424" s="16"/>
      <c r="O424" s="30"/>
      <c r="P424" s="133"/>
      <c r="Q424" s="133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</row>
    <row r="425" spans="1:232" s="46" customFormat="1" ht="243.75" customHeight="1">
      <c r="A425" s="12">
        <v>443</v>
      </c>
      <c r="B425" s="124">
        <v>395</v>
      </c>
      <c r="C425" s="35" t="s">
        <v>678</v>
      </c>
      <c r="D425" s="14" t="s">
        <v>53</v>
      </c>
      <c r="E425" s="14" t="s">
        <v>679</v>
      </c>
      <c r="F425" s="19" t="s">
        <v>608</v>
      </c>
      <c r="G425" s="29">
        <v>1</v>
      </c>
      <c r="H425" s="28">
        <v>32465000</v>
      </c>
      <c r="I425" s="14" t="s">
        <v>680</v>
      </c>
      <c r="J425" s="14" t="s">
        <v>25</v>
      </c>
      <c r="K425" s="28">
        <f t="shared" si="16"/>
        <v>32465000</v>
      </c>
      <c r="L425" s="15">
        <f t="shared" si="17"/>
        <v>36360800</v>
      </c>
      <c r="M425" s="16"/>
      <c r="N425" s="16"/>
      <c r="O425" s="30"/>
      <c r="P425" s="133"/>
      <c r="Q425" s="133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</row>
    <row r="426" spans="1:232" s="46" customFormat="1" ht="90" customHeight="1">
      <c r="A426" s="12"/>
      <c r="B426" s="124">
        <v>396</v>
      </c>
      <c r="C426" s="123" t="s">
        <v>681</v>
      </c>
      <c r="D426" s="19" t="s">
        <v>21</v>
      </c>
      <c r="E426" s="96" t="s">
        <v>682</v>
      </c>
      <c r="F426" s="129" t="s">
        <v>449</v>
      </c>
      <c r="G426" s="86">
        <v>1</v>
      </c>
      <c r="H426" s="97">
        <v>4007000</v>
      </c>
      <c r="I426" s="3" t="s">
        <v>768</v>
      </c>
      <c r="J426" s="14" t="s">
        <v>25</v>
      </c>
      <c r="K426" s="135">
        <f t="shared" ref="K426:K432" si="18">G426*H426</f>
        <v>4007000</v>
      </c>
      <c r="L426" s="56">
        <f>K426*1.12</f>
        <v>4487840</v>
      </c>
      <c r="M426" s="16"/>
      <c r="N426" s="16"/>
      <c r="O426" s="30"/>
      <c r="P426" s="133"/>
      <c r="Q426" s="133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</row>
    <row r="427" spans="1:232" s="46" customFormat="1" ht="90" customHeight="1">
      <c r="A427" s="113"/>
      <c r="B427" s="124">
        <v>397</v>
      </c>
      <c r="C427" s="115" t="s">
        <v>681</v>
      </c>
      <c r="D427" s="19" t="s">
        <v>21</v>
      </c>
      <c r="E427" s="34" t="s">
        <v>683</v>
      </c>
      <c r="F427" s="129" t="s">
        <v>449</v>
      </c>
      <c r="G427" s="29">
        <v>1</v>
      </c>
      <c r="H427" s="94">
        <v>3900000</v>
      </c>
      <c r="I427" s="14" t="s">
        <v>769</v>
      </c>
      <c r="J427" s="132" t="s">
        <v>25</v>
      </c>
      <c r="K427" s="28">
        <f t="shared" si="18"/>
        <v>3900000</v>
      </c>
      <c r="L427" s="15">
        <f>K427*1.12</f>
        <v>4368000</v>
      </c>
      <c r="M427" s="16"/>
      <c r="N427" s="16"/>
      <c r="O427" s="30"/>
      <c r="P427" s="133"/>
      <c r="Q427" s="133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</row>
    <row r="428" spans="1:232" s="46" customFormat="1" ht="121.5" customHeight="1">
      <c r="A428" s="98"/>
      <c r="B428" s="124">
        <v>398</v>
      </c>
      <c r="C428" s="115" t="s">
        <v>684</v>
      </c>
      <c r="D428" s="19" t="s">
        <v>21</v>
      </c>
      <c r="E428" s="34" t="s">
        <v>685</v>
      </c>
      <c r="F428" s="129" t="s">
        <v>449</v>
      </c>
      <c r="G428" s="88">
        <v>4</v>
      </c>
      <c r="H428" s="99">
        <v>150000</v>
      </c>
      <c r="I428" s="132" t="s">
        <v>770</v>
      </c>
      <c r="J428" s="132" t="s">
        <v>25</v>
      </c>
      <c r="K428" s="28">
        <f t="shared" si="18"/>
        <v>600000</v>
      </c>
      <c r="L428" s="15">
        <f>K428*1.12</f>
        <v>672000.00000000012</v>
      </c>
      <c r="M428" s="16"/>
      <c r="N428" s="16"/>
      <c r="O428" s="30"/>
      <c r="P428" s="133"/>
      <c r="Q428" s="133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</row>
    <row r="429" spans="1:232" s="46" customFormat="1" ht="123" customHeight="1">
      <c r="A429" s="12">
        <v>444</v>
      </c>
      <c r="B429" s="124">
        <v>399</v>
      </c>
      <c r="C429" s="134" t="s">
        <v>681</v>
      </c>
      <c r="D429" s="132" t="s">
        <v>39</v>
      </c>
      <c r="E429" s="132" t="s">
        <v>686</v>
      </c>
      <c r="F429" s="129" t="s">
        <v>449</v>
      </c>
      <c r="G429" s="88">
        <v>1</v>
      </c>
      <c r="H429" s="136">
        <v>13390500</v>
      </c>
      <c r="I429" s="129" t="s">
        <v>312</v>
      </c>
      <c r="J429" s="132" t="s">
        <v>25</v>
      </c>
      <c r="K429" s="136">
        <f t="shared" si="18"/>
        <v>13390500</v>
      </c>
      <c r="L429" s="70">
        <f t="shared" si="17"/>
        <v>14997360.000000002</v>
      </c>
      <c r="M429" s="16" t="s">
        <v>687</v>
      </c>
      <c r="N429" s="16" t="s">
        <v>6</v>
      </c>
      <c r="O429" s="30"/>
      <c r="P429" s="133"/>
      <c r="Q429" s="133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</row>
    <row r="430" spans="1:232" s="46" customFormat="1" ht="102.75" customHeight="1">
      <c r="A430" s="12"/>
      <c r="B430" s="124">
        <v>400</v>
      </c>
      <c r="C430" s="115" t="s">
        <v>674</v>
      </c>
      <c r="D430" s="19" t="s">
        <v>21</v>
      </c>
      <c r="E430" s="90" t="s">
        <v>778</v>
      </c>
      <c r="F430" s="129" t="s">
        <v>449</v>
      </c>
      <c r="G430" s="88">
        <v>1</v>
      </c>
      <c r="H430" s="136">
        <v>2800000</v>
      </c>
      <c r="I430" s="129" t="s">
        <v>771</v>
      </c>
      <c r="J430" s="132" t="s">
        <v>25</v>
      </c>
      <c r="K430" s="136">
        <f t="shared" si="18"/>
        <v>2800000</v>
      </c>
      <c r="L430" s="70">
        <f t="shared" si="17"/>
        <v>3136000.0000000005</v>
      </c>
      <c r="M430" s="16"/>
      <c r="N430" s="16"/>
      <c r="O430" s="30"/>
      <c r="P430" s="133"/>
      <c r="Q430" s="133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</row>
    <row r="431" spans="1:232" s="46" customFormat="1" ht="204.75" customHeight="1">
      <c r="A431" s="12">
        <v>445</v>
      </c>
      <c r="B431" s="124">
        <v>401</v>
      </c>
      <c r="C431" s="35" t="s">
        <v>688</v>
      </c>
      <c r="D431" s="14" t="s">
        <v>39</v>
      </c>
      <c r="E431" s="14" t="s">
        <v>689</v>
      </c>
      <c r="F431" s="19" t="s">
        <v>449</v>
      </c>
      <c r="G431" s="29">
        <v>1</v>
      </c>
      <c r="H431" s="28">
        <v>119977460</v>
      </c>
      <c r="I431" s="19" t="s">
        <v>86</v>
      </c>
      <c r="J431" s="14" t="s">
        <v>25</v>
      </c>
      <c r="K431" s="28">
        <f t="shared" si="18"/>
        <v>119977460</v>
      </c>
      <c r="L431" s="15">
        <f t="shared" si="17"/>
        <v>134374755.20000002</v>
      </c>
      <c r="M431" s="16" t="s">
        <v>690</v>
      </c>
      <c r="N431" s="16" t="s">
        <v>691</v>
      </c>
      <c r="O431" s="30"/>
      <c r="P431" s="133"/>
      <c r="Q431" s="133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</row>
    <row r="432" spans="1:232" s="46" customFormat="1" ht="129" customHeight="1">
      <c r="A432" s="12">
        <v>446</v>
      </c>
      <c r="B432" s="124">
        <v>402</v>
      </c>
      <c r="C432" s="35" t="s">
        <v>692</v>
      </c>
      <c r="D432" s="19" t="s">
        <v>53</v>
      </c>
      <c r="E432" s="14" t="s">
        <v>693</v>
      </c>
      <c r="F432" s="19" t="s">
        <v>449</v>
      </c>
      <c r="G432" s="29">
        <v>1</v>
      </c>
      <c r="H432" s="28">
        <v>344643</v>
      </c>
      <c r="I432" s="19" t="s">
        <v>562</v>
      </c>
      <c r="J432" s="14" t="s">
        <v>694</v>
      </c>
      <c r="K432" s="28">
        <f t="shared" si="18"/>
        <v>344643</v>
      </c>
      <c r="L432" s="15">
        <f t="shared" si="17"/>
        <v>386000.16000000003</v>
      </c>
      <c r="N432" s="19"/>
      <c r="O432" s="30"/>
      <c r="P432" s="133"/>
      <c r="Q432" s="133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</row>
    <row r="433" spans="1:232" s="46" customFormat="1" ht="21.75" customHeight="1">
      <c r="A433" s="12">
        <v>447</v>
      </c>
      <c r="B433" s="155">
        <v>403</v>
      </c>
      <c r="C433" s="143" t="s">
        <v>692</v>
      </c>
      <c r="D433" s="146" t="s">
        <v>549</v>
      </c>
      <c r="E433" s="146" t="s">
        <v>695</v>
      </c>
      <c r="F433" s="149" t="s">
        <v>449</v>
      </c>
      <c r="G433" s="86">
        <v>1</v>
      </c>
      <c r="H433" s="152">
        <v>108000</v>
      </c>
      <c r="I433" s="149" t="s">
        <v>696</v>
      </c>
      <c r="J433" s="146" t="s">
        <v>677</v>
      </c>
      <c r="K433" s="28">
        <v>36608</v>
      </c>
      <c r="L433" s="15">
        <f t="shared" si="17"/>
        <v>41000.960000000006</v>
      </c>
      <c r="M433" s="16"/>
      <c r="N433" s="16" t="s">
        <v>697</v>
      </c>
      <c r="O433" s="30"/>
      <c r="P433" s="133"/>
      <c r="Q433" s="133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</row>
    <row r="434" spans="1:232" s="3" customFormat="1" ht="20.25" customHeight="1">
      <c r="A434" s="12">
        <v>448</v>
      </c>
      <c r="B434" s="156"/>
      <c r="C434" s="144"/>
      <c r="D434" s="147"/>
      <c r="E434" s="147"/>
      <c r="F434" s="150"/>
      <c r="G434" s="86">
        <v>1</v>
      </c>
      <c r="H434" s="153"/>
      <c r="I434" s="150"/>
      <c r="J434" s="147"/>
      <c r="K434" s="28">
        <v>108000</v>
      </c>
      <c r="L434" s="15">
        <f t="shared" si="17"/>
        <v>120960.00000000001</v>
      </c>
      <c r="M434" s="16"/>
      <c r="N434" s="16" t="s">
        <v>566</v>
      </c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  <c r="BA434" s="133"/>
      <c r="BB434" s="133"/>
      <c r="BC434" s="133"/>
      <c r="BD434" s="133"/>
      <c r="BE434" s="133"/>
      <c r="BF434" s="133"/>
      <c r="BG434" s="133"/>
      <c r="BH434" s="133"/>
      <c r="BI434" s="133"/>
      <c r="BJ434" s="133"/>
      <c r="BK434" s="133"/>
      <c r="BL434" s="133"/>
      <c r="BM434" s="133"/>
      <c r="BN434" s="133"/>
      <c r="BO434" s="133"/>
      <c r="BP434" s="133"/>
      <c r="BQ434" s="133"/>
      <c r="BR434" s="133"/>
      <c r="BS434" s="133"/>
      <c r="BT434" s="133"/>
      <c r="BU434" s="133"/>
      <c r="BV434" s="133"/>
      <c r="BW434" s="133"/>
      <c r="BX434" s="133"/>
      <c r="BY434" s="133"/>
      <c r="BZ434" s="133"/>
      <c r="CA434" s="133"/>
      <c r="CB434" s="133"/>
      <c r="CC434" s="133"/>
      <c r="CD434" s="133"/>
      <c r="CE434" s="133"/>
      <c r="CF434" s="133"/>
      <c r="CG434" s="133"/>
      <c r="CH434" s="133"/>
      <c r="CI434" s="133"/>
      <c r="CJ434" s="133"/>
      <c r="CK434" s="133"/>
      <c r="CL434" s="133"/>
      <c r="CM434" s="133"/>
      <c r="CN434" s="133"/>
      <c r="CO434" s="133"/>
      <c r="CP434" s="133"/>
      <c r="CQ434" s="133"/>
      <c r="CR434" s="133"/>
      <c r="CS434" s="133"/>
      <c r="CT434" s="133"/>
      <c r="CU434" s="133"/>
      <c r="CV434" s="133"/>
      <c r="CW434" s="133"/>
      <c r="CX434" s="133"/>
      <c r="CY434" s="133"/>
      <c r="CZ434" s="133"/>
      <c r="DA434" s="133"/>
      <c r="DB434" s="133"/>
      <c r="DC434" s="133"/>
      <c r="DD434" s="133"/>
      <c r="DE434" s="133"/>
      <c r="DF434" s="133"/>
      <c r="DG434" s="133"/>
      <c r="DH434" s="133"/>
      <c r="DI434" s="133"/>
      <c r="DJ434" s="133"/>
      <c r="DK434" s="133"/>
      <c r="DL434" s="133"/>
      <c r="DM434" s="133"/>
      <c r="DN434" s="133"/>
      <c r="DO434" s="133"/>
      <c r="DP434" s="133"/>
      <c r="DQ434" s="133"/>
      <c r="DR434" s="133"/>
      <c r="DS434" s="133"/>
      <c r="DT434" s="133"/>
      <c r="DU434" s="133"/>
      <c r="DV434" s="133"/>
      <c r="DW434" s="133"/>
      <c r="DX434" s="133"/>
      <c r="DY434" s="133"/>
      <c r="DZ434" s="133"/>
      <c r="EA434" s="133"/>
      <c r="EB434" s="133"/>
      <c r="EC434" s="133"/>
      <c r="ED434" s="133"/>
      <c r="EE434" s="133"/>
      <c r="EF434" s="133"/>
      <c r="EG434" s="133"/>
      <c r="EH434" s="133"/>
      <c r="EI434" s="133"/>
      <c r="EJ434" s="133"/>
      <c r="EK434" s="133"/>
      <c r="EL434" s="133"/>
      <c r="EM434" s="133"/>
      <c r="EN434" s="133"/>
      <c r="EO434" s="133"/>
      <c r="EP434" s="133"/>
      <c r="EQ434" s="133"/>
      <c r="ER434" s="133"/>
      <c r="ES434" s="133"/>
      <c r="ET434" s="133"/>
      <c r="EU434" s="133"/>
      <c r="EV434" s="133"/>
      <c r="EW434" s="133"/>
      <c r="EX434" s="133"/>
      <c r="EY434" s="133"/>
      <c r="EZ434" s="133"/>
      <c r="FA434" s="133"/>
      <c r="FB434" s="133"/>
      <c r="FC434" s="133"/>
      <c r="FD434" s="133"/>
      <c r="FE434" s="133"/>
      <c r="FF434" s="133"/>
      <c r="FG434" s="133"/>
      <c r="FH434" s="133"/>
      <c r="FI434" s="133"/>
      <c r="FJ434" s="133"/>
      <c r="FK434" s="133"/>
      <c r="FL434" s="133"/>
      <c r="FM434" s="133"/>
      <c r="FN434" s="133"/>
      <c r="FO434" s="133"/>
      <c r="FP434" s="133"/>
      <c r="FQ434" s="133"/>
      <c r="FR434" s="133"/>
      <c r="FS434" s="133"/>
      <c r="FT434" s="133"/>
      <c r="FU434" s="133"/>
      <c r="FV434" s="133"/>
      <c r="FW434" s="133"/>
      <c r="FX434" s="133"/>
      <c r="FY434" s="133"/>
      <c r="FZ434" s="133"/>
      <c r="GA434" s="133"/>
      <c r="GB434" s="133"/>
      <c r="GC434" s="133"/>
      <c r="GD434" s="133"/>
      <c r="GE434" s="133"/>
      <c r="GF434" s="133"/>
      <c r="GG434" s="133"/>
      <c r="GH434" s="133"/>
      <c r="GI434" s="133"/>
      <c r="GJ434" s="133"/>
      <c r="GK434" s="133"/>
      <c r="GL434" s="133"/>
      <c r="GM434" s="133"/>
      <c r="GN434" s="133"/>
      <c r="GO434" s="133"/>
      <c r="GP434" s="133"/>
      <c r="GQ434" s="133"/>
      <c r="GR434" s="133"/>
      <c r="GS434" s="133"/>
      <c r="GT434" s="133"/>
      <c r="GU434" s="133"/>
      <c r="GV434" s="133"/>
      <c r="GW434" s="133"/>
      <c r="GX434" s="133"/>
      <c r="GY434" s="133"/>
      <c r="GZ434" s="133"/>
      <c r="HA434" s="133"/>
      <c r="HB434" s="133"/>
      <c r="HC434" s="133"/>
      <c r="HD434" s="133"/>
      <c r="HE434" s="133"/>
      <c r="HF434" s="133"/>
      <c r="HG434" s="133"/>
      <c r="HH434" s="133"/>
      <c r="HI434" s="133"/>
      <c r="HJ434" s="133"/>
      <c r="HK434" s="133"/>
      <c r="HL434" s="133"/>
      <c r="HM434" s="133"/>
      <c r="HN434" s="133"/>
      <c r="HO434" s="133"/>
      <c r="HP434" s="133"/>
      <c r="HQ434" s="133"/>
      <c r="HR434" s="133"/>
      <c r="HS434" s="133"/>
      <c r="HT434" s="133"/>
      <c r="HU434" s="133"/>
      <c r="HV434" s="133"/>
      <c r="HW434" s="133"/>
      <c r="HX434" s="133"/>
    </row>
    <row r="435" spans="1:232" s="3" customFormat="1" ht="21.75" customHeight="1">
      <c r="A435" s="12">
        <v>449</v>
      </c>
      <c r="B435" s="156"/>
      <c r="C435" s="144"/>
      <c r="D435" s="147"/>
      <c r="E435" s="147"/>
      <c r="F435" s="150"/>
      <c r="G435" s="86">
        <v>1</v>
      </c>
      <c r="H435" s="153"/>
      <c r="I435" s="150"/>
      <c r="J435" s="147"/>
      <c r="K435" s="28">
        <v>108000</v>
      </c>
      <c r="L435" s="15">
        <f t="shared" si="17"/>
        <v>120960.00000000001</v>
      </c>
      <c r="M435" s="16"/>
      <c r="N435" s="16" t="s">
        <v>698</v>
      </c>
      <c r="O435" s="133"/>
      <c r="P435" s="140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  <c r="AV435" s="133"/>
      <c r="AW435" s="133"/>
      <c r="AX435" s="133"/>
      <c r="AY435" s="133"/>
      <c r="AZ435" s="133"/>
      <c r="BA435" s="133"/>
      <c r="BB435" s="133"/>
      <c r="BC435" s="133"/>
      <c r="BD435" s="133"/>
      <c r="BE435" s="133"/>
      <c r="BF435" s="133"/>
      <c r="BG435" s="133"/>
      <c r="BH435" s="133"/>
      <c r="BI435" s="133"/>
      <c r="BJ435" s="133"/>
      <c r="BK435" s="133"/>
      <c r="BL435" s="133"/>
      <c r="BM435" s="133"/>
      <c r="BN435" s="133"/>
      <c r="BO435" s="133"/>
      <c r="BP435" s="133"/>
      <c r="BQ435" s="133"/>
      <c r="BR435" s="133"/>
      <c r="BS435" s="133"/>
      <c r="BT435" s="133"/>
      <c r="BU435" s="133"/>
      <c r="BV435" s="133"/>
      <c r="BW435" s="133"/>
      <c r="BX435" s="133"/>
      <c r="BY435" s="133"/>
      <c r="BZ435" s="133"/>
      <c r="CA435" s="133"/>
      <c r="CB435" s="133"/>
      <c r="CC435" s="133"/>
      <c r="CD435" s="133"/>
      <c r="CE435" s="133"/>
      <c r="CF435" s="133"/>
      <c r="CG435" s="133"/>
      <c r="CH435" s="133"/>
      <c r="CI435" s="133"/>
      <c r="CJ435" s="133"/>
      <c r="CK435" s="133"/>
      <c r="CL435" s="133"/>
      <c r="CM435" s="133"/>
      <c r="CN435" s="133"/>
      <c r="CO435" s="133"/>
      <c r="CP435" s="133"/>
      <c r="CQ435" s="133"/>
      <c r="CR435" s="133"/>
      <c r="CS435" s="133"/>
      <c r="CT435" s="133"/>
      <c r="CU435" s="133"/>
      <c r="CV435" s="133"/>
      <c r="CW435" s="133"/>
      <c r="CX435" s="133"/>
      <c r="CY435" s="133"/>
      <c r="CZ435" s="133"/>
      <c r="DA435" s="133"/>
      <c r="DB435" s="133"/>
      <c r="DC435" s="133"/>
      <c r="DD435" s="133"/>
      <c r="DE435" s="133"/>
      <c r="DF435" s="133"/>
      <c r="DG435" s="133"/>
      <c r="DH435" s="133"/>
      <c r="DI435" s="133"/>
      <c r="DJ435" s="133"/>
      <c r="DK435" s="133"/>
      <c r="DL435" s="133"/>
      <c r="DM435" s="133"/>
      <c r="DN435" s="133"/>
      <c r="DO435" s="133"/>
      <c r="DP435" s="133"/>
      <c r="DQ435" s="133"/>
      <c r="DR435" s="133"/>
      <c r="DS435" s="133"/>
      <c r="DT435" s="133"/>
      <c r="DU435" s="133"/>
      <c r="DV435" s="133"/>
      <c r="DW435" s="133"/>
      <c r="DX435" s="133"/>
      <c r="DY435" s="133"/>
      <c r="DZ435" s="133"/>
      <c r="EA435" s="133"/>
      <c r="EB435" s="133"/>
      <c r="EC435" s="133"/>
      <c r="ED435" s="133"/>
      <c r="EE435" s="133"/>
      <c r="EF435" s="133"/>
      <c r="EG435" s="133"/>
      <c r="EH435" s="133"/>
      <c r="EI435" s="133"/>
      <c r="EJ435" s="133"/>
      <c r="EK435" s="133"/>
      <c r="EL435" s="133"/>
      <c r="EM435" s="133"/>
      <c r="EN435" s="133"/>
      <c r="EO435" s="133"/>
      <c r="EP435" s="133"/>
      <c r="EQ435" s="133"/>
      <c r="ER435" s="133"/>
      <c r="ES435" s="133"/>
      <c r="ET435" s="133"/>
      <c r="EU435" s="133"/>
      <c r="EV435" s="133"/>
      <c r="EW435" s="133"/>
      <c r="EX435" s="133"/>
      <c r="EY435" s="133"/>
      <c r="EZ435" s="133"/>
      <c r="FA435" s="133"/>
      <c r="FB435" s="133"/>
      <c r="FC435" s="133"/>
      <c r="FD435" s="133"/>
      <c r="FE435" s="133"/>
      <c r="FF435" s="133"/>
      <c r="FG435" s="133"/>
      <c r="FH435" s="133"/>
      <c r="FI435" s="133"/>
      <c r="FJ435" s="133"/>
      <c r="FK435" s="133"/>
      <c r="FL435" s="133"/>
      <c r="FM435" s="133"/>
      <c r="FN435" s="133"/>
      <c r="FO435" s="133"/>
      <c r="FP435" s="133"/>
      <c r="FQ435" s="133"/>
      <c r="FR435" s="133"/>
      <c r="FS435" s="133"/>
      <c r="FT435" s="133"/>
      <c r="FU435" s="133"/>
      <c r="FV435" s="133"/>
      <c r="FW435" s="133"/>
      <c r="FX435" s="133"/>
      <c r="FY435" s="133"/>
      <c r="FZ435" s="133"/>
      <c r="GA435" s="133"/>
      <c r="GB435" s="133"/>
      <c r="GC435" s="133"/>
      <c r="GD435" s="133"/>
      <c r="GE435" s="133"/>
      <c r="GF435" s="133"/>
      <c r="GG435" s="133"/>
      <c r="GH435" s="133"/>
      <c r="GI435" s="133"/>
      <c r="GJ435" s="133"/>
      <c r="GK435" s="133"/>
      <c r="GL435" s="133"/>
      <c r="GM435" s="133"/>
      <c r="GN435" s="133"/>
      <c r="GO435" s="133"/>
      <c r="GP435" s="133"/>
      <c r="GQ435" s="133"/>
      <c r="GR435" s="133"/>
      <c r="GS435" s="133"/>
      <c r="GT435" s="133"/>
      <c r="GU435" s="133"/>
      <c r="GV435" s="133"/>
      <c r="GW435" s="133"/>
      <c r="GX435" s="133"/>
      <c r="GY435" s="133"/>
      <c r="GZ435" s="133"/>
      <c r="HA435" s="133"/>
      <c r="HB435" s="133"/>
      <c r="HC435" s="133"/>
      <c r="HD435" s="133"/>
      <c r="HE435" s="133"/>
      <c r="HF435" s="133"/>
      <c r="HG435" s="133"/>
      <c r="HH435" s="133"/>
      <c r="HI435" s="133"/>
      <c r="HJ435" s="133"/>
      <c r="HK435" s="133"/>
      <c r="HL435" s="133"/>
      <c r="HM435" s="133"/>
      <c r="HN435" s="133"/>
      <c r="HO435" s="133"/>
      <c r="HP435" s="133"/>
      <c r="HQ435" s="133"/>
      <c r="HR435" s="133"/>
      <c r="HS435" s="133"/>
      <c r="HT435" s="133"/>
      <c r="HU435" s="133"/>
      <c r="HV435" s="133"/>
      <c r="HW435" s="133"/>
      <c r="HX435" s="133"/>
    </row>
    <row r="436" spans="1:232" s="3" customFormat="1" ht="18" customHeight="1">
      <c r="A436" s="12">
        <v>450</v>
      </c>
      <c r="B436" s="156"/>
      <c r="C436" s="144"/>
      <c r="D436" s="147"/>
      <c r="E436" s="147"/>
      <c r="F436" s="150"/>
      <c r="G436" s="86">
        <v>1</v>
      </c>
      <c r="H436" s="153"/>
      <c r="I436" s="150"/>
      <c r="J436" s="147"/>
      <c r="K436" s="28">
        <v>108000</v>
      </c>
      <c r="L436" s="15">
        <f t="shared" si="17"/>
        <v>120960.00000000001</v>
      </c>
      <c r="M436" s="16"/>
      <c r="N436" s="16"/>
      <c r="O436" s="133"/>
      <c r="P436" s="140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  <c r="BA436" s="133"/>
      <c r="BB436" s="133"/>
      <c r="BC436" s="133"/>
      <c r="BD436" s="133"/>
      <c r="BE436" s="133"/>
      <c r="BF436" s="133"/>
      <c r="BG436" s="133"/>
      <c r="BH436" s="133"/>
      <c r="BI436" s="133"/>
      <c r="BJ436" s="133"/>
      <c r="BK436" s="133"/>
      <c r="BL436" s="133"/>
      <c r="BM436" s="133"/>
      <c r="BN436" s="133"/>
      <c r="BO436" s="133"/>
      <c r="BP436" s="133"/>
      <c r="BQ436" s="133"/>
      <c r="BR436" s="133"/>
      <c r="BS436" s="133"/>
      <c r="BT436" s="133"/>
      <c r="BU436" s="133"/>
      <c r="BV436" s="133"/>
      <c r="BW436" s="133"/>
      <c r="BX436" s="133"/>
      <c r="BY436" s="133"/>
      <c r="BZ436" s="133"/>
      <c r="CA436" s="133"/>
      <c r="CB436" s="133"/>
      <c r="CC436" s="133"/>
      <c r="CD436" s="133"/>
      <c r="CE436" s="133"/>
      <c r="CF436" s="133"/>
      <c r="CG436" s="133"/>
      <c r="CH436" s="133"/>
      <c r="CI436" s="133"/>
      <c r="CJ436" s="133"/>
      <c r="CK436" s="133"/>
      <c r="CL436" s="133"/>
      <c r="CM436" s="133"/>
      <c r="CN436" s="133"/>
      <c r="CO436" s="133"/>
      <c r="CP436" s="133"/>
      <c r="CQ436" s="133"/>
      <c r="CR436" s="133"/>
      <c r="CS436" s="133"/>
      <c r="CT436" s="133"/>
      <c r="CU436" s="133"/>
      <c r="CV436" s="133"/>
      <c r="CW436" s="133"/>
      <c r="CX436" s="133"/>
      <c r="CY436" s="133"/>
      <c r="CZ436" s="133"/>
      <c r="DA436" s="133"/>
      <c r="DB436" s="133"/>
      <c r="DC436" s="133"/>
      <c r="DD436" s="133"/>
      <c r="DE436" s="133"/>
      <c r="DF436" s="133"/>
      <c r="DG436" s="133"/>
      <c r="DH436" s="133"/>
      <c r="DI436" s="133"/>
      <c r="DJ436" s="133"/>
      <c r="DK436" s="133"/>
      <c r="DL436" s="133"/>
      <c r="DM436" s="133"/>
      <c r="DN436" s="133"/>
      <c r="DO436" s="133"/>
      <c r="DP436" s="133"/>
      <c r="DQ436" s="133"/>
      <c r="DR436" s="133"/>
      <c r="DS436" s="133"/>
      <c r="DT436" s="133"/>
      <c r="DU436" s="133"/>
      <c r="DV436" s="133"/>
      <c r="DW436" s="133"/>
      <c r="DX436" s="133"/>
      <c r="DY436" s="133"/>
      <c r="DZ436" s="133"/>
      <c r="EA436" s="133"/>
      <c r="EB436" s="133"/>
      <c r="EC436" s="133"/>
      <c r="ED436" s="133"/>
      <c r="EE436" s="133"/>
      <c r="EF436" s="133"/>
      <c r="EG436" s="133"/>
      <c r="EH436" s="133"/>
      <c r="EI436" s="133"/>
      <c r="EJ436" s="133"/>
      <c r="EK436" s="133"/>
      <c r="EL436" s="133"/>
      <c r="EM436" s="133"/>
      <c r="EN436" s="133"/>
      <c r="EO436" s="133"/>
      <c r="EP436" s="133"/>
      <c r="EQ436" s="133"/>
      <c r="ER436" s="133"/>
      <c r="ES436" s="133"/>
      <c r="ET436" s="133"/>
      <c r="EU436" s="133"/>
      <c r="EV436" s="133"/>
      <c r="EW436" s="133"/>
      <c r="EX436" s="133"/>
      <c r="EY436" s="133"/>
      <c r="EZ436" s="133"/>
      <c r="FA436" s="133"/>
      <c r="FB436" s="133"/>
      <c r="FC436" s="133"/>
      <c r="FD436" s="133"/>
      <c r="FE436" s="133"/>
      <c r="FF436" s="133"/>
      <c r="FG436" s="133"/>
      <c r="FH436" s="133"/>
      <c r="FI436" s="133"/>
      <c r="FJ436" s="133"/>
      <c r="FK436" s="133"/>
      <c r="FL436" s="133"/>
      <c r="FM436" s="133"/>
      <c r="FN436" s="133"/>
      <c r="FO436" s="133"/>
      <c r="FP436" s="133"/>
      <c r="FQ436" s="133"/>
      <c r="FR436" s="133"/>
      <c r="FS436" s="133"/>
      <c r="FT436" s="133"/>
      <c r="FU436" s="133"/>
      <c r="FV436" s="133"/>
      <c r="FW436" s="133"/>
      <c r="FX436" s="133"/>
      <c r="FY436" s="133"/>
      <c r="FZ436" s="133"/>
      <c r="GA436" s="133"/>
      <c r="GB436" s="133"/>
      <c r="GC436" s="133"/>
      <c r="GD436" s="133"/>
      <c r="GE436" s="133"/>
      <c r="GF436" s="133"/>
      <c r="GG436" s="133"/>
      <c r="GH436" s="133"/>
      <c r="GI436" s="133"/>
      <c r="GJ436" s="133"/>
      <c r="GK436" s="133"/>
      <c r="GL436" s="133"/>
      <c r="GM436" s="133"/>
      <c r="GN436" s="133"/>
      <c r="GO436" s="133"/>
      <c r="GP436" s="133"/>
      <c r="GQ436" s="133"/>
      <c r="GR436" s="133"/>
      <c r="GS436" s="133"/>
      <c r="GT436" s="133"/>
      <c r="GU436" s="133"/>
      <c r="GV436" s="133"/>
      <c r="GW436" s="133"/>
      <c r="GX436" s="133"/>
      <c r="GY436" s="133"/>
      <c r="GZ436" s="133"/>
      <c r="HA436" s="133"/>
      <c r="HB436" s="133"/>
      <c r="HC436" s="133"/>
      <c r="HD436" s="133"/>
      <c r="HE436" s="133"/>
      <c r="HF436" s="133"/>
      <c r="HG436" s="133"/>
      <c r="HH436" s="133"/>
      <c r="HI436" s="133"/>
      <c r="HJ436" s="133"/>
      <c r="HK436" s="133"/>
      <c r="HL436" s="133"/>
      <c r="HM436" s="133"/>
      <c r="HN436" s="133"/>
      <c r="HO436" s="133"/>
      <c r="HP436" s="133"/>
      <c r="HQ436" s="133"/>
      <c r="HR436" s="133"/>
      <c r="HS436" s="133"/>
      <c r="HT436" s="133"/>
      <c r="HU436" s="133"/>
      <c r="HV436" s="133"/>
      <c r="HW436" s="133"/>
      <c r="HX436" s="133"/>
    </row>
    <row r="437" spans="1:232" s="3" customFormat="1" ht="21" customHeight="1">
      <c r="A437" s="12">
        <v>451</v>
      </c>
      <c r="B437" s="156"/>
      <c r="C437" s="144"/>
      <c r="D437" s="147"/>
      <c r="E437" s="147"/>
      <c r="F437" s="150"/>
      <c r="G437" s="86">
        <v>1</v>
      </c>
      <c r="H437" s="153"/>
      <c r="I437" s="150"/>
      <c r="J437" s="147"/>
      <c r="K437" s="28">
        <v>108000</v>
      </c>
      <c r="L437" s="15">
        <f t="shared" si="17"/>
        <v>120960.00000000001</v>
      </c>
      <c r="M437" s="16"/>
      <c r="N437" s="16"/>
      <c r="O437" s="133"/>
      <c r="P437" s="140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  <c r="AV437" s="133"/>
      <c r="AW437" s="133"/>
      <c r="AX437" s="133"/>
      <c r="AY437" s="133"/>
      <c r="AZ437" s="133"/>
      <c r="BA437" s="133"/>
      <c r="BB437" s="133"/>
      <c r="BC437" s="133"/>
      <c r="BD437" s="133"/>
      <c r="BE437" s="133"/>
      <c r="BF437" s="133"/>
      <c r="BG437" s="133"/>
      <c r="BH437" s="133"/>
      <c r="BI437" s="133"/>
      <c r="BJ437" s="133"/>
      <c r="BK437" s="133"/>
      <c r="BL437" s="133"/>
      <c r="BM437" s="133"/>
      <c r="BN437" s="133"/>
      <c r="BO437" s="133"/>
      <c r="BP437" s="133"/>
      <c r="BQ437" s="133"/>
      <c r="BR437" s="133"/>
      <c r="BS437" s="133"/>
      <c r="BT437" s="133"/>
      <c r="BU437" s="133"/>
      <c r="BV437" s="133"/>
      <c r="BW437" s="133"/>
      <c r="BX437" s="133"/>
      <c r="BY437" s="133"/>
      <c r="BZ437" s="133"/>
      <c r="CA437" s="133"/>
      <c r="CB437" s="133"/>
      <c r="CC437" s="133"/>
      <c r="CD437" s="133"/>
      <c r="CE437" s="133"/>
      <c r="CF437" s="133"/>
      <c r="CG437" s="133"/>
      <c r="CH437" s="133"/>
      <c r="CI437" s="133"/>
      <c r="CJ437" s="133"/>
      <c r="CK437" s="133"/>
      <c r="CL437" s="133"/>
      <c r="CM437" s="133"/>
      <c r="CN437" s="133"/>
      <c r="CO437" s="133"/>
      <c r="CP437" s="133"/>
      <c r="CQ437" s="133"/>
      <c r="CR437" s="133"/>
      <c r="CS437" s="133"/>
      <c r="CT437" s="133"/>
      <c r="CU437" s="133"/>
      <c r="CV437" s="133"/>
      <c r="CW437" s="133"/>
      <c r="CX437" s="133"/>
      <c r="CY437" s="133"/>
      <c r="CZ437" s="133"/>
      <c r="DA437" s="133"/>
      <c r="DB437" s="133"/>
      <c r="DC437" s="133"/>
      <c r="DD437" s="133"/>
      <c r="DE437" s="133"/>
      <c r="DF437" s="133"/>
      <c r="DG437" s="133"/>
      <c r="DH437" s="133"/>
      <c r="DI437" s="133"/>
      <c r="DJ437" s="133"/>
      <c r="DK437" s="133"/>
      <c r="DL437" s="133"/>
      <c r="DM437" s="133"/>
      <c r="DN437" s="133"/>
      <c r="DO437" s="133"/>
      <c r="DP437" s="133"/>
      <c r="DQ437" s="133"/>
      <c r="DR437" s="133"/>
      <c r="DS437" s="133"/>
      <c r="DT437" s="133"/>
      <c r="DU437" s="133"/>
      <c r="DV437" s="133"/>
      <c r="DW437" s="133"/>
      <c r="DX437" s="133"/>
      <c r="DY437" s="133"/>
      <c r="DZ437" s="133"/>
      <c r="EA437" s="133"/>
      <c r="EB437" s="133"/>
      <c r="EC437" s="133"/>
      <c r="ED437" s="133"/>
      <c r="EE437" s="133"/>
      <c r="EF437" s="133"/>
      <c r="EG437" s="133"/>
      <c r="EH437" s="133"/>
      <c r="EI437" s="133"/>
      <c r="EJ437" s="133"/>
      <c r="EK437" s="133"/>
      <c r="EL437" s="133"/>
      <c r="EM437" s="133"/>
      <c r="EN437" s="133"/>
      <c r="EO437" s="133"/>
      <c r="EP437" s="133"/>
      <c r="EQ437" s="133"/>
      <c r="ER437" s="133"/>
      <c r="ES437" s="133"/>
      <c r="ET437" s="133"/>
      <c r="EU437" s="133"/>
      <c r="EV437" s="133"/>
      <c r="EW437" s="133"/>
      <c r="EX437" s="133"/>
      <c r="EY437" s="133"/>
      <c r="EZ437" s="133"/>
      <c r="FA437" s="133"/>
      <c r="FB437" s="133"/>
      <c r="FC437" s="133"/>
      <c r="FD437" s="133"/>
      <c r="FE437" s="133"/>
      <c r="FF437" s="133"/>
      <c r="FG437" s="133"/>
      <c r="FH437" s="133"/>
      <c r="FI437" s="133"/>
      <c r="FJ437" s="133"/>
      <c r="FK437" s="133"/>
      <c r="FL437" s="133"/>
      <c r="FM437" s="133"/>
      <c r="FN437" s="133"/>
      <c r="FO437" s="133"/>
      <c r="FP437" s="133"/>
      <c r="FQ437" s="133"/>
      <c r="FR437" s="133"/>
      <c r="FS437" s="133"/>
      <c r="FT437" s="133"/>
      <c r="FU437" s="133"/>
      <c r="FV437" s="133"/>
      <c r="FW437" s="133"/>
      <c r="FX437" s="133"/>
      <c r="FY437" s="133"/>
      <c r="FZ437" s="133"/>
      <c r="GA437" s="133"/>
      <c r="GB437" s="133"/>
      <c r="GC437" s="133"/>
      <c r="GD437" s="133"/>
      <c r="GE437" s="133"/>
      <c r="GF437" s="133"/>
      <c r="GG437" s="133"/>
      <c r="GH437" s="133"/>
      <c r="GI437" s="133"/>
      <c r="GJ437" s="133"/>
      <c r="GK437" s="133"/>
      <c r="GL437" s="133"/>
      <c r="GM437" s="133"/>
      <c r="GN437" s="133"/>
      <c r="GO437" s="133"/>
      <c r="GP437" s="133"/>
      <c r="GQ437" s="133"/>
      <c r="GR437" s="133"/>
      <c r="GS437" s="133"/>
      <c r="GT437" s="133"/>
      <c r="GU437" s="133"/>
      <c r="GV437" s="133"/>
      <c r="GW437" s="133"/>
      <c r="GX437" s="133"/>
      <c r="GY437" s="133"/>
      <c r="GZ437" s="133"/>
      <c r="HA437" s="133"/>
      <c r="HB437" s="133"/>
      <c r="HC437" s="133"/>
      <c r="HD437" s="133"/>
      <c r="HE437" s="133"/>
      <c r="HF437" s="133"/>
      <c r="HG437" s="133"/>
      <c r="HH437" s="133"/>
      <c r="HI437" s="133"/>
      <c r="HJ437" s="133"/>
      <c r="HK437" s="133"/>
      <c r="HL437" s="133"/>
      <c r="HM437" s="133"/>
      <c r="HN437" s="133"/>
      <c r="HO437" s="133"/>
      <c r="HP437" s="133"/>
      <c r="HQ437" s="133"/>
      <c r="HR437" s="133"/>
      <c r="HS437" s="133"/>
      <c r="HT437" s="133"/>
      <c r="HU437" s="133"/>
      <c r="HV437" s="133"/>
      <c r="HW437" s="133"/>
      <c r="HX437" s="133"/>
    </row>
    <row r="438" spans="1:232" s="3" customFormat="1" ht="18.75" customHeight="1">
      <c r="A438" s="12">
        <v>452</v>
      </c>
      <c r="B438" s="156"/>
      <c r="C438" s="144"/>
      <c r="D438" s="147"/>
      <c r="E438" s="147"/>
      <c r="F438" s="150"/>
      <c r="G438" s="86">
        <v>1</v>
      </c>
      <c r="H438" s="153"/>
      <c r="I438" s="150"/>
      <c r="J438" s="147"/>
      <c r="K438" s="28">
        <v>108000</v>
      </c>
      <c r="L438" s="15">
        <f t="shared" si="17"/>
        <v>120960.00000000001</v>
      </c>
      <c r="M438" s="16"/>
      <c r="N438" s="16"/>
      <c r="O438" s="133"/>
      <c r="P438" s="140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3"/>
      <c r="BG438" s="133"/>
      <c r="BH438" s="133"/>
      <c r="BI438" s="133"/>
      <c r="BJ438" s="133"/>
      <c r="BK438" s="133"/>
      <c r="BL438" s="133"/>
      <c r="BM438" s="133"/>
      <c r="BN438" s="133"/>
      <c r="BO438" s="133"/>
      <c r="BP438" s="133"/>
      <c r="BQ438" s="133"/>
      <c r="BR438" s="133"/>
      <c r="BS438" s="133"/>
      <c r="BT438" s="133"/>
      <c r="BU438" s="133"/>
      <c r="BV438" s="133"/>
      <c r="BW438" s="133"/>
      <c r="BX438" s="133"/>
      <c r="BY438" s="133"/>
      <c r="BZ438" s="133"/>
      <c r="CA438" s="133"/>
      <c r="CB438" s="133"/>
      <c r="CC438" s="133"/>
      <c r="CD438" s="133"/>
      <c r="CE438" s="133"/>
      <c r="CF438" s="133"/>
      <c r="CG438" s="133"/>
      <c r="CH438" s="133"/>
      <c r="CI438" s="133"/>
      <c r="CJ438" s="133"/>
      <c r="CK438" s="133"/>
      <c r="CL438" s="133"/>
      <c r="CM438" s="133"/>
      <c r="CN438" s="133"/>
      <c r="CO438" s="133"/>
      <c r="CP438" s="133"/>
      <c r="CQ438" s="133"/>
      <c r="CR438" s="133"/>
      <c r="CS438" s="133"/>
      <c r="CT438" s="133"/>
      <c r="CU438" s="133"/>
      <c r="CV438" s="133"/>
      <c r="CW438" s="133"/>
      <c r="CX438" s="133"/>
      <c r="CY438" s="133"/>
      <c r="CZ438" s="133"/>
      <c r="DA438" s="133"/>
      <c r="DB438" s="133"/>
      <c r="DC438" s="133"/>
      <c r="DD438" s="133"/>
      <c r="DE438" s="133"/>
      <c r="DF438" s="133"/>
      <c r="DG438" s="133"/>
      <c r="DH438" s="133"/>
      <c r="DI438" s="133"/>
      <c r="DJ438" s="133"/>
      <c r="DK438" s="133"/>
      <c r="DL438" s="133"/>
      <c r="DM438" s="133"/>
      <c r="DN438" s="133"/>
      <c r="DO438" s="133"/>
      <c r="DP438" s="133"/>
      <c r="DQ438" s="133"/>
      <c r="DR438" s="133"/>
      <c r="DS438" s="133"/>
      <c r="DT438" s="133"/>
      <c r="DU438" s="133"/>
      <c r="DV438" s="133"/>
      <c r="DW438" s="133"/>
      <c r="DX438" s="133"/>
      <c r="DY438" s="133"/>
      <c r="DZ438" s="133"/>
      <c r="EA438" s="133"/>
      <c r="EB438" s="133"/>
      <c r="EC438" s="133"/>
      <c r="ED438" s="133"/>
      <c r="EE438" s="133"/>
      <c r="EF438" s="133"/>
      <c r="EG438" s="133"/>
      <c r="EH438" s="133"/>
      <c r="EI438" s="133"/>
      <c r="EJ438" s="133"/>
      <c r="EK438" s="133"/>
      <c r="EL438" s="133"/>
      <c r="EM438" s="133"/>
      <c r="EN438" s="133"/>
      <c r="EO438" s="133"/>
      <c r="EP438" s="133"/>
      <c r="EQ438" s="133"/>
      <c r="ER438" s="133"/>
      <c r="ES438" s="133"/>
      <c r="ET438" s="133"/>
      <c r="EU438" s="133"/>
      <c r="EV438" s="133"/>
      <c r="EW438" s="133"/>
      <c r="EX438" s="133"/>
      <c r="EY438" s="133"/>
      <c r="EZ438" s="133"/>
      <c r="FA438" s="133"/>
      <c r="FB438" s="133"/>
      <c r="FC438" s="133"/>
      <c r="FD438" s="133"/>
      <c r="FE438" s="133"/>
      <c r="FF438" s="133"/>
      <c r="FG438" s="133"/>
      <c r="FH438" s="133"/>
      <c r="FI438" s="133"/>
      <c r="FJ438" s="133"/>
      <c r="FK438" s="133"/>
      <c r="FL438" s="133"/>
      <c r="FM438" s="133"/>
      <c r="FN438" s="133"/>
      <c r="FO438" s="133"/>
      <c r="FP438" s="133"/>
      <c r="FQ438" s="133"/>
      <c r="FR438" s="133"/>
      <c r="FS438" s="133"/>
      <c r="FT438" s="133"/>
      <c r="FU438" s="133"/>
      <c r="FV438" s="133"/>
      <c r="FW438" s="133"/>
      <c r="FX438" s="133"/>
      <c r="FY438" s="133"/>
      <c r="FZ438" s="133"/>
      <c r="GA438" s="133"/>
      <c r="GB438" s="133"/>
      <c r="GC438" s="133"/>
      <c r="GD438" s="133"/>
      <c r="GE438" s="133"/>
      <c r="GF438" s="133"/>
      <c r="GG438" s="133"/>
      <c r="GH438" s="133"/>
      <c r="GI438" s="133"/>
      <c r="GJ438" s="133"/>
      <c r="GK438" s="133"/>
      <c r="GL438" s="133"/>
      <c r="GM438" s="133"/>
      <c r="GN438" s="133"/>
      <c r="GO438" s="133"/>
      <c r="GP438" s="133"/>
      <c r="GQ438" s="133"/>
      <c r="GR438" s="133"/>
      <c r="GS438" s="133"/>
      <c r="GT438" s="133"/>
      <c r="GU438" s="133"/>
      <c r="GV438" s="133"/>
      <c r="GW438" s="133"/>
      <c r="GX438" s="133"/>
      <c r="GY438" s="133"/>
      <c r="GZ438" s="133"/>
      <c r="HA438" s="133"/>
      <c r="HB438" s="133"/>
      <c r="HC438" s="133"/>
      <c r="HD438" s="133"/>
      <c r="HE438" s="133"/>
      <c r="HF438" s="133"/>
      <c r="HG438" s="133"/>
      <c r="HH438" s="133"/>
      <c r="HI438" s="133"/>
      <c r="HJ438" s="133"/>
      <c r="HK438" s="133"/>
      <c r="HL438" s="133"/>
      <c r="HM438" s="133"/>
      <c r="HN438" s="133"/>
      <c r="HO438" s="133"/>
      <c r="HP438" s="133"/>
      <c r="HQ438" s="133"/>
      <c r="HR438" s="133"/>
      <c r="HS438" s="133"/>
      <c r="HT438" s="133"/>
      <c r="HU438" s="133"/>
      <c r="HV438" s="133"/>
      <c r="HW438" s="133"/>
      <c r="HX438" s="133"/>
    </row>
    <row r="439" spans="1:232" s="3" customFormat="1" ht="21" customHeight="1">
      <c r="A439" s="12">
        <v>453</v>
      </c>
      <c r="B439" s="156"/>
      <c r="C439" s="144"/>
      <c r="D439" s="147"/>
      <c r="E439" s="147"/>
      <c r="F439" s="150"/>
      <c r="G439" s="86">
        <v>1</v>
      </c>
      <c r="H439" s="153"/>
      <c r="I439" s="150"/>
      <c r="J439" s="147"/>
      <c r="K439" s="28">
        <v>108000</v>
      </c>
      <c r="L439" s="15">
        <f t="shared" si="17"/>
        <v>120960.00000000001</v>
      </c>
      <c r="M439" s="16"/>
      <c r="N439" s="16"/>
      <c r="O439" s="133"/>
      <c r="P439" s="140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  <c r="BA439" s="133"/>
      <c r="BB439" s="133"/>
      <c r="BC439" s="133"/>
      <c r="BD439" s="133"/>
      <c r="BE439" s="133"/>
      <c r="BF439" s="133"/>
      <c r="BG439" s="133"/>
      <c r="BH439" s="133"/>
      <c r="BI439" s="133"/>
      <c r="BJ439" s="133"/>
      <c r="BK439" s="133"/>
      <c r="BL439" s="133"/>
      <c r="BM439" s="133"/>
      <c r="BN439" s="133"/>
      <c r="BO439" s="133"/>
      <c r="BP439" s="133"/>
      <c r="BQ439" s="133"/>
      <c r="BR439" s="133"/>
      <c r="BS439" s="133"/>
      <c r="BT439" s="133"/>
      <c r="BU439" s="133"/>
      <c r="BV439" s="133"/>
      <c r="BW439" s="133"/>
      <c r="BX439" s="133"/>
      <c r="BY439" s="133"/>
      <c r="BZ439" s="133"/>
      <c r="CA439" s="133"/>
      <c r="CB439" s="133"/>
      <c r="CC439" s="133"/>
      <c r="CD439" s="133"/>
      <c r="CE439" s="133"/>
      <c r="CF439" s="133"/>
      <c r="CG439" s="133"/>
      <c r="CH439" s="133"/>
      <c r="CI439" s="133"/>
      <c r="CJ439" s="133"/>
      <c r="CK439" s="133"/>
      <c r="CL439" s="133"/>
      <c r="CM439" s="133"/>
      <c r="CN439" s="133"/>
      <c r="CO439" s="133"/>
      <c r="CP439" s="133"/>
      <c r="CQ439" s="133"/>
      <c r="CR439" s="133"/>
      <c r="CS439" s="133"/>
      <c r="CT439" s="133"/>
      <c r="CU439" s="133"/>
      <c r="CV439" s="133"/>
      <c r="CW439" s="133"/>
      <c r="CX439" s="133"/>
      <c r="CY439" s="133"/>
      <c r="CZ439" s="133"/>
      <c r="DA439" s="133"/>
      <c r="DB439" s="133"/>
      <c r="DC439" s="133"/>
      <c r="DD439" s="133"/>
      <c r="DE439" s="133"/>
      <c r="DF439" s="133"/>
      <c r="DG439" s="133"/>
      <c r="DH439" s="133"/>
      <c r="DI439" s="133"/>
      <c r="DJ439" s="133"/>
      <c r="DK439" s="133"/>
      <c r="DL439" s="133"/>
      <c r="DM439" s="133"/>
      <c r="DN439" s="133"/>
      <c r="DO439" s="133"/>
      <c r="DP439" s="133"/>
      <c r="DQ439" s="133"/>
      <c r="DR439" s="133"/>
      <c r="DS439" s="133"/>
      <c r="DT439" s="133"/>
      <c r="DU439" s="133"/>
      <c r="DV439" s="133"/>
      <c r="DW439" s="133"/>
      <c r="DX439" s="133"/>
      <c r="DY439" s="133"/>
      <c r="DZ439" s="133"/>
      <c r="EA439" s="133"/>
      <c r="EB439" s="133"/>
      <c r="EC439" s="133"/>
      <c r="ED439" s="133"/>
      <c r="EE439" s="133"/>
      <c r="EF439" s="133"/>
      <c r="EG439" s="133"/>
      <c r="EH439" s="133"/>
      <c r="EI439" s="133"/>
      <c r="EJ439" s="133"/>
      <c r="EK439" s="133"/>
      <c r="EL439" s="133"/>
      <c r="EM439" s="133"/>
      <c r="EN439" s="133"/>
      <c r="EO439" s="133"/>
      <c r="EP439" s="133"/>
      <c r="EQ439" s="133"/>
      <c r="ER439" s="133"/>
      <c r="ES439" s="133"/>
      <c r="ET439" s="133"/>
      <c r="EU439" s="133"/>
      <c r="EV439" s="133"/>
      <c r="EW439" s="133"/>
      <c r="EX439" s="133"/>
      <c r="EY439" s="133"/>
      <c r="EZ439" s="133"/>
      <c r="FA439" s="133"/>
      <c r="FB439" s="133"/>
      <c r="FC439" s="133"/>
      <c r="FD439" s="133"/>
      <c r="FE439" s="133"/>
      <c r="FF439" s="133"/>
      <c r="FG439" s="133"/>
      <c r="FH439" s="133"/>
      <c r="FI439" s="133"/>
      <c r="FJ439" s="133"/>
      <c r="FK439" s="133"/>
      <c r="FL439" s="133"/>
      <c r="FM439" s="133"/>
      <c r="FN439" s="133"/>
      <c r="FO439" s="133"/>
      <c r="FP439" s="133"/>
      <c r="FQ439" s="133"/>
      <c r="FR439" s="133"/>
      <c r="FS439" s="133"/>
      <c r="FT439" s="133"/>
      <c r="FU439" s="133"/>
      <c r="FV439" s="133"/>
      <c r="FW439" s="133"/>
      <c r="FX439" s="133"/>
      <c r="FY439" s="133"/>
      <c r="FZ439" s="133"/>
      <c r="GA439" s="133"/>
      <c r="GB439" s="133"/>
      <c r="GC439" s="133"/>
      <c r="GD439" s="133"/>
      <c r="GE439" s="133"/>
      <c r="GF439" s="133"/>
      <c r="GG439" s="133"/>
      <c r="GH439" s="133"/>
      <c r="GI439" s="133"/>
      <c r="GJ439" s="133"/>
      <c r="GK439" s="133"/>
      <c r="GL439" s="133"/>
      <c r="GM439" s="133"/>
      <c r="GN439" s="133"/>
      <c r="GO439" s="133"/>
      <c r="GP439" s="133"/>
      <c r="GQ439" s="133"/>
      <c r="GR439" s="133"/>
      <c r="GS439" s="133"/>
      <c r="GT439" s="133"/>
      <c r="GU439" s="133"/>
      <c r="GV439" s="133"/>
      <c r="GW439" s="133"/>
      <c r="GX439" s="133"/>
      <c r="GY439" s="133"/>
      <c r="GZ439" s="133"/>
      <c r="HA439" s="133"/>
      <c r="HB439" s="133"/>
      <c r="HC439" s="133"/>
      <c r="HD439" s="133"/>
      <c r="HE439" s="133"/>
      <c r="HF439" s="133"/>
      <c r="HG439" s="133"/>
      <c r="HH439" s="133"/>
      <c r="HI439" s="133"/>
      <c r="HJ439" s="133"/>
      <c r="HK439" s="133"/>
      <c r="HL439" s="133"/>
      <c r="HM439" s="133"/>
      <c r="HN439" s="133"/>
      <c r="HO439" s="133"/>
      <c r="HP439" s="133"/>
      <c r="HQ439" s="133"/>
      <c r="HR439" s="133"/>
      <c r="HS439" s="133"/>
      <c r="HT439" s="133"/>
      <c r="HU439" s="133"/>
      <c r="HV439" s="133"/>
      <c r="HW439" s="133"/>
      <c r="HX439" s="133"/>
    </row>
    <row r="440" spans="1:232" s="3" customFormat="1" ht="17.25" customHeight="1">
      <c r="A440" s="12">
        <v>454</v>
      </c>
      <c r="B440" s="157"/>
      <c r="C440" s="145"/>
      <c r="D440" s="148"/>
      <c r="E440" s="148"/>
      <c r="F440" s="151"/>
      <c r="G440" s="86">
        <v>1</v>
      </c>
      <c r="H440" s="154"/>
      <c r="I440" s="151"/>
      <c r="J440" s="148"/>
      <c r="K440" s="28">
        <v>108000</v>
      </c>
      <c r="L440" s="15">
        <f t="shared" ref="L440:L480" si="19">K440*1.12</f>
        <v>120960.00000000001</v>
      </c>
      <c r="M440" s="16"/>
      <c r="N440" s="16"/>
      <c r="O440" s="133"/>
      <c r="P440" s="140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  <c r="BA440" s="133"/>
      <c r="BB440" s="133"/>
      <c r="BC440" s="133"/>
      <c r="BD440" s="133"/>
      <c r="BE440" s="133"/>
      <c r="BF440" s="133"/>
      <c r="BG440" s="133"/>
      <c r="BH440" s="133"/>
      <c r="BI440" s="133"/>
      <c r="BJ440" s="133"/>
      <c r="BK440" s="133"/>
      <c r="BL440" s="133"/>
      <c r="BM440" s="133"/>
      <c r="BN440" s="133"/>
      <c r="BO440" s="133"/>
      <c r="BP440" s="133"/>
      <c r="BQ440" s="133"/>
      <c r="BR440" s="133"/>
      <c r="BS440" s="133"/>
      <c r="BT440" s="133"/>
      <c r="BU440" s="133"/>
      <c r="BV440" s="133"/>
      <c r="BW440" s="133"/>
      <c r="BX440" s="133"/>
      <c r="BY440" s="133"/>
      <c r="BZ440" s="133"/>
      <c r="CA440" s="133"/>
      <c r="CB440" s="133"/>
      <c r="CC440" s="133"/>
      <c r="CD440" s="133"/>
      <c r="CE440" s="133"/>
      <c r="CF440" s="133"/>
      <c r="CG440" s="133"/>
      <c r="CH440" s="133"/>
      <c r="CI440" s="133"/>
      <c r="CJ440" s="133"/>
      <c r="CK440" s="133"/>
      <c r="CL440" s="133"/>
      <c r="CM440" s="133"/>
      <c r="CN440" s="133"/>
      <c r="CO440" s="133"/>
      <c r="CP440" s="133"/>
      <c r="CQ440" s="133"/>
      <c r="CR440" s="133"/>
      <c r="CS440" s="133"/>
      <c r="CT440" s="133"/>
      <c r="CU440" s="133"/>
      <c r="CV440" s="133"/>
      <c r="CW440" s="133"/>
      <c r="CX440" s="133"/>
      <c r="CY440" s="133"/>
      <c r="CZ440" s="133"/>
      <c r="DA440" s="133"/>
      <c r="DB440" s="133"/>
      <c r="DC440" s="133"/>
      <c r="DD440" s="133"/>
      <c r="DE440" s="133"/>
      <c r="DF440" s="133"/>
      <c r="DG440" s="133"/>
      <c r="DH440" s="133"/>
      <c r="DI440" s="133"/>
      <c r="DJ440" s="133"/>
      <c r="DK440" s="133"/>
      <c r="DL440" s="133"/>
      <c r="DM440" s="133"/>
      <c r="DN440" s="133"/>
      <c r="DO440" s="133"/>
      <c r="DP440" s="133"/>
      <c r="DQ440" s="133"/>
      <c r="DR440" s="133"/>
      <c r="DS440" s="133"/>
      <c r="DT440" s="133"/>
      <c r="DU440" s="133"/>
      <c r="DV440" s="133"/>
      <c r="DW440" s="133"/>
      <c r="DX440" s="133"/>
      <c r="DY440" s="133"/>
      <c r="DZ440" s="133"/>
      <c r="EA440" s="133"/>
      <c r="EB440" s="133"/>
      <c r="EC440" s="133"/>
      <c r="ED440" s="133"/>
      <c r="EE440" s="133"/>
      <c r="EF440" s="133"/>
      <c r="EG440" s="133"/>
      <c r="EH440" s="133"/>
      <c r="EI440" s="133"/>
      <c r="EJ440" s="133"/>
      <c r="EK440" s="133"/>
      <c r="EL440" s="133"/>
      <c r="EM440" s="133"/>
      <c r="EN440" s="133"/>
      <c r="EO440" s="133"/>
      <c r="EP440" s="133"/>
      <c r="EQ440" s="133"/>
      <c r="ER440" s="133"/>
      <c r="ES440" s="133"/>
      <c r="ET440" s="133"/>
      <c r="EU440" s="133"/>
      <c r="EV440" s="133"/>
      <c r="EW440" s="133"/>
      <c r="EX440" s="133"/>
      <c r="EY440" s="133"/>
      <c r="EZ440" s="133"/>
      <c r="FA440" s="133"/>
      <c r="FB440" s="133"/>
      <c r="FC440" s="133"/>
      <c r="FD440" s="133"/>
      <c r="FE440" s="133"/>
      <c r="FF440" s="133"/>
      <c r="FG440" s="133"/>
      <c r="FH440" s="133"/>
      <c r="FI440" s="133"/>
      <c r="FJ440" s="133"/>
      <c r="FK440" s="133"/>
      <c r="FL440" s="133"/>
      <c r="FM440" s="133"/>
      <c r="FN440" s="133"/>
      <c r="FO440" s="133"/>
      <c r="FP440" s="133"/>
      <c r="FQ440" s="133"/>
      <c r="FR440" s="133"/>
      <c r="FS440" s="133"/>
      <c r="FT440" s="133"/>
      <c r="FU440" s="133"/>
      <c r="FV440" s="133"/>
      <c r="FW440" s="133"/>
      <c r="FX440" s="133"/>
      <c r="FY440" s="133"/>
      <c r="FZ440" s="133"/>
      <c r="GA440" s="133"/>
      <c r="GB440" s="133"/>
      <c r="GC440" s="133"/>
      <c r="GD440" s="133"/>
      <c r="GE440" s="133"/>
      <c r="GF440" s="133"/>
      <c r="GG440" s="133"/>
      <c r="GH440" s="133"/>
      <c r="GI440" s="133"/>
      <c r="GJ440" s="133"/>
      <c r="GK440" s="133"/>
      <c r="GL440" s="133"/>
      <c r="GM440" s="133"/>
      <c r="GN440" s="133"/>
      <c r="GO440" s="133"/>
      <c r="GP440" s="133"/>
      <c r="GQ440" s="133"/>
      <c r="GR440" s="133"/>
      <c r="GS440" s="133"/>
      <c r="GT440" s="133"/>
      <c r="GU440" s="133"/>
      <c r="GV440" s="133"/>
      <c r="GW440" s="133"/>
      <c r="GX440" s="133"/>
      <c r="GY440" s="133"/>
      <c r="GZ440" s="133"/>
      <c r="HA440" s="133"/>
      <c r="HB440" s="133"/>
      <c r="HC440" s="133"/>
      <c r="HD440" s="133"/>
      <c r="HE440" s="133"/>
      <c r="HF440" s="133"/>
      <c r="HG440" s="133"/>
      <c r="HH440" s="133"/>
      <c r="HI440" s="133"/>
      <c r="HJ440" s="133"/>
      <c r="HK440" s="133"/>
      <c r="HL440" s="133"/>
      <c r="HM440" s="133"/>
      <c r="HN440" s="133"/>
      <c r="HO440" s="133"/>
      <c r="HP440" s="133"/>
      <c r="HQ440" s="133"/>
      <c r="HR440" s="133"/>
      <c r="HS440" s="133"/>
      <c r="HT440" s="133"/>
      <c r="HU440" s="133"/>
      <c r="HV440" s="133"/>
      <c r="HW440" s="133"/>
      <c r="HX440" s="133"/>
    </row>
    <row r="441" spans="1:232" s="3" customFormat="1" ht="98.25" customHeight="1">
      <c r="A441" s="12"/>
      <c r="B441" s="124">
        <v>404</v>
      </c>
      <c r="C441" s="35" t="s">
        <v>692</v>
      </c>
      <c r="D441" s="35" t="s">
        <v>549</v>
      </c>
      <c r="E441" s="14" t="s">
        <v>699</v>
      </c>
      <c r="F441" s="19" t="s">
        <v>449</v>
      </c>
      <c r="G441" s="86">
        <v>1</v>
      </c>
      <c r="H441" s="135">
        <v>80357</v>
      </c>
      <c r="I441" s="127" t="s">
        <v>700</v>
      </c>
      <c r="J441" s="130" t="s">
        <v>35</v>
      </c>
      <c r="K441" s="135">
        <f>G441*H441</f>
        <v>80357</v>
      </c>
      <c r="L441" s="15">
        <f t="shared" si="19"/>
        <v>89999.840000000011</v>
      </c>
      <c r="M441" s="4"/>
      <c r="N441" s="16"/>
      <c r="O441" s="133"/>
      <c r="P441" s="140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  <c r="AV441" s="133"/>
      <c r="AW441" s="133"/>
      <c r="AX441" s="133"/>
      <c r="AY441" s="133"/>
      <c r="AZ441" s="133"/>
      <c r="BA441" s="133"/>
      <c r="BB441" s="133"/>
      <c r="BC441" s="133"/>
      <c r="BD441" s="133"/>
      <c r="BE441" s="133"/>
      <c r="BF441" s="133"/>
      <c r="BG441" s="133"/>
      <c r="BH441" s="133"/>
      <c r="BI441" s="133"/>
      <c r="BJ441" s="133"/>
      <c r="BK441" s="133"/>
      <c r="BL441" s="133"/>
      <c r="BM441" s="133"/>
      <c r="BN441" s="133"/>
      <c r="BO441" s="133"/>
      <c r="BP441" s="133"/>
      <c r="BQ441" s="133"/>
      <c r="BR441" s="133"/>
      <c r="BS441" s="133"/>
      <c r="BT441" s="133"/>
      <c r="BU441" s="133"/>
      <c r="BV441" s="133"/>
      <c r="BW441" s="133"/>
      <c r="BX441" s="133"/>
      <c r="BY441" s="133"/>
      <c r="BZ441" s="133"/>
      <c r="CA441" s="133"/>
      <c r="CB441" s="133"/>
      <c r="CC441" s="133"/>
      <c r="CD441" s="133"/>
      <c r="CE441" s="133"/>
      <c r="CF441" s="133"/>
      <c r="CG441" s="133"/>
      <c r="CH441" s="133"/>
      <c r="CI441" s="133"/>
      <c r="CJ441" s="133"/>
      <c r="CK441" s="133"/>
      <c r="CL441" s="133"/>
      <c r="CM441" s="133"/>
      <c r="CN441" s="133"/>
      <c r="CO441" s="133"/>
      <c r="CP441" s="133"/>
      <c r="CQ441" s="133"/>
      <c r="CR441" s="133"/>
      <c r="CS441" s="133"/>
      <c r="CT441" s="133"/>
      <c r="CU441" s="133"/>
      <c r="CV441" s="133"/>
      <c r="CW441" s="133"/>
      <c r="CX441" s="133"/>
      <c r="CY441" s="133"/>
      <c r="CZ441" s="133"/>
      <c r="DA441" s="133"/>
      <c r="DB441" s="133"/>
      <c r="DC441" s="133"/>
      <c r="DD441" s="133"/>
      <c r="DE441" s="133"/>
      <c r="DF441" s="133"/>
      <c r="DG441" s="133"/>
      <c r="DH441" s="133"/>
      <c r="DI441" s="133"/>
      <c r="DJ441" s="133"/>
      <c r="DK441" s="133"/>
      <c r="DL441" s="133"/>
      <c r="DM441" s="133"/>
      <c r="DN441" s="133"/>
      <c r="DO441" s="133"/>
      <c r="DP441" s="133"/>
      <c r="DQ441" s="133"/>
      <c r="DR441" s="133"/>
      <c r="DS441" s="133"/>
      <c r="DT441" s="133"/>
      <c r="DU441" s="133"/>
      <c r="DV441" s="133"/>
      <c r="DW441" s="133"/>
      <c r="DX441" s="133"/>
      <c r="DY441" s="133"/>
      <c r="DZ441" s="133"/>
      <c r="EA441" s="133"/>
      <c r="EB441" s="133"/>
      <c r="EC441" s="133"/>
      <c r="ED441" s="133"/>
      <c r="EE441" s="133"/>
      <c r="EF441" s="133"/>
      <c r="EG441" s="133"/>
      <c r="EH441" s="133"/>
      <c r="EI441" s="133"/>
      <c r="EJ441" s="133"/>
      <c r="EK441" s="133"/>
      <c r="EL441" s="133"/>
      <c r="EM441" s="133"/>
      <c r="EN441" s="133"/>
      <c r="EO441" s="133"/>
      <c r="EP441" s="133"/>
      <c r="EQ441" s="133"/>
      <c r="ER441" s="133"/>
      <c r="ES441" s="133"/>
      <c r="ET441" s="133"/>
      <c r="EU441" s="133"/>
      <c r="EV441" s="133"/>
      <c r="EW441" s="133"/>
      <c r="EX441" s="133"/>
      <c r="EY441" s="133"/>
      <c r="EZ441" s="133"/>
      <c r="FA441" s="133"/>
      <c r="FB441" s="133"/>
      <c r="FC441" s="133"/>
      <c r="FD441" s="133"/>
      <c r="FE441" s="133"/>
      <c r="FF441" s="133"/>
      <c r="FG441" s="133"/>
      <c r="FH441" s="133"/>
      <c r="FI441" s="133"/>
      <c r="FJ441" s="133"/>
      <c r="FK441" s="133"/>
      <c r="FL441" s="133"/>
      <c r="FM441" s="133"/>
      <c r="FN441" s="133"/>
      <c r="FO441" s="133"/>
      <c r="FP441" s="133"/>
      <c r="FQ441" s="133"/>
      <c r="FR441" s="133"/>
      <c r="FS441" s="133"/>
      <c r="FT441" s="133"/>
      <c r="FU441" s="133"/>
      <c r="FV441" s="133"/>
      <c r="FW441" s="133"/>
      <c r="FX441" s="133"/>
      <c r="FY441" s="133"/>
      <c r="FZ441" s="133"/>
      <c r="GA441" s="133"/>
      <c r="GB441" s="133"/>
      <c r="GC441" s="133"/>
      <c r="GD441" s="133"/>
      <c r="GE441" s="133"/>
      <c r="GF441" s="133"/>
      <c r="GG441" s="133"/>
      <c r="GH441" s="133"/>
      <c r="GI441" s="133"/>
      <c r="GJ441" s="133"/>
      <c r="GK441" s="133"/>
      <c r="GL441" s="133"/>
      <c r="GM441" s="133"/>
      <c r="GN441" s="133"/>
      <c r="GO441" s="133"/>
      <c r="GP441" s="133"/>
      <c r="GQ441" s="133"/>
      <c r="GR441" s="133"/>
      <c r="GS441" s="133"/>
      <c r="GT441" s="133"/>
      <c r="GU441" s="133"/>
      <c r="GV441" s="133"/>
      <c r="GW441" s="133"/>
      <c r="GX441" s="133"/>
      <c r="GY441" s="133"/>
      <c r="GZ441" s="133"/>
      <c r="HA441" s="133"/>
      <c r="HB441" s="133"/>
      <c r="HC441" s="133"/>
      <c r="HD441" s="133"/>
      <c r="HE441" s="133"/>
      <c r="HF441" s="133"/>
      <c r="HG441" s="133"/>
      <c r="HH441" s="133"/>
      <c r="HI441" s="133"/>
      <c r="HJ441" s="133"/>
      <c r="HK441" s="133"/>
      <c r="HL441" s="133"/>
      <c r="HM441" s="133"/>
      <c r="HN441" s="133"/>
      <c r="HO441" s="133"/>
      <c r="HP441" s="133"/>
      <c r="HQ441" s="133"/>
      <c r="HR441" s="133"/>
      <c r="HS441" s="133"/>
      <c r="HT441" s="133"/>
      <c r="HU441" s="133"/>
      <c r="HV441" s="133"/>
      <c r="HW441" s="133"/>
      <c r="HX441" s="133"/>
    </row>
    <row r="442" spans="1:232" s="3" customFormat="1" ht="66" customHeight="1">
      <c r="A442" s="12"/>
      <c r="B442" s="124">
        <v>405</v>
      </c>
      <c r="C442" s="35" t="s">
        <v>701</v>
      </c>
      <c r="D442" s="19" t="s">
        <v>21</v>
      </c>
      <c r="E442" s="14" t="s">
        <v>701</v>
      </c>
      <c r="F442" s="19" t="s">
        <v>449</v>
      </c>
      <c r="G442" s="86">
        <v>6</v>
      </c>
      <c r="H442" s="135">
        <v>191100</v>
      </c>
      <c r="I442" s="127" t="s">
        <v>564</v>
      </c>
      <c r="J442" s="14" t="s">
        <v>694</v>
      </c>
      <c r="K442" s="135">
        <f>G442*H442</f>
        <v>1146600</v>
      </c>
      <c r="L442" s="15">
        <f t="shared" si="19"/>
        <v>1284192.0000000002</v>
      </c>
      <c r="M442" s="16"/>
      <c r="N442" s="16"/>
      <c r="O442" s="133"/>
      <c r="P442" s="140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  <c r="BA442" s="133"/>
      <c r="BB442" s="133"/>
      <c r="BC442" s="133"/>
      <c r="BD442" s="133"/>
      <c r="BE442" s="133"/>
      <c r="BF442" s="133"/>
      <c r="BG442" s="133"/>
      <c r="BH442" s="133"/>
      <c r="BI442" s="133"/>
      <c r="BJ442" s="133"/>
      <c r="BK442" s="133"/>
      <c r="BL442" s="133"/>
      <c r="BM442" s="133"/>
      <c r="BN442" s="133"/>
      <c r="BO442" s="133"/>
      <c r="BP442" s="133"/>
      <c r="BQ442" s="133"/>
      <c r="BR442" s="133"/>
      <c r="BS442" s="133"/>
      <c r="BT442" s="133"/>
      <c r="BU442" s="133"/>
      <c r="BV442" s="133"/>
      <c r="BW442" s="133"/>
      <c r="BX442" s="133"/>
      <c r="BY442" s="133"/>
      <c r="BZ442" s="133"/>
      <c r="CA442" s="133"/>
      <c r="CB442" s="133"/>
      <c r="CC442" s="133"/>
      <c r="CD442" s="133"/>
      <c r="CE442" s="133"/>
      <c r="CF442" s="133"/>
      <c r="CG442" s="133"/>
      <c r="CH442" s="133"/>
      <c r="CI442" s="133"/>
      <c r="CJ442" s="133"/>
      <c r="CK442" s="133"/>
      <c r="CL442" s="133"/>
      <c r="CM442" s="133"/>
      <c r="CN442" s="133"/>
      <c r="CO442" s="133"/>
      <c r="CP442" s="133"/>
      <c r="CQ442" s="133"/>
      <c r="CR442" s="133"/>
      <c r="CS442" s="133"/>
      <c r="CT442" s="133"/>
      <c r="CU442" s="133"/>
      <c r="CV442" s="133"/>
      <c r="CW442" s="133"/>
      <c r="CX442" s="133"/>
      <c r="CY442" s="133"/>
      <c r="CZ442" s="133"/>
      <c r="DA442" s="133"/>
      <c r="DB442" s="133"/>
      <c r="DC442" s="133"/>
      <c r="DD442" s="133"/>
      <c r="DE442" s="133"/>
      <c r="DF442" s="133"/>
      <c r="DG442" s="133"/>
      <c r="DH442" s="133"/>
      <c r="DI442" s="133"/>
      <c r="DJ442" s="133"/>
      <c r="DK442" s="133"/>
      <c r="DL442" s="133"/>
      <c r="DM442" s="133"/>
      <c r="DN442" s="133"/>
      <c r="DO442" s="133"/>
      <c r="DP442" s="133"/>
      <c r="DQ442" s="133"/>
      <c r="DR442" s="133"/>
      <c r="DS442" s="133"/>
      <c r="DT442" s="133"/>
      <c r="DU442" s="133"/>
      <c r="DV442" s="133"/>
      <c r="DW442" s="133"/>
      <c r="DX442" s="133"/>
      <c r="DY442" s="133"/>
      <c r="DZ442" s="133"/>
      <c r="EA442" s="133"/>
      <c r="EB442" s="133"/>
      <c r="EC442" s="133"/>
      <c r="ED442" s="133"/>
      <c r="EE442" s="133"/>
      <c r="EF442" s="133"/>
      <c r="EG442" s="133"/>
      <c r="EH442" s="133"/>
      <c r="EI442" s="133"/>
      <c r="EJ442" s="133"/>
      <c r="EK442" s="133"/>
      <c r="EL442" s="133"/>
      <c r="EM442" s="133"/>
      <c r="EN442" s="133"/>
      <c r="EO442" s="133"/>
      <c r="EP442" s="133"/>
      <c r="EQ442" s="133"/>
      <c r="ER442" s="133"/>
      <c r="ES442" s="133"/>
      <c r="ET442" s="133"/>
      <c r="EU442" s="133"/>
      <c r="EV442" s="133"/>
      <c r="EW442" s="133"/>
      <c r="EX442" s="133"/>
      <c r="EY442" s="133"/>
      <c r="EZ442" s="133"/>
      <c r="FA442" s="133"/>
      <c r="FB442" s="133"/>
      <c r="FC442" s="133"/>
      <c r="FD442" s="133"/>
      <c r="FE442" s="133"/>
      <c r="FF442" s="133"/>
      <c r="FG442" s="133"/>
      <c r="FH442" s="133"/>
      <c r="FI442" s="133"/>
      <c r="FJ442" s="133"/>
      <c r="FK442" s="133"/>
      <c r="FL442" s="133"/>
      <c r="FM442" s="133"/>
      <c r="FN442" s="133"/>
      <c r="FO442" s="133"/>
      <c r="FP442" s="133"/>
      <c r="FQ442" s="133"/>
      <c r="FR442" s="133"/>
      <c r="FS442" s="133"/>
      <c r="FT442" s="133"/>
      <c r="FU442" s="133"/>
      <c r="FV442" s="133"/>
      <c r="FW442" s="133"/>
      <c r="FX442" s="133"/>
      <c r="FY442" s="133"/>
      <c r="FZ442" s="133"/>
      <c r="GA442" s="133"/>
      <c r="GB442" s="133"/>
      <c r="GC442" s="133"/>
      <c r="GD442" s="133"/>
      <c r="GE442" s="133"/>
      <c r="GF442" s="133"/>
      <c r="GG442" s="133"/>
      <c r="GH442" s="133"/>
      <c r="GI442" s="133"/>
      <c r="GJ442" s="133"/>
      <c r="GK442" s="133"/>
      <c r="GL442" s="133"/>
      <c r="GM442" s="133"/>
      <c r="GN442" s="133"/>
      <c r="GO442" s="133"/>
      <c r="GP442" s="133"/>
      <c r="GQ442" s="133"/>
      <c r="GR442" s="133"/>
      <c r="GS442" s="133"/>
      <c r="GT442" s="133"/>
      <c r="GU442" s="133"/>
      <c r="GV442" s="133"/>
      <c r="GW442" s="133"/>
      <c r="GX442" s="133"/>
      <c r="GY442" s="133"/>
      <c r="GZ442" s="133"/>
      <c r="HA442" s="133"/>
      <c r="HB442" s="133"/>
      <c r="HC442" s="133"/>
      <c r="HD442" s="133"/>
      <c r="HE442" s="133"/>
      <c r="HF442" s="133"/>
      <c r="HG442" s="133"/>
      <c r="HH442" s="133"/>
      <c r="HI442" s="133"/>
      <c r="HJ442" s="133"/>
      <c r="HK442" s="133"/>
      <c r="HL442" s="133"/>
      <c r="HM442" s="133"/>
      <c r="HN442" s="133"/>
      <c r="HO442" s="133"/>
      <c r="HP442" s="133"/>
      <c r="HQ442" s="133"/>
      <c r="HR442" s="133"/>
      <c r="HS442" s="133"/>
      <c r="HT442" s="133"/>
      <c r="HU442" s="133"/>
      <c r="HV442" s="133"/>
      <c r="HW442" s="133"/>
      <c r="HX442" s="133"/>
    </row>
    <row r="443" spans="1:232" s="3" customFormat="1" ht="123" customHeight="1">
      <c r="A443" s="12"/>
      <c r="B443" s="124">
        <v>406</v>
      </c>
      <c r="C443" s="13" t="s">
        <v>702</v>
      </c>
      <c r="D443" s="19" t="s">
        <v>53</v>
      </c>
      <c r="E443" s="9" t="s">
        <v>702</v>
      </c>
      <c r="F443" s="19" t="s">
        <v>449</v>
      </c>
      <c r="G443" s="29">
        <v>1</v>
      </c>
      <c r="H443" s="28">
        <v>379584</v>
      </c>
      <c r="I443" s="19" t="s">
        <v>559</v>
      </c>
      <c r="J443" s="14" t="s">
        <v>25</v>
      </c>
      <c r="K443" s="28">
        <f>G443*H443</f>
        <v>379584</v>
      </c>
      <c r="L443" s="15">
        <f t="shared" si="19"/>
        <v>425134.08000000002</v>
      </c>
      <c r="M443" s="16"/>
      <c r="N443" s="16" t="s">
        <v>703</v>
      </c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  <c r="AV443" s="133"/>
      <c r="AW443" s="133"/>
      <c r="AX443" s="133"/>
      <c r="AY443" s="133"/>
      <c r="AZ443" s="133"/>
      <c r="BA443" s="133"/>
      <c r="BB443" s="133"/>
      <c r="BC443" s="133"/>
      <c r="BD443" s="133"/>
      <c r="BE443" s="133"/>
      <c r="BF443" s="133"/>
      <c r="BG443" s="133"/>
      <c r="BH443" s="133"/>
      <c r="BI443" s="133"/>
      <c r="BJ443" s="133"/>
      <c r="BK443" s="133"/>
      <c r="BL443" s="133"/>
      <c r="BM443" s="133"/>
      <c r="BN443" s="133"/>
      <c r="BO443" s="133"/>
      <c r="BP443" s="133"/>
      <c r="BQ443" s="133"/>
      <c r="BR443" s="133"/>
      <c r="BS443" s="133"/>
      <c r="BT443" s="133"/>
      <c r="BU443" s="133"/>
      <c r="BV443" s="133"/>
      <c r="BW443" s="133"/>
      <c r="BX443" s="133"/>
      <c r="BY443" s="133"/>
      <c r="BZ443" s="133"/>
      <c r="CA443" s="133"/>
      <c r="CB443" s="133"/>
      <c r="CC443" s="133"/>
      <c r="CD443" s="133"/>
      <c r="CE443" s="133"/>
      <c r="CF443" s="133"/>
      <c r="CG443" s="133"/>
      <c r="CH443" s="133"/>
      <c r="CI443" s="133"/>
      <c r="CJ443" s="133"/>
      <c r="CK443" s="133"/>
      <c r="CL443" s="133"/>
      <c r="CM443" s="133"/>
      <c r="CN443" s="133"/>
      <c r="CO443" s="133"/>
      <c r="CP443" s="133"/>
      <c r="CQ443" s="133"/>
      <c r="CR443" s="133"/>
      <c r="CS443" s="133"/>
      <c r="CT443" s="133"/>
      <c r="CU443" s="133"/>
      <c r="CV443" s="133"/>
      <c r="CW443" s="133"/>
      <c r="CX443" s="133"/>
      <c r="CY443" s="133"/>
      <c r="CZ443" s="133"/>
      <c r="DA443" s="133"/>
      <c r="DB443" s="133"/>
      <c r="DC443" s="133"/>
      <c r="DD443" s="133"/>
      <c r="DE443" s="133"/>
      <c r="DF443" s="133"/>
      <c r="DG443" s="133"/>
      <c r="DH443" s="133"/>
      <c r="DI443" s="133"/>
      <c r="DJ443" s="133"/>
      <c r="DK443" s="133"/>
      <c r="DL443" s="133"/>
      <c r="DM443" s="133"/>
      <c r="DN443" s="133"/>
      <c r="DO443" s="133"/>
      <c r="DP443" s="133"/>
      <c r="DQ443" s="133"/>
      <c r="DR443" s="133"/>
      <c r="DS443" s="133"/>
      <c r="DT443" s="133"/>
      <c r="DU443" s="133"/>
      <c r="DV443" s="133"/>
      <c r="DW443" s="133"/>
      <c r="DX443" s="133"/>
      <c r="DY443" s="133"/>
      <c r="DZ443" s="133"/>
      <c r="EA443" s="133"/>
      <c r="EB443" s="133"/>
      <c r="EC443" s="133"/>
      <c r="ED443" s="133"/>
      <c r="EE443" s="133"/>
      <c r="EF443" s="133"/>
      <c r="EG443" s="133"/>
      <c r="EH443" s="133"/>
      <c r="EI443" s="133"/>
      <c r="EJ443" s="133"/>
      <c r="EK443" s="133"/>
      <c r="EL443" s="133"/>
      <c r="EM443" s="133"/>
      <c r="EN443" s="133"/>
      <c r="EO443" s="133"/>
      <c r="EP443" s="133"/>
      <c r="EQ443" s="133"/>
      <c r="ER443" s="133"/>
      <c r="ES443" s="133"/>
      <c r="ET443" s="133"/>
      <c r="EU443" s="133"/>
      <c r="EV443" s="133"/>
      <c r="EW443" s="133"/>
      <c r="EX443" s="133"/>
      <c r="EY443" s="133"/>
      <c r="EZ443" s="133"/>
      <c r="FA443" s="133"/>
      <c r="FB443" s="133"/>
      <c r="FC443" s="133"/>
      <c r="FD443" s="133"/>
      <c r="FE443" s="133"/>
      <c r="FF443" s="133"/>
      <c r="FG443" s="133"/>
      <c r="FH443" s="133"/>
      <c r="FI443" s="133"/>
      <c r="FJ443" s="133"/>
      <c r="FK443" s="133"/>
      <c r="FL443" s="133"/>
      <c r="FM443" s="133"/>
      <c r="FN443" s="133"/>
      <c r="FO443" s="133"/>
      <c r="FP443" s="133"/>
      <c r="FQ443" s="133"/>
      <c r="FR443" s="133"/>
      <c r="FS443" s="133"/>
      <c r="FT443" s="133"/>
      <c r="FU443" s="133"/>
      <c r="FV443" s="133"/>
      <c r="FW443" s="133"/>
      <c r="FX443" s="133"/>
      <c r="FY443" s="133"/>
      <c r="FZ443" s="133"/>
      <c r="GA443" s="133"/>
      <c r="GB443" s="133"/>
      <c r="GC443" s="133"/>
      <c r="GD443" s="133"/>
      <c r="GE443" s="133"/>
      <c r="GF443" s="133"/>
      <c r="GG443" s="133"/>
      <c r="GH443" s="133"/>
      <c r="GI443" s="133"/>
      <c r="GJ443" s="133"/>
      <c r="GK443" s="133"/>
      <c r="GL443" s="133"/>
      <c r="GM443" s="133"/>
      <c r="GN443" s="133"/>
      <c r="GO443" s="133"/>
      <c r="GP443" s="133"/>
      <c r="GQ443" s="133"/>
      <c r="GR443" s="133"/>
      <c r="GS443" s="133"/>
      <c r="GT443" s="133"/>
      <c r="GU443" s="133"/>
      <c r="GV443" s="133"/>
      <c r="GW443" s="133"/>
      <c r="GX443" s="133"/>
      <c r="GY443" s="133"/>
      <c r="GZ443" s="133"/>
      <c r="HA443" s="133"/>
      <c r="HB443" s="133"/>
      <c r="HC443" s="133"/>
      <c r="HD443" s="133"/>
      <c r="HE443" s="133"/>
      <c r="HF443" s="133"/>
      <c r="HG443" s="133"/>
      <c r="HH443" s="133"/>
      <c r="HI443" s="133"/>
      <c r="HJ443" s="133"/>
      <c r="HK443" s="133"/>
      <c r="HL443" s="133"/>
      <c r="HM443" s="133"/>
      <c r="HN443" s="133"/>
      <c r="HO443" s="133"/>
      <c r="HP443" s="133"/>
      <c r="HQ443" s="133"/>
      <c r="HR443" s="133"/>
      <c r="HS443" s="133"/>
      <c r="HT443" s="133"/>
      <c r="HU443" s="133"/>
      <c r="HV443" s="133"/>
      <c r="HW443" s="133"/>
      <c r="HX443" s="133"/>
    </row>
    <row r="444" spans="1:232" s="3" customFormat="1" ht="78" customHeight="1">
      <c r="A444" s="12"/>
      <c r="B444" s="124">
        <v>407</v>
      </c>
      <c r="C444" s="13" t="s">
        <v>704</v>
      </c>
      <c r="D444" s="19" t="s">
        <v>549</v>
      </c>
      <c r="E444" s="9" t="s">
        <v>704</v>
      </c>
      <c r="F444" s="19" t="s">
        <v>449</v>
      </c>
      <c r="G444" s="29">
        <v>1</v>
      </c>
      <c r="H444" s="28">
        <v>118504</v>
      </c>
      <c r="I444" s="19" t="s">
        <v>312</v>
      </c>
      <c r="J444" s="14" t="s">
        <v>25</v>
      </c>
      <c r="K444" s="28">
        <f>G444*H444</f>
        <v>118504</v>
      </c>
      <c r="L444" s="15">
        <f t="shared" si="19"/>
        <v>132724.48000000001</v>
      </c>
      <c r="M444" s="16"/>
      <c r="N444" s="16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  <c r="AV444" s="133"/>
      <c r="AW444" s="133"/>
      <c r="AX444" s="133"/>
      <c r="AY444" s="133"/>
      <c r="AZ444" s="133"/>
      <c r="BA444" s="133"/>
      <c r="BB444" s="133"/>
      <c r="BC444" s="133"/>
      <c r="BD444" s="133"/>
      <c r="BE444" s="133"/>
      <c r="BF444" s="133"/>
      <c r="BG444" s="133"/>
      <c r="BH444" s="133"/>
      <c r="BI444" s="133"/>
      <c r="BJ444" s="133"/>
      <c r="BK444" s="133"/>
      <c r="BL444" s="133"/>
      <c r="BM444" s="133"/>
      <c r="BN444" s="133"/>
      <c r="BO444" s="133"/>
      <c r="BP444" s="133"/>
      <c r="BQ444" s="133"/>
      <c r="BR444" s="133"/>
      <c r="BS444" s="133"/>
      <c r="BT444" s="133"/>
      <c r="BU444" s="133"/>
      <c r="BV444" s="133"/>
      <c r="BW444" s="133"/>
      <c r="BX444" s="133"/>
      <c r="BY444" s="133"/>
      <c r="BZ444" s="133"/>
      <c r="CA444" s="133"/>
      <c r="CB444" s="133"/>
      <c r="CC444" s="133"/>
      <c r="CD444" s="133"/>
      <c r="CE444" s="133"/>
      <c r="CF444" s="133"/>
      <c r="CG444" s="133"/>
      <c r="CH444" s="133"/>
      <c r="CI444" s="133"/>
      <c r="CJ444" s="133"/>
      <c r="CK444" s="133"/>
      <c r="CL444" s="133"/>
      <c r="CM444" s="133"/>
      <c r="CN444" s="133"/>
      <c r="CO444" s="133"/>
      <c r="CP444" s="133"/>
      <c r="CQ444" s="133"/>
      <c r="CR444" s="133"/>
      <c r="CS444" s="133"/>
      <c r="CT444" s="133"/>
      <c r="CU444" s="133"/>
      <c r="CV444" s="133"/>
      <c r="CW444" s="133"/>
      <c r="CX444" s="133"/>
      <c r="CY444" s="133"/>
      <c r="CZ444" s="133"/>
      <c r="DA444" s="133"/>
      <c r="DB444" s="133"/>
      <c r="DC444" s="133"/>
      <c r="DD444" s="133"/>
      <c r="DE444" s="133"/>
      <c r="DF444" s="133"/>
      <c r="DG444" s="133"/>
      <c r="DH444" s="133"/>
      <c r="DI444" s="133"/>
      <c r="DJ444" s="133"/>
      <c r="DK444" s="133"/>
      <c r="DL444" s="133"/>
      <c r="DM444" s="133"/>
      <c r="DN444" s="133"/>
      <c r="DO444" s="133"/>
      <c r="DP444" s="133"/>
      <c r="DQ444" s="133"/>
      <c r="DR444" s="133"/>
      <c r="DS444" s="133"/>
      <c r="DT444" s="133"/>
      <c r="DU444" s="133"/>
      <c r="DV444" s="133"/>
      <c r="DW444" s="133"/>
      <c r="DX444" s="133"/>
      <c r="DY444" s="133"/>
      <c r="DZ444" s="133"/>
      <c r="EA444" s="133"/>
      <c r="EB444" s="133"/>
      <c r="EC444" s="133"/>
      <c r="ED444" s="133"/>
      <c r="EE444" s="133"/>
      <c r="EF444" s="133"/>
      <c r="EG444" s="133"/>
      <c r="EH444" s="133"/>
      <c r="EI444" s="133"/>
      <c r="EJ444" s="133"/>
      <c r="EK444" s="133"/>
      <c r="EL444" s="133"/>
      <c r="EM444" s="133"/>
      <c r="EN444" s="133"/>
      <c r="EO444" s="133"/>
      <c r="EP444" s="133"/>
      <c r="EQ444" s="133"/>
      <c r="ER444" s="133"/>
      <c r="ES444" s="133"/>
      <c r="ET444" s="133"/>
      <c r="EU444" s="133"/>
      <c r="EV444" s="133"/>
      <c r="EW444" s="133"/>
      <c r="EX444" s="133"/>
      <c r="EY444" s="133"/>
      <c r="EZ444" s="133"/>
      <c r="FA444" s="133"/>
      <c r="FB444" s="133"/>
      <c r="FC444" s="133"/>
      <c r="FD444" s="133"/>
      <c r="FE444" s="133"/>
      <c r="FF444" s="133"/>
      <c r="FG444" s="133"/>
      <c r="FH444" s="133"/>
      <c r="FI444" s="133"/>
      <c r="FJ444" s="133"/>
      <c r="FK444" s="133"/>
      <c r="FL444" s="133"/>
      <c r="FM444" s="133"/>
      <c r="FN444" s="133"/>
      <c r="FO444" s="133"/>
      <c r="FP444" s="133"/>
      <c r="FQ444" s="133"/>
      <c r="FR444" s="133"/>
      <c r="FS444" s="133"/>
      <c r="FT444" s="133"/>
      <c r="FU444" s="133"/>
      <c r="FV444" s="133"/>
      <c r="FW444" s="133"/>
      <c r="FX444" s="133"/>
      <c r="FY444" s="133"/>
      <c r="FZ444" s="133"/>
      <c r="GA444" s="133"/>
      <c r="GB444" s="133"/>
      <c r="GC444" s="133"/>
      <c r="GD444" s="133"/>
      <c r="GE444" s="133"/>
      <c r="GF444" s="133"/>
      <c r="GG444" s="133"/>
      <c r="GH444" s="133"/>
      <c r="GI444" s="133"/>
      <c r="GJ444" s="133"/>
      <c r="GK444" s="133"/>
      <c r="GL444" s="133"/>
      <c r="GM444" s="133"/>
      <c r="GN444" s="133"/>
      <c r="GO444" s="133"/>
      <c r="GP444" s="133"/>
      <c r="GQ444" s="133"/>
      <c r="GR444" s="133"/>
      <c r="GS444" s="133"/>
      <c r="GT444" s="133"/>
      <c r="GU444" s="133"/>
      <c r="GV444" s="133"/>
      <c r="GW444" s="133"/>
      <c r="GX444" s="133"/>
      <c r="GY444" s="133"/>
      <c r="GZ444" s="133"/>
      <c r="HA444" s="133"/>
      <c r="HB444" s="133"/>
      <c r="HC444" s="133"/>
      <c r="HD444" s="133"/>
      <c r="HE444" s="133"/>
      <c r="HF444" s="133"/>
      <c r="HG444" s="133"/>
      <c r="HH444" s="133"/>
      <c r="HI444" s="133"/>
      <c r="HJ444" s="133"/>
      <c r="HK444" s="133"/>
      <c r="HL444" s="133"/>
      <c r="HM444" s="133"/>
      <c r="HN444" s="133"/>
      <c r="HO444" s="133"/>
      <c r="HP444" s="133"/>
      <c r="HQ444" s="133"/>
      <c r="HR444" s="133"/>
      <c r="HS444" s="133"/>
      <c r="HT444" s="133"/>
      <c r="HU444" s="133"/>
      <c r="HV444" s="133"/>
      <c r="HW444" s="133"/>
      <c r="HX444" s="133"/>
    </row>
    <row r="445" spans="1:232" s="46" customFormat="1" ht="78.75" customHeight="1">
      <c r="A445" s="12"/>
      <c r="B445" s="124">
        <v>408</v>
      </c>
      <c r="C445" s="87" t="s">
        <v>705</v>
      </c>
      <c r="D445" s="19" t="s">
        <v>549</v>
      </c>
      <c r="E445" s="129" t="s">
        <v>705</v>
      </c>
      <c r="F445" s="129" t="s">
        <v>706</v>
      </c>
      <c r="G445" s="88">
        <v>55</v>
      </c>
      <c r="H445" s="136"/>
      <c r="I445" s="19" t="s">
        <v>312</v>
      </c>
      <c r="J445" s="129" t="s">
        <v>707</v>
      </c>
      <c r="K445" s="136">
        <v>161527094</v>
      </c>
      <c r="L445" s="15">
        <f>K445*1.12</f>
        <v>180910345.28000003</v>
      </c>
      <c r="M445" s="16"/>
      <c r="N445" s="16"/>
      <c r="O445" s="30"/>
      <c r="P445" s="133"/>
      <c r="Q445" s="133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</row>
    <row r="446" spans="1:232" s="3" customFormat="1" ht="43.5" customHeight="1">
      <c r="A446" s="12"/>
      <c r="B446" s="124">
        <v>409</v>
      </c>
      <c r="C446" s="100" t="s">
        <v>708</v>
      </c>
      <c r="D446" s="19" t="s">
        <v>549</v>
      </c>
      <c r="E446" s="101" t="s">
        <v>709</v>
      </c>
      <c r="F446" s="19" t="s">
        <v>558</v>
      </c>
      <c r="G446" s="29">
        <v>1</v>
      </c>
      <c r="H446" s="28">
        <v>151000</v>
      </c>
      <c r="I446" s="19" t="s">
        <v>569</v>
      </c>
      <c r="J446" s="14" t="s">
        <v>35</v>
      </c>
      <c r="K446" s="28">
        <f t="shared" ref="K446:K480" si="20">G446*H446</f>
        <v>151000</v>
      </c>
      <c r="L446" s="15">
        <f t="shared" si="19"/>
        <v>169120.00000000003</v>
      </c>
      <c r="M446" s="16"/>
      <c r="N446" s="16"/>
      <c r="O446" s="84"/>
      <c r="P446" s="133"/>
      <c r="Q446" s="133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8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8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84"/>
      <c r="DH446" s="84"/>
      <c r="DI446" s="84"/>
      <c r="DJ446" s="84"/>
      <c r="DK446" s="84"/>
      <c r="DL446" s="84"/>
      <c r="DM446" s="84"/>
      <c r="DN446" s="84"/>
      <c r="DO446" s="84"/>
      <c r="DP446" s="84"/>
      <c r="DQ446" s="84"/>
      <c r="DR446" s="84"/>
      <c r="DS446" s="84"/>
      <c r="DT446" s="84"/>
      <c r="DU446" s="84"/>
      <c r="DV446" s="84"/>
      <c r="DW446" s="84"/>
      <c r="DX446" s="84"/>
      <c r="DY446" s="84"/>
      <c r="DZ446" s="84"/>
      <c r="EA446" s="84"/>
      <c r="EB446" s="84"/>
      <c r="EC446" s="84"/>
      <c r="ED446" s="84"/>
      <c r="EE446" s="84"/>
      <c r="EF446" s="84"/>
      <c r="EG446" s="84"/>
      <c r="EH446" s="84"/>
      <c r="EI446" s="84"/>
      <c r="EJ446" s="84"/>
      <c r="EK446" s="84"/>
      <c r="EL446" s="84"/>
      <c r="EM446" s="84"/>
      <c r="EN446" s="84"/>
      <c r="EO446" s="84"/>
      <c r="EP446" s="84"/>
      <c r="EQ446" s="84"/>
      <c r="ER446" s="84"/>
      <c r="ES446" s="84"/>
      <c r="ET446" s="84"/>
      <c r="EU446" s="84"/>
      <c r="EV446" s="84"/>
      <c r="EW446" s="84"/>
      <c r="EX446" s="84"/>
      <c r="EY446" s="84"/>
      <c r="EZ446" s="84"/>
      <c r="FA446" s="84"/>
      <c r="FB446" s="84"/>
      <c r="FC446" s="84"/>
      <c r="FD446" s="84"/>
      <c r="FE446" s="84"/>
      <c r="FF446" s="84"/>
      <c r="FG446" s="84"/>
      <c r="FH446" s="84"/>
      <c r="FI446" s="84"/>
      <c r="FJ446" s="84"/>
      <c r="FK446" s="84"/>
      <c r="FL446" s="84"/>
      <c r="FM446" s="84"/>
      <c r="FN446" s="84"/>
      <c r="FO446" s="84"/>
      <c r="FP446" s="84"/>
      <c r="FQ446" s="84"/>
      <c r="FR446" s="84"/>
      <c r="FS446" s="84"/>
      <c r="FT446" s="84"/>
      <c r="FU446" s="84"/>
      <c r="FV446" s="84"/>
      <c r="FW446" s="84"/>
      <c r="FX446" s="84"/>
      <c r="FY446" s="84"/>
      <c r="FZ446" s="84"/>
      <c r="GA446" s="84"/>
      <c r="GB446" s="84"/>
      <c r="GC446" s="84"/>
      <c r="GD446" s="84"/>
      <c r="GE446" s="84"/>
      <c r="GF446" s="84"/>
      <c r="GG446" s="84"/>
      <c r="GH446" s="84"/>
      <c r="GI446" s="84"/>
      <c r="GJ446" s="84"/>
      <c r="GK446" s="84"/>
      <c r="GL446" s="84"/>
      <c r="GM446" s="84"/>
      <c r="GN446" s="84"/>
      <c r="GO446" s="84"/>
      <c r="GP446" s="84"/>
      <c r="GQ446" s="84"/>
      <c r="GR446" s="84"/>
      <c r="GS446" s="84"/>
      <c r="GT446" s="84"/>
      <c r="GU446" s="84"/>
      <c r="GV446" s="84"/>
      <c r="GW446" s="84"/>
      <c r="GX446" s="84"/>
      <c r="GY446" s="84"/>
      <c r="GZ446" s="84"/>
      <c r="HA446" s="84"/>
      <c r="HB446" s="84"/>
      <c r="HC446" s="84"/>
      <c r="HD446" s="84"/>
      <c r="HE446" s="84"/>
      <c r="HF446" s="84"/>
      <c r="HG446" s="84"/>
      <c r="HH446" s="84"/>
      <c r="HI446" s="84"/>
      <c r="HJ446" s="84"/>
      <c r="HK446" s="84"/>
      <c r="HL446" s="84"/>
      <c r="HM446" s="84"/>
      <c r="HN446" s="84"/>
      <c r="HO446" s="84"/>
      <c r="HP446" s="84"/>
      <c r="HQ446" s="84"/>
      <c r="HR446" s="84"/>
      <c r="HS446" s="84"/>
      <c r="HT446" s="133"/>
      <c r="HU446" s="133"/>
      <c r="HV446" s="133"/>
      <c r="HW446" s="133"/>
      <c r="HX446" s="133"/>
    </row>
    <row r="447" spans="1:232" s="3" customFormat="1" ht="48" customHeight="1">
      <c r="A447" s="12"/>
      <c r="B447" s="124">
        <v>410</v>
      </c>
      <c r="C447" s="100" t="s">
        <v>708</v>
      </c>
      <c r="D447" s="19" t="s">
        <v>549</v>
      </c>
      <c r="E447" s="101" t="s">
        <v>710</v>
      </c>
      <c r="F447" s="19" t="s">
        <v>558</v>
      </c>
      <c r="G447" s="29">
        <v>1</v>
      </c>
      <c r="H447" s="28">
        <v>60000</v>
      </c>
      <c r="I447" s="19" t="s">
        <v>711</v>
      </c>
      <c r="J447" s="14" t="s">
        <v>35</v>
      </c>
      <c r="K447" s="28">
        <f>G447*H447</f>
        <v>60000</v>
      </c>
      <c r="L447" s="15">
        <f>K447*1.12</f>
        <v>67200</v>
      </c>
      <c r="M447" s="16"/>
      <c r="N447" s="16" t="s">
        <v>712</v>
      </c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  <c r="AV447" s="133"/>
      <c r="AW447" s="133"/>
      <c r="AX447" s="133"/>
      <c r="AY447" s="133"/>
      <c r="AZ447" s="133"/>
      <c r="BA447" s="133"/>
      <c r="BB447" s="133"/>
      <c r="BC447" s="133"/>
      <c r="BD447" s="133"/>
      <c r="BE447" s="133"/>
      <c r="BF447" s="133"/>
      <c r="BG447" s="133"/>
      <c r="BH447" s="133"/>
      <c r="BI447" s="133"/>
      <c r="BJ447" s="133"/>
      <c r="BK447" s="133"/>
      <c r="BL447" s="133"/>
      <c r="BM447" s="133"/>
      <c r="BN447" s="133"/>
      <c r="BO447" s="133"/>
      <c r="BP447" s="133"/>
      <c r="BQ447" s="133"/>
      <c r="BR447" s="133"/>
      <c r="BS447" s="133"/>
      <c r="BT447" s="133"/>
      <c r="BU447" s="133"/>
      <c r="BV447" s="133"/>
      <c r="BW447" s="133"/>
      <c r="BX447" s="133"/>
      <c r="BY447" s="133"/>
      <c r="BZ447" s="133"/>
      <c r="CA447" s="133"/>
      <c r="CB447" s="133"/>
      <c r="CC447" s="133"/>
      <c r="CD447" s="133"/>
      <c r="CE447" s="133"/>
      <c r="CF447" s="133"/>
      <c r="CG447" s="133"/>
      <c r="CH447" s="133"/>
      <c r="CI447" s="133"/>
      <c r="CJ447" s="133"/>
      <c r="CK447" s="133"/>
      <c r="CL447" s="133"/>
      <c r="CM447" s="133"/>
      <c r="CN447" s="133"/>
      <c r="CO447" s="133"/>
      <c r="CP447" s="133"/>
      <c r="CQ447" s="133"/>
      <c r="CR447" s="133"/>
      <c r="CS447" s="133"/>
      <c r="CT447" s="133"/>
      <c r="CU447" s="133"/>
      <c r="CV447" s="133"/>
      <c r="CW447" s="133"/>
      <c r="CX447" s="133"/>
      <c r="CY447" s="133"/>
      <c r="CZ447" s="133"/>
      <c r="DA447" s="133"/>
      <c r="DB447" s="133"/>
      <c r="DC447" s="133"/>
      <c r="DD447" s="133"/>
      <c r="DE447" s="133"/>
      <c r="DF447" s="133"/>
      <c r="DG447" s="133"/>
      <c r="DH447" s="133"/>
      <c r="DI447" s="133"/>
      <c r="DJ447" s="133"/>
      <c r="DK447" s="133"/>
      <c r="DL447" s="133"/>
      <c r="DM447" s="133"/>
      <c r="DN447" s="133"/>
      <c r="DO447" s="133"/>
      <c r="DP447" s="133"/>
      <c r="DQ447" s="133"/>
      <c r="DR447" s="133"/>
      <c r="DS447" s="133"/>
      <c r="DT447" s="133"/>
      <c r="DU447" s="133"/>
      <c r="DV447" s="133"/>
      <c r="DW447" s="133"/>
      <c r="DX447" s="133"/>
      <c r="DY447" s="133"/>
      <c r="DZ447" s="133"/>
      <c r="EA447" s="133"/>
      <c r="EB447" s="133"/>
      <c r="EC447" s="133"/>
      <c r="ED447" s="133"/>
      <c r="EE447" s="133"/>
      <c r="EF447" s="133"/>
      <c r="EG447" s="133"/>
      <c r="EH447" s="133"/>
      <c r="EI447" s="133"/>
      <c r="EJ447" s="133"/>
      <c r="EK447" s="133"/>
      <c r="EL447" s="133"/>
      <c r="EM447" s="133"/>
      <c r="EN447" s="133"/>
      <c r="EO447" s="133"/>
      <c r="EP447" s="133"/>
      <c r="EQ447" s="133"/>
      <c r="ER447" s="133"/>
      <c r="ES447" s="133"/>
      <c r="ET447" s="133"/>
      <c r="EU447" s="133"/>
      <c r="EV447" s="133"/>
      <c r="EW447" s="133"/>
      <c r="EX447" s="133"/>
      <c r="EY447" s="133"/>
      <c r="EZ447" s="133"/>
      <c r="FA447" s="133"/>
      <c r="FB447" s="133"/>
      <c r="FC447" s="133"/>
      <c r="FD447" s="133"/>
      <c r="FE447" s="133"/>
      <c r="FF447" s="133"/>
      <c r="FG447" s="133"/>
      <c r="FH447" s="133"/>
      <c r="FI447" s="133"/>
      <c r="FJ447" s="133"/>
      <c r="FK447" s="133"/>
      <c r="FL447" s="133"/>
      <c r="FM447" s="133"/>
      <c r="FN447" s="133"/>
      <c r="FO447" s="133"/>
      <c r="FP447" s="133"/>
      <c r="FQ447" s="133"/>
      <c r="FR447" s="133"/>
      <c r="FS447" s="133"/>
      <c r="FT447" s="133"/>
      <c r="FU447" s="133"/>
      <c r="FV447" s="133"/>
      <c r="FW447" s="133"/>
      <c r="FX447" s="133"/>
      <c r="FY447" s="133"/>
      <c r="FZ447" s="133"/>
      <c r="GA447" s="133"/>
      <c r="GB447" s="133"/>
      <c r="GC447" s="133"/>
      <c r="GD447" s="133"/>
      <c r="GE447" s="133"/>
      <c r="GF447" s="133"/>
      <c r="GG447" s="133"/>
      <c r="GH447" s="133"/>
      <c r="GI447" s="133"/>
      <c r="GJ447" s="133"/>
      <c r="GK447" s="133"/>
      <c r="GL447" s="133"/>
      <c r="GM447" s="133"/>
      <c r="GN447" s="133"/>
      <c r="GO447" s="133"/>
      <c r="GP447" s="133"/>
      <c r="GQ447" s="133"/>
      <c r="GR447" s="133"/>
      <c r="GS447" s="133"/>
      <c r="GT447" s="133"/>
      <c r="GU447" s="133"/>
      <c r="GV447" s="133"/>
      <c r="GW447" s="133"/>
      <c r="GX447" s="133"/>
      <c r="GY447" s="133"/>
      <c r="GZ447" s="133"/>
      <c r="HA447" s="133"/>
      <c r="HB447" s="133"/>
      <c r="HC447" s="133"/>
      <c r="HD447" s="133"/>
      <c r="HE447" s="133"/>
      <c r="HF447" s="133"/>
      <c r="HG447" s="133"/>
      <c r="HH447" s="133"/>
      <c r="HI447" s="133"/>
      <c r="HJ447" s="133"/>
      <c r="HK447" s="133"/>
      <c r="HL447" s="133"/>
      <c r="HM447" s="133"/>
      <c r="HN447" s="133"/>
      <c r="HO447" s="133"/>
      <c r="HP447" s="133"/>
      <c r="HQ447" s="133"/>
      <c r="HR447" s="133"/>
      <c r="HS447" s="133"/>
      <c r="HT447" s="133"/>
      <c r="HU447" s="133"/>
      <c r="HV447" s="133"/>
      <c r="HW447" s="133"/>
      <c r="HX447" s="133"/>
    </row>
    <row r="448" spans="1:232" ht="40.5" customHeight="1">
      <c r="A448" s="12"/>
      <c r="B448" s="124">
        <v>411</v>
      </c>
      <c r="C448" s="45" t="s">
        <v>708</v>
      </c>
      <c r="D448" s="19" t="s">
        <v>549</v>
      </c>
      <c r="E448" s="19" t="s">
        <v>713</v>
      </c>
      <c r="F448" s="19" t="s">
        <v>558</v>
      </c>
      <c r="G448" s="29">
        <v>5</v>
      </c>
      <c r="H448" s="28">
        <v>139900</v>
      </c>
      <c r="I448" s="19" t="s">
        <v>562</v>
      </c>
      <c r="J448" s="19" t="s">
        <v>35</v>
      </c>
      <c r="K448" s="28">
        <f t="shared" si="20"/>
        <v>699500</v>
      </c>
      <c r="L448" s="28">
        <f t="shared" si="19"/>
        <v>783440.00000000012</v>
      </c>
      <c r="M448" s="16"/>
      <c r="N448" s="16"/>
    </row>
    <row r="449" spans="1:17" ht="91.5" customHeight="1">
      <c r="A449" s="12"/>
      <c r="B449" s="124">
        <v>412</v>
      </c>
      <c r="C449" s="45" t="s">
        <v>708</v>
      </c>
      <c r="D449" s="19" t="s">
        <v>53</v>
      </c>
      <c r="E449" s="19" t="s">
        <v>714</v>
      </c>
      <c r="F449" s="19" t="s">
        <v>558</v>
      </c>
      <c r="G449" s="29">
        <v>9</v>
      </c>
      <c r="H449" s="28">
        <v>822280</v>
      </c>
      <c r="I449" s="19" t="s">
        <v>715</v>
      </c>
      <c r="J449" s="19" t="s">
        <v>716</v>
      </c>
      <c r="K449" s="28">
        <f t="shared" si="20"/>
        <v>7400520</v>
      </c>
      <c r="L449" s="28">
        <f t="shared" si="19"/>
        <v>8288582.4000000004</v>
      </c>
      <c r="M449" s="16"/>
      <c r="N449" s="16"/>
    </row>
    <row r="450" spans="1:17" s="30" customFormat="1" ht="58.5" customHeight="1">
      <c r="A450" s="12"/>
      <c r="B450" s="124">
        <v>413</v>
      </c>
      <c r="C450" s="45" t="s">
        <v>708</v>
      </c>
      <c r="D450" s="19" t="s">
        <v>549</v>
      </c>
      <c r="E450" s="19" t="s">
        <v>717</v>
      </c>
      <c r="F450" s="19" t="s">
        <v>558</v>
      </c>
      <c r="G450" s="29">
        <v>2</v>
      </c>
      <c r="H450" s="28">
        <v>226500</v>
      </c>
      <c r="I450" s="19" t="s">
        <v>718</v>
      </c>
      <c r="J450" s="19" t="s">
        <v>35</v>
      </c>
      <c r="K450" s="28">
        <f t="shared" si="20"/>
        <v>453000</v>
      </c>
      <c r="L450" s="28">
        <f t="shared" si="19"/>
        <v>507360.00000000006</v>
      </c>
      <c r="M450" s="29"/>
      <c r="N450" s="29"/>
      <c r="P450" s="133"/>
      <c r="Q450" s="133"/>
    </row>
    <row r="451" spans="1:17" s="30" customFormat="1" ht="76.5" customHeight="1">
      <c r="A451" s="12"/>
      <c r="B451" s="124">
        <v>414</v>
      </c>
      <c r="C451" s="45" t="s">
        <v>708</v>
      </c>
      <c r="D451" s="19" t="s">
        <v>549</v>
      </c>
      <c r="E451" s="19" t="s">
        <v>719</v>
      </c>
      <c r="F451" s="19" t="s">
        <v>558</v>
      </c>
      <c r="G451" s="29">
        <v>2</v>
      </c>
      <c r="H451" s="28">
        <v>1480000</v>
      </c>
      <c r="I451" s="19" t="s">
        <v>720</v>
      </c>
      <c r="J451" s="19" t="s">
        <v>721</v>
      </c>
      <c r="K451" s="28">
        <f t="shared" si="20"/>
        <v>2960000</v>
      </c>
      <c r="L451" s="28">
        <f t="shared" si="19"/>
        <v>3315200.0000000005</v>
      </c>
      <c r="M451" s="29"/>
      <c r="N451" s="29" t="s">
        <v>566</v>
      </c>
      <c r="P451" s="133"/>
      <c r="Q451" s="133"/>
    </row>
    <row r="452" spans="1:17" s="30" customFormat="1" ht="60" customHeight="1">
      <c r="A452" s="12"/>
      <c r="B452" s="124">
        <v>415</v>
      </c>
      <c r="C452" s="45" t="s">
        <v>722</v>
      </c>
      <c r="D452" s="19" t="s">
        <v>549</v>
      </c>
      <c r="E452" s="19" t="s">
        <v>723</v>
      </c>
      <c r="F452" s="19" t="s">
        <v>558</v>
      </c>
      <c r="G452" s="29">
        <v>1</v>
      </c>
      <c r="H452" s="28">
        <v>200000</v>
      </c>
      <c r="I452" s="19" t="s">
        <v>79</v>
      </c>
      <c r="J452" s="19" t="s">
        <v>724</v>
      </c>
      <c r="K452" s="28">
        <f t="shared" si="20"/>
        <v>200000</v>
      </c>
      <c r="L452" s="28">
        <f t="shared" si="19"/>
        <v>224000.00000000003</v>
      </c>
      <c r="M452" s="29"/>
      <c r="N452" s="29"/>
      <c r="P452" s="133"/>
      <c r="Q452" s="133"/>
    </row>
    <row r="453" spans="1:17" s="102" customFormat="1" ht="58.5" customHeight="1">
      <c r="A453" s="12"/>
      <c r="B453" s="124">
        <v>416</v>
      </c>
      <c r="C453" s="45" t="s">
        <v>708</v>
      </c>
      <c r="D453" s="19" t="s">
        <v>549</v>
      </c>
      <c r="E453" s="19" t="s">
        <v>725</v>
      </c>
      <c r="F453" s="19" t="s">
        <v>558</v>
      </c>
      <c r="G453" s="29">
        <v>1</v>
      </c>
      <c r="H453" s="28">
        <v>367500</v>
      </c>
      <c r="I453" s="19" t="s">
        <v>574</v>
      </c>
      <c r="J453" s="19" t="s">
        <v>726</v>
      </c>
      <c r="K453" s="28">
        <f t="shared" si="20"/>
        <v>367500</v>
      </c>
      <c r="L453" s="28">
        <f t="shared" si="19"/>
        <v>411600.00000000006</v>
      </c>
      <c r="M453" s="29"/>
      <c r="N453" s="29"/>
      <c r="P453" s="133"/>
      <c r="Q453" s="133"/>
    </row>
    <row r="454" spans="1:17" ht="84.75" customHeight="1">
      <c r="A454" s="12"/>
      <c r="B454" s="124">
        <v>417</v>
      </c>
      <c r="C454" s="45" t="s">
        <v>722</v>
      </c>
      <c r="D454" s="19" t="s">
        <v>549</v>
      </c>
      <c r="E454" s="19" t="s">
        <v>788</v>
      </c>
      <c r="F454" s="19" t="s">
        <v>558</v>
      </c>
      <c r="G454" s="29">
        <v>1</v>
      </c>
      <c r="H454" s="28">
        <v>223036</v>
      </c>
      <c r="I454" s="19" t="s">
        <v>727</v>
      </c>
      <c r="J454" s="19" t="s">
        <v>25</v>
      </c>
      <c r="K454" s="28">
        <f t="shared" si="20"/>
        <v>223036</v>
      </c>
      <c r="L454" s="28">
        <f t="shared" si="19"/>
        <v>249800.32000000004</v>
      </c>
      <c r="M454" s="16"/>
      <c r="N454" s="16"/>
    </row>
    <row r="455" spans="1:17" s="30" customFormat="1" ht="75" customHeight="1">
      <c r="A455" s="25"/>
      <c r="B455" s="124">
        <v>418</v>
      </c>
      <c r="C455" s="45" t="s">
        <v>722</v>
      </c>
      <c r="D455" s="19" t="s">
        <v>549</v>
      </c>
      <c r="E455" s="34" t="s">
        <v>728</v>
      </c>
      <c r="F455" s="19" t="s">
        <v>558</v>
      </c>
      <c r="G455" s="29">
        <v>2</v>
      </c>
      <c r="H455" s="28">
        <v>35000</v>
      </c>
      <c r="I455" s="19" t="s">
        <v>569</v>
      </c>
      <c r="J455" s="19" t="s">
        <v>25</v>
      </c>
      <c r="K455" s="28">
        <f t="shared" si="20"/>
        <v>70000</v>
      </c>
      <c r="L455" s="28">
        <f t="shared" si="19"/>
        <v>78400.000000000015</v>
      </c>
      <c r="M455" s="29"/>
      <c r="N455" s="29"/>
    </row>
    <row r="456" spans="1:17" s="30" customFormat="1" ht="85.5" customHeight="1">
      <c r="A456" s="25"/>
      <c r="B456" s="124">
        <v>419</v>
      </c>
      <c r="C456" s="45" t="s">
        <v>722</v>
      </c>
      <c r="D456" s="19" t="s">
        <v>549</v>
      </c>
      <c r="E456" s="34" t="s">
        <v>729</v>
      </c>
      <c r="F456" s="19" t="s">
        <v>558</v>
      </c>
      <c r="G456" s="29">
        <v>5</v>
      </c>
      <c r="H456" s="28">
        <v>35000</v>
      </c>
      <c r="I456" s="19" t="s">
        <v>569</v>
      </c>
      <c r="J456" s="19" t="s">
        <v>25</v>
      </c>
      <c r="K456" s="28">
        <f t="shared" si="20"/>
        <v>175000</v>
      </c>
      <c r="L456" s="28">
        <f t="shared" si="19"/>
        <v>196000.00000000003</v>
      </c>
      <c r="M456" s="29"/>
      <c r="N456" s="29" t="s">
        <v>730</v>
      </c>
    </row>
    <row r="457" spans="1:17" ht="39" customHeight="1">
      <c r="A457" s="12"/>
      <c r="B457" s="124">
        <v>420</v>
      </c>
      <c r="C457" s="45" t="s">
        <v>722</v>
      </c>
      <c r="D457" s="19" t="s">
        <v>549</v>
      </c>
      <c r="E457" s="28" t="s">
        <v>731</v>
      </c>
      <c r="F457" s="19" t="s">
        <v>558</v>
      </c>
      <c r="G457" s="29">
        <v>5</v>
      </c>
      <c r="H457" s="28">
        <v>60000</v>
      </c>
      <c r="I457" s="19" t="s">
        <v>732</v>
      </c>
      <c r="J457" s="19" t="s">
        <v>25</v>
      </c>
      <c r="K457" s="28">
        <f t="shared" si="20"/>
        <v>300000</v>
      </c>
      <c r="L457" s="28">
        <f t="shared" si="19"/>
        <v>336000.00000000006</v>
      </c>
      <c r="M457" s="103"/>
      <c r="N457" s="103"/>
    </row>
    <row r="458" spans="1:17" ht="68.25" customHeight="1">
      <c r="A458" s="12"/>
      <c r="B458" s="124">
        <v>421</v>
      </c>
      <c r="C458" s="45" t="s">
        <v>722</v>
      </c>
      <c r="D458" s="19" t="s">
        <v>549</v>
      </c>
      <c r="E458" s="28" t="s">
        <v>733</v>
      </c>
      <c r="F458" s="19" t="s">
        <v>558</v>
      </c>
      <c r="G458" s="29">
        <v>2</v>
      </c>
      <c r="H458" s="28">
        <v>139900</v>
      </c>
      <c r="I458" s="19" t="s">
        <v>562</v>
      </c>
      <c r="J458" s="19" t="s">
        <v>35</v>
      </c>
      <c r="K458" s="28">
        <f t="shared" si="20"/>
        <v>279800</v>
      </c>
      <c r="L458" s="28">
        <f t="shared" si="19"/>
        <v>313376.00000000006</v>
      </c>
      <c r="M458" s="103"/>
      <c r="N458" s="103"/>
    </row>
    <row r="459" spans="1:17" ht="62.25" customHeight="1">
      <c r="A459" s="12"/>
      <c r="B459" s="124">
        <v>422</v>
      </c>
      <c r="C459" s="45" t="s">
        <v>722</v>
      </c>
      <c r="D459" s="19" t="s">
        <v>549</v>
      </c>
      <c r="E459" s="28" t="s">
        <v>734</v>
      </c>
      <c r="F459" s="19" t="s">
        <v>558</v>
      </c>
      <c r="G459" s="29">
        <v>1</v>
      </c>
      <c r="H459" s="28">
        <v>58661</v>
      </c>
      <c r="I459" s="19" t="s">
        <v>569</v>
      </c>
      <c r="J459" s="19" t="s">
        <v>35</v>
      </c>
      <c r="K459" s="28">
        <f t="shared" si="20"/>
        <v>58661</v>
      </c>
      <c r="L459" s="28">
        <f t="shared" si="19"/>
        <v>65700.320000000007</v>
      </c>
      <c r="M459" s="16"/>
      <c r="N459" s="16"/>
    </row>
    <row r="460" spans="1:17" ht="99.75" customHeight="1">
      <c r="A460" s="12"/>
      <c r="B460" s="124">
        <v>423</v>
      </c>
      <c r="C460" s="81" t="s">
        <v>708</v>
      </c>
      <c r="D460" s="19" t="s">
        <v>53</v>
      </c>
      <c r="E460" s="82" t="s">
        <v>735</v>
      </c>
      <c r="F460" s="19" t="s">
        <v>558</v>
      </c>
      <c r="G460" s="29">
        <v>2</v>
      </c>
      <c r="H460" s="28">
        <v>156429</v>
      </c>
      <c r="I460" s="19" t="s">
        <v>574</v>
      </c>
      <c r="J460" s="19" t="s">
        <v>35</v>
      </c>
      <c r="K460" s="28">
        <f t="shared" si="20"/>
        <v>312858</v>
      </c>
      <c r="L460" s="28">
        <f t="shared" si="19"/>
        <v>350400.96</v>
      </c>
      <c r="M460" s="16"/>
      <c r="N460" s="16"/>
    </row>
    <row r="461" spans="1:17" ht="45" customHeight="1">
      <c r="A461" s="12"/>
      <c r="B461" s="124">
        <v>424</v>
      </c>
      <c r="C461" s="81" t="s">
        <v>708</v>
      </c>
      <c r="D461" s="19" t="s">
        <v>549</v>
      </c>
      <c r="E461" s="82" t="s">
        <v>735</v>
      </c>
      <c r="F461" s="19" t="s">
        <v>558</v>
      </c>
      <c r="G461" s="29">
        <v>3</v>
      </c>
      <c r="H461" s="28">
        <v>115714</v>
      </c>
      <c r="I461" s="19" t="s">
        <v>732</v>
      </c>
      <c r="J461" s="19" t="s">
        <v>35</v>
      </c>
      <c r="K461" s="28">
        <f>G461*H461</f>
        <v>347142</v>
      </c>
      <c r="L461" s="28">
        <f t="shared" si="19"/>
        <v>388799.04000000004</v>
      </c>
      <c r="M461" s="16"/>
      <c r="N461" s="16"/>
    </row>
    <row r="462" spans="1:17" s="30" customFormat="1" ht="62.25" customHeight="1">
      <c r="A462" s="12"/>
      <c r="B462" s="124">
        <v>426</v>
      </c>
      <c r="C462" s="81" t="s">
        <v>708</v>
      </c>
      <c r="D462" s="19" t="s">
        <v>549</v>
      </c>
      <c r="E462" s="82" t="s">
        <v>736</v>
      </c>
      <c r="F462" s="19" t="s">
        <v>558</v>
      </c>
      <c r="G462" s="29">
        <v>5</v>
      </c>
      <c r="H462" s="28">
        <v>225000</v>
      </c>
      <c r="I462" s="19" t="s">
        <v>737</v>
      </c>
      <c r="J462" s="19" t="s">
        <v>35</v>
      </c>
      <c r="K462" s="28">
        <f t="shared" si="20"/>
        <v>1125000</v>
      </c>
      <c r="L462" s="28">
        <f t="shared" si="19"/>
        <v>1260000.0000000002</v>
      </c>
      <c r="M462" s="29"/>
      <c r="N462" s="29"/>
      <c r="P462" s="133"/>
      <c r="Q462" s="133"/>
    </row>
    <row r="463" spans="1:17" s="30" customFormat="1" ht="85.5" customHeight="1">
      <c r="A463" s="12"/>
      <c r="B463" s="124">
        <v>427</v>
      </c>
      <c r="C463" s="104" t="s">
        <v>722</v>
      </c>
      <c r="D463" s="19" t="s">
        <v>549</v>
      </c>
      <c r="E463" s="28" t="s">
        <v>738</v>
      </c>
      <c r="F463" s="19" t="s">
        <v>558</v>
      </c>
      <c r="G463" s="29">
        <v>3</v>
      </c>
      <c r="H463" s="28">
        <v>20000</v>
      </c>
      <c r="I463" s="19" t="s">
        <v>562</v>
      </c>
      <c r="J463" s="19" t="s">
        <v>25</v>
      </c>
      <c r="K463" s="28">
        <f t="shared" si="20"/>
        <v>60000</v>
      </c>
      <c r="L463" s="28">
        <f t="shared" si="19"/>
        <v>67200</v>
      </c>
      <c r="M463" s="29"/>
      <c r="N463" s="29"/>
      <c r="P463" s="133"/>
      <c r="Q463" s="133"/>
    </row>
    <row r="464" spans="1:17" s="30" customFormat="1" ht="41.25" customHeight="1">
      <c r="A464" s="12"/>
      <c r="B464" s="124">
        <v>428</v>
      </c>
      <c r="C464" s="104" t="s">
        <v>722</v>
      </c>
      <c r="D464" s="19" t="s">
        <v>549</v>
      </c>
      <c r="E464" s="28" t="s">
        <v>739</v>
      </c>
      <c r="F464" s="19" t="s">
        <v>558</v>
      </c>
      <c r="G464" s="29">
        <v>2</v>
      </c>
      <c r="H464" s="28">
        <v>20000</v>
      </c>
      <c r="I464" s="19" t="s">
        <v>562</v>
      </c>
      <c r="J464" s="19" t="s">
        <v>25</v>
      </c>
      <c r="K464" s="28">
        <f>G464*H464</f>
        <v>40000</v>
      </c>
      <c r="L464" s="28">
        <f>K464*1.12</f>
        <v>44800.000000000007</v>
      </c>
      <c r="M464" s="29"/>
      <c r="N464" s="29"/>
      <c r="P464" s="133"/>
      <c r="Q464" s="133"/>
    </row>
    <row r="465" spans="1:232" s="30" customFormat="1" ht="81" customHeight="1">
      <c r="A465" s="12"/>
      <c r="B465" s="124">
        <v>429</v>
      </c>
      <c r="C465" s="104" t="s">
        <v>708</v>
      </c>
      <c r="D465" s="19" t="s">
        <v>549</v>
      </c>
      <c r="E465" s="28" t="s">
        <v>740</v>
      </c>
      <c r="F465" s="19" t="s">
        <v>558</v>
      </c>
      <c r="G465" s="29">
        <v>1</v>
      </c>
      <c r="H465" s="28">
        <v>100000</v>
      </c>
      <c r="I465" s="19" t="s">
        <v>574</v>
      </c>
      <c r="J465" s="19" t="s">
        <v>35</v>
      </c>
      <c r="K465" s="28">
        <f t="shared" si="20"/>
        <v>100000</v>
      </c>
      <c r="L465" s="28">
        <f t="shared" si="19"/>
        <v>112000.00000000001</v>
      </c>
      <c r="M465" s="29"/>
      <c r="N465" s="29"/>
      <c r="P465" s="133"/>
      <c r="Q465" s="133"/>
    </row>
    <row r="466" spans="1:232" s="30" customFormat="1" ht="45.75" customHeight="1">
      <c r="A466" s="12"/>
      <c r="B466" s="124">
        <v>430</v>
      </c>
      <c r="C466" s="104" t="s">
        <v>722</v>
      </c>
      <c r="D466" s="19" t="s">
        <v>549</v>
      </c>
      <c r="E466" s="28" t="s">
        <v>741</v>
      </c>
      <c r="F466" s="19" t="s">
        <v>558</v>
      </c>
      <c r="G466" s="29">
        <v>2</v>
      </c>
      <c r="H466" s="28">
        <v>68000</v>
      </c>
      <c r="I466" s="19" t="s">
        <v>787</v>
      </c>
      <c r="J466" s="19" t="s">
        <v>35</v>
      </c>
      <c r="K466" s="28">
        <f t="shared" si="20"/>
        <v>136000</v>
      </c>
      <c r="L466" s="28">
        <f t="shared" si="19"/>
        <v>152320</v>
      </c>
      <c r="M466" s="29"/>
      <c r="N466" s="29"/>
      <c r="P466" s="133"/>
      <c r="Q466" s="133"/>
    </row>
    <row r="467" spans="1:232" s="30" customFormat="1" ht="75.75" customHeight="1">
      <c r="A467" s="12"/>
      <c r="B467" s="124">
        <v>431</v>
      </c>
      <c r="C467" s="104" t="s">
        <v>742</v>
      </c>
      <c r="D467" s="19" t="s">
        <v>21</v>
      </c>
      <c r="E467" s="19" t="s">
        <v>743</v>
      </c>
      <c r="F467" s="19" t="s">
        <v>558</v>
      </c>
      <c r="G467" s="29">
        <v>1</v>
      </c>
      <c r="H467" s="28">
        <v>50000</v>
      </c>
      <c r="I467" s="19" t="s">
        <v>732</v>
      </c>
      <c r="J467" s="19" t="s">
        <v>25</v>
      </c>
      <c r="K467" s="28">
        <f>G467*H467</f>
        <v>50000</v>
      </c>
      <c r="L467" s="28">
        <f t="shared" si="19"/>
        <v>56000.000000000007</v>
      </c>
      <c r="M467" s="29"/>
      <c r="N467" s="29"/>
      <c r="P467" s="133"/>
      <c r="Q467" s="133"/>
    </row>
    <row r="468" spans="1:232" s="30" customFormat="1" ht="40.5" customHeight="1">
      <c r="A468" s="12"/>
      <c r="B468" s="124">
        <v>432</v>
      </c>
      <c r="C468" s="104" t="s">
        <v>722</v>
      </c>
      <c r="D468" s="19" t="s">
        <v>549</v>
      </c>
      <c r="E468" s="28" t="s">
        <v>744</v>
      </c>
      <c r="F468" s="19" t="s">
        <v>558</v>
      </c>
      <c r="G468" s="29">
        <v>3</v>
      </c>
      <c r="H468" s="28">
        <v>50000</v>
      </c>
      <c r="I468" s="19" t="s">
        <v>562</v>
      </c>
      <c r="J468" s="19" t="s">
        <v>25</v>
      </c>
      <c r="K468" s="28">
        <f t="shared" si="20"/>
        <v>150000</v>
      </c>
      <c r="L468" s="28">
        <f t="shared" si="19"/>
        <v>168000.00000000003</v>
      </c>
      <c r="M468" s="29"/>
      <c r="N468" s="29"/>
      <c r="P468" s="133"/>
      <c r="Q468" s="133"/>
    </row>
    <row r="469" spans="1:232" s="30" customFormat="1" ht="50.25" customHeight="1">
      <c r="A469" s="12"/>
      <c r="B469" s="124">
        <v>433</v>
      </c>
      <c r="C469" s="104" t="s">
        <v>708</v>
      </c>
      <c r="D469" s="19" t="s">
        <v>549</v>
      </c>
      <c r="E469" s="28" t="s">
        <v>745</v>
      </c>
      <c r="F469" s="19" t="s">
        <v>558</v>
      </c>
      <c r="G469" s="29">
        <v>1</v>
      </c>
      <c r="H469" s="28">
        <v>70000</v>
      </c>
      <c r="I469" s="19" t="s">
        <v>562</v>
      </c>
      <c r="J469" s="19" t="s">
        <v>35</v>
      </c>
      <c r="K469" s="28">
        <f t="shared" si="20"/>
        <v>70000</v>
      </c>
      <c r="L469" s="28">
        <f t="shared" si="19"/>
        <v>78400.000000000015</v>
      </c>
      <c r="M469" s="29"/>
      <c r="N469" s="29"/>
      <c r="P469" s="133"/>
      <c r="Q469" s="133"/>
    </row>
    <row r="470" spans="1:232" s="30" customFormat="1" ht="48.75" customHeight="1">
      <c r="A470" s="12"/>
      <c r="B470" s="124">
        <v>434</v>
      </c>
      <c r="C470" s="104" t="s">
        <v>708</v>
      </c>
      <c r="D470" s="19" t="s">
        <v>549</v>
      </c>
      <c r="E470" s="28" t="s">
        <v>746</v>
      </c>
      <c r="F470" s="19" t="s">
        <v>558</v>
      </c>
      <c r="G470" s="29">
        <v>2</v>
      </c>
      <c r="H470" s="28">
        <v>200000</v>
      </c>
      <c r="I470" s="19" t="s">
        <v>747</v>
      </c>
      <c r="J470" s="19" t="s">
        <v>724</v>
      </c>
      <c r="K470" s="28">
        <f t="shared" si="20"/>
        <v>400000</v>
      </c>
      <c r="L470" s="28">
        <f t="shared" si="19"/>
        <v>448000.00000000006</v>
      </c>
      <c r="M470" s="29"/>
      <c r="N470" s="29"/>
      <c r="P470" s="133"/>
      <c r="Q470" s="133"/>
    </row>
    <row r="471" spans="1:232" s="30" customFormat="1" ht="48.75" customHeight="1">
      <c r="A471" s="12"/>
      <c r="B471" s="124">
        <v>435</v>
      </c>
      <c r="C471" s="104" t="s">
        <v>708</v>
      </c>
      <c r="D471" s="19" t="s">
        <v>549</v>
      </c>
      <c r="E471" s="28" t="s">
        <v>748</v>
      </c>
      <c r="F471" s="19" t="s">
        <v>558</v>
      </c>
      <c r="G471" s="29">
        <v>167</v>
      </c>
      <c r="H471" s="28">
        <v>50000</v>
      </c>
      <c r="I471" s="19" t="s">
        <v>562</v>
      </c>
      <c r="J471" s="19" t="s">
        <v>25</v>
      </c>
      <c r="K471" s="28">
        <f t="shared" si="20"/>
        <v>8350000</v>
      </c>
      <c r="L471" s="28">
        <f t="shared" si="19"/>
        <v>9352000</v>
      </c>
      <c r="M471" s="29"/>
      <c r="N471" s="29"/>
      <c r="P471" s="133"/>
      <c r="Q471" s="133"/>
    </row>
    <row r="472" spans="1:232" s="30" customFormat="1" ht="51" customHeight="1">
      <c r="A472" s="12"/>
      <c r="B472" s="124">
        <v>436</v>
      </c>
      <c r="C472" s="104" t="s">
        <v>708</v>
      </c>
      <c r="D472" s="19" t="s">
        <v>549</v>
      </c>
      <c r="E472" s="28" t="s">
        <v>749</v>
      </c>
      <c r="F472" s="19" t="s">
        <v>558</v>
      </c>
      <c r="G472" s="29">
        <v>30</v>
      </c>
      <c r="H472" s="28">
        <v>50000</v>
      </c>
      <c r="I472" s="19" t="s">
        <v>569</v>
      </c>
      <c r="J472" s="19" t="s">
        <v>25</v>
      </c>
      <c r="K472" s="28">
        <f t="shared" si="20"/>
        <v>1500000</v>
      </c>
      <c r="L472" s="28">
        <f t="shared" si="19"/>
        <v>1680000.0000000002</v>
      </c>
      <c r="M472" s="29"/>
      <c r="N472" s="29"/>
      <c r="P472" s="133"/>
      <c r="Q472" s="133"/>
    </row>
    <row r="473" spans="1:232" s="30" customFormat="1" ht="51.75" customHeight="1">
      <c r="A473" s="12"/>
      <c r="B473" s="124">
        <v>437</v>
      </c>
      <c r="C473" s="104" t="s">
        <v>742</v>
      </c>
      <c r="D473" s="19" t="s">
        <v>21</v>
      </c>
      <c r="E473" s="28" t="s">
        <v>750</v>
      </c>
      <c r="F473" s="19" t="s">
        <v>558</v>
      </c>
      <c r="G473" s="29">
        <v>30</v>
      </c>
      <c r="H473" s="28">
        <v>60000</v>
      </c>
      <c r="I473" s="19" t="s">
        <v>569</v>
      </c>
      <c r="J473" s="19" t="s">
        <v>25</v>
      </c>
      <c r="K473" s="28">
        <f t="shared" si="20"/>
        <v>1800000</v>
      </c>
      <c r="L473" s="28">
        <f t="shared" si="19"/>
        <v>2016000.0000000002</v>
      </c>
      <c r="M473" s="29"/>
      <c r="N473" s="29"/>
      <c r="P473" s="133"/>
      <c r="Q473" s="133"/>
    </row>
    <row r="474" spans="1:232" s="30" customFormat="1" ht="42.75" customHeight="1">
      <c r="A474" s="12"/>
      <c r="B474" s="124">
        <v>438</v>
      </c>
      <c r="C474" s="105" t="s">
        <v>708</v>
      </c>
      <c r="D474" s="19" t="s">
        <v>549</v>
      </c>
      <c r="E474" s="15" t="s">
        <v>751</v>
      </c>
      <c r="F474" s="19" t="s">
        <v>558</v>
      </c>
      <c r="G474" s="29">
        <v>1</v>
      </c>
      <c r="H474" s="28">
        <v>150000</v>
      </c>
      <c r="I474" s="19" t="s">
        <v>574</v>
      </c>
      <c r="J474" s="14" t="s">
        <v>724</v>
      </c>
      <c r="K474" s="28">
        <f t="shared" si="20"/>
        <v>150000</v>
      </c>
      <c r="L474" s="15">
        <f t="shared" si="19"/>
        <v>168000.00000000003</v>
      </c>
      <c r="M474" s="29"/>
      <c r="N474" s="29"/>
      <c r="P474" s="133"/>
      <c r="Q474" s="133"/>
    </row>
    <row r="475" spans="1:232" s="46" customFormat="1" ht="48" customHeight="1">
      <c r="A475" s="12"/>
      <c r="B475" s="124">
        <v>439</v>
      </c>
      <c r="C475" s="105" t="s">
        <v>708</v>
      </c>
      <c r="D475" s="19" t="s">
        <v>549</v>
      </c>
      <c r="E475" s="15" t="s">
        <v>752</v>
      </c>
      <c r="F475" s="19" t="s">
        <v>558</v>
      </c>
      <c r="G475" s="29">
        <v>1</v>
      </c>
      <c r="H475" s="28">
        <v>20000</v>
      </c>
      <c r="I475" s="19" t="s">
        <v>715</v>
      </c>
      <c r="J475" s="14" t="s">
        <v>724</v>
      </c>
      <c r="K475" s="28">
        <f t="shared" si="20"/>
        <v>20000</v>
      </c>
      <c r="L475" s="15">
        <f t="shared" si="19"/>
        <v>22400.000000000004</v>
      </c>
      <c r="M475" s="29"/>
      <c r="N475" s="29"/>
      <c r="O475" s="30"/>
      <c r="P475" s="133"/>
      <c r="Q475" s="133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</row>
    <row r="476" spans="1:232" s="46" customFormat="1" ht="79.5" customHeight="1">
      <c r="A476" s="12"/>
      <c r="B476" s="124">
        <v>440</v>
      </c>
      <c r="C476" s="105" t="s">
        <v>708</v>
      </c>
      <c r="D476" s="19" t="s">
        <v>549</v>
      </c>
      <c r="E476" s="15" t="s">
        <v>753</v>
      </c>
      <c r="F476" s="19" t="s">
        <v>558</v>
      </c>
      <c r="G476" s="29">
        <v>3</v>
      </c>
      <c r="H476" s="28">
        <v>89000</v>
      </c>
      <c r="I476" s="19" t="s">
        <v>754</v>
      </c>
      <c r="J476" s="14" t="s">
        <v>25</v>
      </c>
      <c r="K476" s="28">
        <f t="shared" si="20"/>
        <v>267000</v>
      </c>
      <c r="L476" s="15">
        <f t="shared" si="19"/>
        <v>299040</v>
      </c>
      <c r="M476" s="16"/>
      <c r="N476" s="16"/>
      <c r="O476" s="30"/>
      <c r="P476" s="133"/>
      <c r="Q476" s="133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</row>
    <row r="477" spans="1:232" s="46" customFormat="1" ht="60.75" customHeight="1">
      <c r="A477" s="12"/>
      <c r="B477" s="124">
        <v>441</v>
      </c>
      <c r="C477" s="45" t="s">
        <v>755</v>
      </c>
      <c r="D477" s="19" t="s">
        <v>21</v>
      </c>
      <c r="E477" s="19" t="s">
        <v>756</v>
      </c>
      <c r="F477" s="19" t="s">
        <v>558</v>
      </c>
      <c r="G477" s="29">
        <v>2</v>
      </c>
      <c r="H477" s="28">
        <v>182500</v>
      </c>
      <c r="I477" s="19" t="s">
        <v>757</v>
      </c>
      <c r="J477" s="19" t="s">
        <v>35</v>
      </c>
      <c r="K477" s="28">
        <f t="shared" si="20"/>
        <v>365000</v>
      </c>
      <c r="L477" s="15">
        <f t="shared" si="19"/>
        <v>408800.00000000006</v>
      </c>
      <c r="M477" s="16"/>
      <c r="N477" s="16"/>
      <c r="O477" s="30"/>
      <c r="P477" s="133"/>
      <c r="Q477" s="133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</row>
    <row r="478" spans="1:232" s="46" customFormat="1" ht="43.5" customHeight="1">
      <c r="A478" s="12"/>
      <c r="B478" s="124">
        <v>442</v>
      </c>
      <c r="C478" s="45" t="s">
        <v>722</v>
      </c>
      <c r="D478" s="19" t="s">
        <v>549</v>
      </c>
      <c r="E478" s="82" t="s">
        <v>758</v>
      </c>
      <c r="F478" s="19" t="s">
        <v>558</v>
      </c>
      <c r="G478" s="29">
        <v>2</v>
      </c>
      <c r="H478" s="28">
        <v>360950</v>
      </c>
      <c r="I478" s="19" t="s">
        <v>718</v>
      </c>
      <c r="J478" s="19" t="s">
        <v>759</v>
      </c>
      <c r="K478" s="28">
        <f t="shared" si="20"/>
        <v>721900</v>
      </c>
      <c r="L478" s="15">
        <f t="shared" si="19"/>
        <v>808528.00000000012</v>
      </c>
      <c r="M478" s="16"/>
      <c r="N478" s="16"/>
      <c r="O478" s="30"/>
      <c r="P478" s="133"/>
      <c r="Q478" s="133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</row>
    <row r="479" spans="1:232" s="46" customFormat="1" ht="48" customHeight="1">
      <c r="A479" s="12"/>
      <c r="B479" s="124">
        <v>443</v>
      </c>
      <c r="C479" s="45" t="s">
        <v>722</v>
      </c>
      <c r="D479" s="19" t="s">
        <v>549</v>
      </c>
      <c r="E479" s="82" t="s">
        <v>760</v>
      </c>
      <c r="F479" s="19" t="s">
        <v>558</v>
      </c>
      <c r="G479" s="29">
        <v>2</v>
      </c>
      <c r="H479" s="28">
        <v>288750</v>
      </c>
      <c r="I479" s="19" t="s">
        <v>718</v>
      </c>
      <c r="J479" s="19" t="s">
        <v>759</v>
      </c>
      <c r="K479" s="28">
        <f t="shared" si="20"/>
        <v>577500</v>
      </c>
      <c r="L479" s="15">
        <f t="shared" si="19"/>
        <v>646800.00000000012</v>
      </c>
      <c r="M479" s="16"/>
      <c r="N479" s="16"/>
      <c r="O479" s="30"/>
      <c r="P479" s="133"/>
      <c r="Q479" s="133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</row>
    <row r="480" spans="1:232" s="46" customFormat="1" ht="48.75" customHeight="1">
      <c r="A480" s="12"/>
      <c r="B480" s="124">
        <v>444</v>
      </c>
      <c r="C480" s="45" t="s">
        <v>722</v>
      </c>
      <c r="D480" s="19" t="s">
        <v>549</v>
      </c>
      <c r="E480" s="82" t="s">
        <v>761</v>
      </c>
      <c r="F480" s="19" t="s">
        <v>558</v>
      </c>
      <c r="G480" s="29">
        <v>2</v>
      </c>
      <c r="H480" s="28">
        <v>221250</v>
      </c>
      <c r="I480" s="19" t="s">
        <v>718</v>
      </c>
      <c r="J480" s="19" t="s">
        <v>759</v>
      </c>
      <c r="K480" s="28">
        <f t="shared" si="20"/>
        <v>442500</v>
      </c>
      <c r="L480" s="15">
        <f t="shared" si="19"/>
        <v>495600.00000000006</v>
      </c>
      <c r="M480" s="16"/>
      <c r="N480" s="16"/>
      <c r="O480" s="30"/>
      <c r="P480" s="133"/>
      <c r="Q480" s="133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</row>
    <row r="481" spans="1:232" s="46" customFormat="1" ht="40.200000000000003" customHeight="1">
      <c r="A481" s="141" t="s">
        <v>806</v>
      </c>
      <c r="B481" s="141"/>
      <c r="C481" s="141"/>
      <c r="D481" s="141"/>
      <c r="E481" s="141"/>
      <c r="F481" s="141"/>
      <c r="G481" s="141"/>
      <c r="H481" s="141"/>
      <c r="I481" s="141"/>
      <c r="J481" s="142"/>
      <c r="K481" s="15">
        <f>SUM(K29:K480)</f>
        <v>6947595794.4445496</v>
      </c>
      <c r="L481" s="15">
        <f>SUM(L29:L480)</f>
        <v>7781307289.7778931</v>
      </c>
      <c r="M481" s="16"/>
      <c r="N481" s="16"/>
      <c r="O481" s="30"/>
      <c r="P481" s="133"/>
      <c r="Q481" s="133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</row>
    <row r="482" spans="1:232" s="46" customFormat="1" ht="63" customHeight="1">
      <c r="A482" s="3"/>
      <c r="B482" s="158" t="s">
        <v>803</v>
      </c>
      <c r="C482" s="158"/>
      <c r="D482" s="158"/>
      <c r="E482" s="158"/>
      <c r="F482" s="158"/>
      <c r="G482" s="158"/>
      <c r="H482" s="158"/>
      <c r="I482" s="158"/>
      <c r="J482" s="158"/>
      <c r="K482" s="106"/>
      <c r="L482" s="106"/>
      <c r="M482" s="16"/>
      <c r="N482" s="16"/>
      <c r="O482" s="30"/>
      <c r="P482" s="133"/>
      <c r="Q482" s="133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</row>
    <row r="484" spans="1:23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</row>
    <row r="485" spans="1:23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</row>
    <row r="486" spans="1:23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</row>
    <row r="487" spans="1:23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</row>
    <row r="488" spans="1:23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</row>
    <row r="489" spans="1:23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</row>
    <row r="490" spans="1:23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</row>
    <row r="491" spans="1:23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</row>
    <row r="492" spans="1:23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</row>
    <row r="493" spans="1:23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</row>
    <row r="494" spans="1:23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</row>
    <row r="495" spans="1:23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</row>
    <row r="496" spans="1:23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</row>
    <row r="497" spans="1:14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</row>
    <row r="498" spans="1:14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</row>
    <row r="499" spans="1:14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</row>
    <row r="500" spans="1:14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</row>
    <row r="501" spans="1:14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</row>
    <row r="502" spans="1:14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</row>
    <row r="503" spans="1:14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</row>
    <row r="504" spans="1:14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</row>
    <row r="505" spans="1:14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</row>
    <row r="506" spans="1:14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</row>
    <row r="507" spans="1:14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</row>
    <row r="508" spans="1:14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</row>
    <row r="509" spans="1:14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</row>
    <row r="510" spans="1:14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</row>
    <row r="511" spans="1:14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</row>
    <row r="512" spans="1:14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</row>
    <row r="513" spans="1:14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</row>
    <row r="514" spans="1:14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</row>
    <row r="515" spans="1:14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</row>
    <row r="516" spans="1:14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</row>
    <row r="517" spans="1:14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</row>
    <row r="518" spans="1:14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</row>
    <row r="519" spans="1:14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</row>
    <row r="520" spans="1:14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</row>
    <row r="521" spans="1:14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</row>
    <row r="522" spans="1:14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</row>
    <row r="523" spans="1:14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</row>
    <row r="524" spans="1:14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</row>
    <row r="525" spans="1:14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</row>
    <row r="526" spans="1:14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</row>
    <row r="527" spans="1:14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</row>
    <row r="528" spans="1:14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</row>
    <row r="529" spans="1:14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</row>
    <row r="530" spans="1:14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</row>
    <row r="531" spans="1:14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</row>
    <row r="532" spans="1:14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</row>
    <row r="533" spans="1:14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</row>
    <row r="534" spans="1:14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</row>
    <row r="535" spans="1:14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</row>
    <row r="536" spans="1:14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</row>
    <row r="537" spans="1:14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</row>
    <row r="538" spans="1:14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</row>
    <row r="539" spans="1:14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</row>
    <row r="540" spans="1:14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</row>
    <row r="541" spans="1:14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</row>
    <row r="542" spans="1:14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</row>
    <row r="543" spans="1:14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</row>
    <row r="544" spans="1:14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</row>
    <row r="545" spans="1:14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</row>
    <row r="546" spans="1:14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</row>
    <row r="547" spans="1:14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</row>
    <row r="548" spans="1:14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</row>
    <row r="549" spans="1:14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</row>
    <row r="550" spans="1:14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</row>
    <row r="551" spans="1:14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</row>
    <row r="552" spans="1:14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</row>
    <row r="553" spans="1:14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</row>
    <row r="554" spans="1:14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</row>
    <row r="555" spans="1:14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</row>
    <row r="556" spans="1:14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</row>
    <row r="557" spans="1:14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</row>
    <row r="558" spans="1:14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</row>
    <row r="559" spans="1:14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</row>
    <row r="560" spans="1:14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</row>
    <row r="561" spans="1:14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</row>
    <row r="562" spans="1:14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</row>
    <row r="563" spans="1:14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</row>
    <row r="564" spans="1:14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</row>
    <row r="565" spans="1:14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</row>
    <row r="566" spans="1:14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</row>
    <row r="567" spans="1:14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</row>
    <row r="568" spans="1:14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</row>
    <row r="569" spans="1:14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</row>
    <row r="570" spans="1:14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</row>
    <row r="571" spans="1:14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</row>
    <row r="572" spans="1:14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</row>
    <row r="573" spans="1:14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</row>
    <row r="574" spans="1:14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</row>
    <row r="575" spans="1:14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</row>
    <row r="576" spans="1:14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</row>
    <row r="577" spans="1:14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</row>
    <row r="578" spans="1:14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</row>
    <row r="579" spans="1:14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</row>
    <row r="580" spans="1:14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</row>
    <row r="581" spans="1:14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</row>
    <row r="582" spans="1:14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</row>
    <row r="583" spans="1:14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</row>
    <row r="584" spans="1:14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</row>
    <row r="585" spans="1:14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</row>
    <row r="586" spans="1:14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</row>
    <row r="587" spans="1:14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</row>
    <row r="588" spans="1:14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</row>
    <row r="589" spans="1:14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</row>
    <row r="590" spans="1:14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</row>
    <row r="591" spans="1:14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</row>
    <row r="592" spans="1:14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</row>
    <row r="593" spans="1:14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</row>
    <row r="594" spans="1:14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</row>
    <row r="595" spans="1:14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</row>
    <row r="596" spans="1:14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</row>
    <row r="597" spans="1:14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</row>
    <row r="598" spans="1:14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</row>
    <row r="599" spans="1:14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</row>
    <row r="600" spans="1:14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</row>
    <row r="601" spans="1:14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</row>
    <row r="602" spans="1:14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</row>
    <row r="603" spans="1:14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</row>
    <row r="604" spans="1:14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</row>
    <row r="605" spans="1:14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</row>
    <row r="606" spans="1:14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</row>
    <row r="607" spans="1:14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</row>
    <row r="608" spans="1:14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</row>
    <row r="609" spans="1:14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</row>
    <row r="610" spans="1:14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</row>
    <row r="611" spans="1:14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</row>
    <row r="612" spans="1:14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</row>
    <row r="613" spans="1:14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</row>
    <row r="614" spans="1:14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</row>
    <row r="615" spans="1:14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</row>
    <row r="616" spans="1:14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</row>
  </sheetData>
  <mergeCells count="16">
    <mergeCell ref="B482:J482"/>
    <mergeCell ref="K10:M10"/>
    <mergeCell ref="K11:M11"/>
    <mergeCell ref="J1:M2"/>
    <mergeCell ref="J4:L4"/>
    <mergeCell ref="J5:L5"/>
    <mergeCell ref="I433:I440"/>
    <mergeCell ref="J433:J440"/>
    <mergeCell ref="P435:P442"/>
    <mergeCell ref="A481:J481"/>
    <mergeCell ref="C433:C440"/>
    <mergeCell ref="D433:D440"/>
    <mergeCell ref="E433:E440"/>
    <mergeCell ref="F433:F440"/>
    <mergeCell ref="H433:H440"/>
    <mergeCell ref="B433:B440"/>
  </mergeCells>
  <dataValidations count="2">
    <dataValidation allowBlank="1" showInputMessage="1" showErrorMessage="1" prompt="Введите краткую хар-ку на рус.языке" sqref="E394"/>
    <dataValidation allowBlank="1" showInputMessage="1" showErrorMessage="1" prompt="Введите наименование на рус.языке" sqref="C394"/>
  </dataValidations>
  <pageMargins left="0.55118110236220474" right="0.55118110236220474" top="0.59055118110236227" bottom="0.27559055118110237" header="0.39370078740157483" footer="0.19685039370078741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B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админ</cp:lastModifiedBy>
  <cp:lastPrinted>2010-10-25T12:56:20Z</cp:lastPrinted>
  <dcterms:created xsi:type="dcterms:W3CDTF">2010-10-25T04:10:50Z</dcterms:created>
  <dcterms:modified xsi:type="dcterms:W3CDTF">2010-11-24T03:48:39Z</dcterms:modified>
</cp:coreProperties>
</file>