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025" yWindow="825" windowWidth="21075" windowHeight="9285"/>
  </bookViews>
  <sheets>
    <sheet name="Лист1" sheetId="1" r:id="rId1"/>
    <sheet name="Лист2" sheetId="2" r:id="rId2"/>
    <sheet name="Лист3" sheetId="3" r:id="rId3"/>
  </sheets>
  <definedNames>
    <definedName name="_xlnm.Print_Area" localSheetId="0">Лист1!$A$1:$J$209</definedName>
  </definedNames>
  <calcPr calcId="145621" concurrentCalc="0"/>
</workbook>
</file>

<file path=xl/calcChain.xml><?xml version="1.0" encoding="utf-8"?>
<calcChain xmlns="http://schemas.openxmlformats.org/spreadsheetml/2006/main">
  <c r="H201" i="1" l="1"/>
  <c r="H8" i="1"/>
  <c r="H9" i="1"/>
  <c r="H10" i="1"/>
  <c r="H11" i="1"/>
  <c r="H12" i="1"/>
  <c r="H13" i="1"/>
  <c r="H14" i="1"/>
  <c r="H15" i="1"/>
  <c r="H16" i="1"/>
  <c r="H19" i="1"/>
  <c r="H21" i="1"/>
  <c r="H22" i="1"/>
  <c r="H23" i="1"/>
  <c r="H25" i="1"/>
  <c r="H27" i="1"/>
  <c r="H28" i="1"/>
  <c r="H29" i="1"/>
  <c r="H30" i="1"/>
  <c r="H31" i="1"/>
  <c r="H32" i="1"/>
  <c r="H33" i="1"/>
  <c r="H34" i="1"/>
  <c r="H35" i="1"/>
  <c r="H36" i="1"/>
  <c r="H37" i="1"/>
  <c r="H38" i="1"/>
  <c r="H40" i="1"/>
  <c r="H41" i="1"/>
  <c r="H42" i="1"/>
  <c r="H46" i="1"/>
  <c r="H47" i="1"/>
  <c r="H48" i="1"/>
  <c r="H49" i="1"/>
  <c r="H50" i="1"/>
  <c r="H51" i="1"/>
  <c r="H52" i="1"/>
  <c r="H53" i="1"/>
  <c r="H54" i="1"/>
  <c r="H55" i="1"/>
  <c r="H56" i="1"/>
  <c r="H57" i="1"/>
  <c r="H58" i="1"/>
  <c r="H63" i="1"/>
  <c r="H64" i="1"/>
  <c r="H65" i="1"/>
  <c r="H66" i="1"/>
  <c r="H68" i="1"/>
  <c r="H69" i="1"/>
  <c r="H70" i="1"/>
  <c r="H71" i="1"/>
  <c r="H79" i="1"/>
  <c r="H80" i="1"/>
  <c r="H81" i="1"/>
  <c r="H82" i="1"/>
  <c r="H84" i="1"/>
  <c r="H85" i="1"/>
  <c r="H86" i="1"/>
  <c r="H87" i="1"/>
  <c r="H88" i="1"/>
  <c r="H90" i="1"/>
  <c r="H91" i="1"/>
  <c r="H92" i="1"/>
  <c r="H93" i="1"/>
  <c r="H94" i="1"/>
  <c r="H95" i="1"/>
  <c r="H96" i="1"/>
  <c r="H97" i="1"/>
  <c r="H98" i="1"/>
  <c r="H99" i="1"/>
  <c r="H100" i="1"/>
  <c r="H101" i="1"/>
  <c r="H102" i="1"/>
  <c r="H103" i="1"/>
  <c r="H104" i="1"/>
  <c r="H105" i="1"/>
  <c r="H106" i="1"/>
  <c r="H107" i="1"/>
  <c r="H108" i="1"/>
  <c r="H110" i="1"/>
  <c r="H111" i="1"/>
  <c r="H112" i="1"/>
  <c r="H113" i="1"/>
  <c r="H114" i="1"/>
  <c r="H115" i="1"/>
  <c r="H116" i="1"/>
  <c r="H118" i="1"/>
  <c r="H119" i="1"/>
  <c r="H120" i="1"/>
  <c r="H121" i="1"/>
  <c r="H122" i="1"/>
  <c r="H123" i="1"/>
  <c r="H124" i="1"/>
  <c r="H125" i="1"/>
  <c r="H126" i="1"/>
  <c r="H127" i="1"/>
  <c r="H128" i="1"/>
  <c r="H129" i="1"/>
  <c r="H130" i="1"/>
  <c r="H131" i="1"/>
  <c r="H132" i="1"/>
  <c r="H133" i="1"/>
  <c r="H134" i="1"/>
  <c r="H140" i="1"/>
  <c r="H141" i="1"/>
  <c r="H143" i="1"/>
  <c r="H144" i="1"/>
  <c r="H145" i="1"/>
  <c r="H146" i="1"/>
  <c r="H147" i="1"/>
  <c r="H148" i="1"/>
  <c r="H154" i="1"/>
  <c r="H155" i="1"/>
  <c r="H156" i="1"/>
  <c r="H157" i="1"/>
  <c r="H158" i="1"/>
  <c r="H20" i="1"/>
  <c r="H26" i="1"/>
  <c r="H39" i="1"/>
  <c r="H44" i="1"/>
  <c r="H45" i="1"/>
  <c r="H59" i="1"/>
  <c r="H60" i="1"/>
  <c r="H61" i="1"/>
  <c r="H62" i="1"/>
  <c r="H67" i="1"/>
  <c r="H72" i="1"/>
  <c r="H73" i="1"/>
  <c r="H74" i="1"/>
  <c r="H75" i="1"/>
  <c r="H76" i="1"/>
  <c r="H77" i="1"/>
  <c r="H78" i="1"/>
  <c r="H117" i="1"/>
  <c r="H135" i="1"/>
  <c r="H136" i="1"/>
  <c r="H137" i="1"/>
  <c r="H138" i="1"/>
  <c r="H139" i="1"/>
  <c r="H149" i="1"/>
  <c r="H150" i="1"/>
  <c r="H151" i="1"/>
  <c r="H152" i="1"/>
  <c r="H153" i="1"/>
  <c r="H160" i="1"/>
  <c r="H161" i="1"/>
  <c r="H162" i="1"/>
  <c r="H163" i="1"/>
  <c r="H164" i="1"/>
  <c r="H208" i="1"/>
  <c r="A204" i="1"/>
  <c r="A205" i="1"/>
  <c r="A206" i="1"/>
  <c r="A207" i="1"/>
  <c r="G159" i="1"/>
  <c r="H209" i="1"/>
</calcChain>
</file>

<file path=xl/sharedStrings.xml><?xml version="1.0" encoding="utf-8"?>
<sst xmlns="http://schemas.openxmlformats.org/spreadsheetml/2006/main" count="1168" uniqueCount="387">
  <si>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</si>
  <si>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</si>
  <si>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</si>
  <si>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</si>
  <si>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</si>
  <si>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</si>
  <si>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</si>
  <si>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</si>
  <si>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</si>
  <si>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</si>
  <si>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</si>
  <si>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</si>
  <si>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</si>
  <si>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</si>
  <si>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</si>
  <si>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</si>
  <si>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</si>
  <si>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</si>
  <si>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</si>
  <si>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</si>
  <si>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</si>
  <si>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</si>
  <si>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</si>
  <si>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</si>
  <si>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</si>
  <si>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</si>
  <si>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</si>
  <si>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</si>
  <si>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</si>
  <si>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</si>
  <si>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</si>
  <si>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</si>
  <si>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</si>
  <si>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</si>
  <si>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</si>
  <si>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</si>
  <si>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</si>
  <si>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</si>
  <si>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</si>
  <si>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</si>
  <si>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</si>
  <si>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</si>
  <si>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</si>
  <si>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</si>
  <si>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</si>
  <si>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</si>
  <si>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</si>
  <si>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</si>
  <si>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</si>
  <si>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</si>
  <si>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</si>
  <si>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</si>
  <si>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</si>
  <si>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</si>
  <si>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</si>
  <si>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</si>
  <si>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</si>
  <si>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</si>
  <si>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</si>
  <si>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</si>
  <si>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</si>
  <si>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</si>
  <si>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</si>
  <si>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</si>
  <si>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</si>
  <si>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</si>
  <si>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</si>
  <si>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</si>
  <si>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</si>
  <si>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</si>
  <si>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</si>
  <si>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</si>
  <si>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</si>
  <si>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</si>
  <si>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</si>
  <si>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</si>
  <si>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</si>
  <si>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</si>
  <si>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</si>
  <si>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</si>
  <si>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</si>
  <si>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</si>
  <si>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</si>
  <si>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</si>
  <si>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</si>
  <si>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</si>
  <si>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</si>
  <si>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</si>
  <si>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</si>
  <si>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</si>
  <si>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</si>
  <si>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</si>
  <si>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</si>
  <si>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</si>
  <si>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</si>
  <si>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</si>
  <si>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</si>
  <si>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</si>
  <si>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</si>
  <si>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</si>
  <si>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</si>
  <si>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</si>
  <si>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</si>
  <si>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</si>
  <si>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</si>
  <si>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</si>
  <si>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</si>
  <si>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</si>
  <si>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</si>
  <si>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</si>
  <si>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</si>
  <si>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</si>
  <si>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</si>
  <si>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</si>
  <si>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</si>
  <si>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</si>
  <si>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</si>
  <si>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</si>
  <si>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</si>
  <si>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</si>
  <si>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</si>
  <si>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</si>
  <si>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</si>
  <si>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</si>
  <si>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</si>
  <si>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</si>
  <si>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</si>
  <si>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</si>
  <si>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</si>
  <si>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</si>
  <si>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</si>
  <si>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</si>
  <si>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</si>
  <si>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</si>
  <si>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</si>
  <si>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</si>
  <si>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</si>
  <si>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</si>
  <si>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</si>
  <si>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</si>
  <si>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</si>
  <si>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</si>
  <si>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</si>
  <si>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</si>
  <si>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</si>
  <si>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</si>
  <si>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</si>
  <si>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</si>
  <si>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</si>
  <si>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</si>
  <si>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</si>
  <si>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</si>
  <si>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</si>
  <si>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</si>
  <si>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</si>
  <si>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</si>
  <si>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</si>
  <si>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</si>
  <si>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</si>
  <si>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</si>
  <si>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</si>
  <si>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</si>
  <si>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</si>
  <si>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</si>
  <si>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</si>
  <si>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</si>
  <si>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</si>
  <si>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</si>
  <si>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</si>
  <si>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</si>
  <si>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</si>
  <si>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</si>
  <si>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</si>
  <si>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</si>
  <si>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</si>
  <si>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</si>
  <si>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</si>
  <si>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</si>
  <si>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</si>
  <si>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</si>
  <si>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</si>
  <si>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</si>
  <si>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</si>
  <si>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</si>
  <si>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</si>
  <si>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</si>
  <si>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</si>
  <si>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</si>
  <si>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</si>
  <si>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</si>
  <si>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</si>
  <si>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</si>
  <si>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</si>
  <si>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</si>
  <si>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</si>
  <si>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</si>
  <si>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</si>
  <si>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</si>
  <si>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</si>
  <si>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</si>
  <si>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</si>
  <si>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</si>
  <si>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</si>
  <si>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</si>
  <si>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</si>
  <si>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</si>
  <si>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</si>
  <si>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</si>
  <si>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</si>
  <si>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</si>
  <si>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</si>
  <si>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</si>
  <si>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</si>
  <si>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</si>
  <si>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</si>
  <si>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</si>
  <si>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</si>
  <si>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</si>
  <si>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</si>
  <si>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</si>
  <si>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</si>
  <si>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</si>
  <si>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</si>
  <si>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</si>
  <si>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</si>
  <si>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</si>
  <si>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</si>
  <si>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</si>
  <si>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</si>
  <si>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</si>
  <si>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</si>
  <si>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</si>
  <si>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</si>
  <si>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</si>
  <si>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</si>
  <si>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</si>
  <si>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</si>
  <si>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</si>
  <si>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</si>
  <si>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</si>
  <si>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</si>
  <si>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</si>
  <si>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</si>
  <si>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</si>
  <si>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</si>
  <si>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</si>
  <si>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</si>
  <si>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</si>
  <si>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</si>
  <si>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</si>
  <si>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</si>
  <si>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</si>
  <si>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</si>
  <si>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</si>
  <si>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</si>
  <si>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</si>
  <si>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</si>
  <si>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</si>
  <si>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</si>
  <si>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</si>
  <si>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</si>
  <si>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</si>
  <si>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</si>
  <si>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</si>
  <si>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</si>
  <si>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</si>
  <si>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</si>
  <si>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</si>
  <si>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</si>
  <si>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</si>
  <si>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</si>
  <si>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</si>
  <si>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</si>
  <si>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</si>
  <si>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</si>
  <si>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</si>
  <si>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</si>
  <si>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</si>
  <si>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</si>
  <si>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</si>
  <si>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</si>
  <si>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</si>
  <si>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</si>
  <si>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</si>
  <si>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</si>
  <si>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</si>
  <si>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</si>
  <si>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</si>
  <si>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</si>
  <si>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</si>
  <si>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</si>
  <si>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</si>
  <si>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</si>
  <si>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</si>
  <si>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</si>
  <si>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</si>
  <si>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</si>
  <si>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</si>
  <si>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</si>
  <si>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</si>
  <si>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</si>
  <si>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</si>
  <si>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</si>
  <si>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</si>
  <si>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</si>
  <si>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</si>
  <si>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</si>
  <si>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</si>
  <si>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</si>
  <si>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</si>
  <si>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</si>
  <si>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</si>
  <si>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</si>
  <si>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</si>
  <si>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</si>
  <si>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</si>
  <si>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</si>
  <si>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</si>
  <si>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Объектив 100x для конфокального микроскопа </t>
  </si>
  <si>
    <t xml:space="preserve">Объектив 20x для конфокального микроскопа </t>
  </si>
  <si>
    <t>Объектив с системой изображения живых клеток: Вид - LD Plan-Neofluar; оптическое увеличение - 20x.
В комплект поставки входит: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</si>
  <si>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Объектив с системой изображения живых клеток: Вид - EC Plan-Neofluar; оптическое увеличение - 100x.
В комплект поставки входит: - иммерсионное масло: нефлуоресцирующее, во флаконе не менее 250 мл, 1 флакон;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</si>
  <si>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</si>
  <si>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t>Интегрированная система для проведения одновременных измерений  методами атомно-силовой микроскопии и оптической микроскопии</t>
  </si>
  <si>
    <t>Система содержит: 1) Зондовый модуль, состоящий из: системы автоматического подвода образца; сканирующей сменной головки с возможностью работы в жидкости, c трубчатым сканером и емкостными датчиками перемещения с обратной связью по трём координатным осям; проточной жидкостной ячейки для проведения измерений в жидкости; сканирующего оптического сменного основания для сменных трубчатых трехмерных сканнеров; нагревательного столика. 2) Оптическую систему, состоящую из: видеомикроскопа; цветной ПЗС камеры; программного комплекса; контроллера для управления измерительным комплексом с набором кабелей для подключения.    Подробная характеристика согласно технической спецификации.</t>
  </si>
  <si>
    <t xml:space="preserve">Лицензионное программное обеспечение «MatLab» </t>
  </si>
  <si>
    <t>Лицензионное программное обеспечение «COMSOL Multiphysics» с бессрочной лицензией типа «Floating Network License» (плавающая сетевая лицензия для академических организаций).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частных производных. В комплект входят следующие модули: 1)  Модуль волновой оптики (Wave Optics) - предназначен для точного проектирования и моделирования оптических компонентов. 2) Модуль интеграции с MATLAB (LiveLink for MATLAB) - предназначен для сопряжения систем COMSOL Multiphysics и MATLAB. Подробная характеристика согласно технической спецификации.</t>
  </si>
  <si>
    <t>Лицензионное программное обеспечение «MatLab» с бессрочной лицензией. MatLab предназначен для анализа данных, разработки алгоритмов, создания моделей и приложений. В комплект входят: приложение Curve Fitting Toolbox, обновление версий и продление поддержки лицензий (12 месяцев). Подробная характеристика согласно технической спецификации.</t>
  </si>
  <si>
    <t>Услуги в рамках НТП «Исследование биорегуляторной деятельности желудочно-кишечного тракта среди лиц среднего и старческого населения Республики Казахстан»</t>
  </si>
  <si>
    <t xml:space="preserve">ПЦР-амплификация бактериальных 16S рРНК (16S) локусов генов из образцов микрофлоры, секвенирование ампликонов 16S по секвенсорам следующего поколения для сбора последовательности 16S и для биоинформационной последовательности 16S, количество 271 образец. </t>
  </si>
  <si>
    <t>Опытно-конструкторские работы по разработке технической документации ионного ускорителя и изготовление модулей плазмообразования для нейтрализации объемного заряда ионного пучка</t>
  </si>
  <si>
    <t>Лабораторные расходные материалы для реализации научно исследовательского проекта Лаборатории биосенсоров и биоинструментов: комплект 15</t>
  </si>
  <si>
    <t>Услуги по квалификации проекта лабораторий в строящемся блоке №52 (S1) АОО «Назарбаев Университет» на соответствие требованиям стандарта GLP, стадия DQ</t>
  </si>
  <si>
    <t xml:space="preserve">Услуги по квалификации проекта лабораторий в строящемся блоке №52 (S1) АОО «Назарбаев Университет» на соответствие требованиям стандарта GLP, стадия DQ для следующих лабораторий частного учреждения «National Laboratory Astana»: лаборатория экспериментальной и клинической фармакологии, лаборатория микробиома человека и долголетия; лаборатория геномной и персонализированной медицины; лаборатория биоинженерии и регенеративной медицины.
Подробное описание согласно технической спецификации.
</t>
  </si>
  <si>
    <t>Услуги по проведению научных исследований в рамках реализации НТП "Возрастная деменция: оценка факторов риска и поиск потенциальных биомаркеров</t>
  </si>
  <si>
    <t xml:space="preserve">Услуги по проведению научных исследований включают в себя:
МР-нейровизуализация при деменции (МРТ головного мозга + МР-спектроскопия) (без контраста), в количестве 17 исследований.
</t>
  </si>
  <si>
    <t xml:space="preserve">Состав работ:
Разработка технической документации на импульсный ионный ускоритель, являющийся, в том числе, испытательной установкой высокого напряжения для тестирования модулей генерации плазмы, и разработка модулей плазмообразования для нейтрализации объемного заряда ионного пучка, включает в себя следующий состав работ:
1. Разработка концепции и принципиальной схемы исполнения мощного импульсного ускорителя протонов с параметрами пучка;
2. Разработка конструкции и принципиальной схемы исполнения генератора высокого напряжения на базе вакуумного сумматора напряжения, формирующего на нагрузке (диоде) высоковольтные импульсы ускоряющего  напряжения амплитудой до 400 кВ длительностью &lt; 30 нс;
3. Разработка принципиальной схемы и рабочих чертежей на изготовление высоковольтного импульсного генератора, предназначенного для питания индукционных модулей вакуумного сумматора напряжения;
4. Разработка общей конструкции импульсного ионного диода ускорителя с внешней магнитной изоляцией;
5. Расчет и разработка технических требований на коммуникационные системы ускорителя.
6. Разработка модулей плазмообразования для нейтрализации объемного заряда ионного пучка.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</si>
  <si>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5</t>
  </si>
  <si>
    <t>Лабораторные расходные материалы для реализации научно-исследовательского проекта лаборатории энергетики, экологии и климата: комплект 1</t>
  </si>
  <si>
    <t>Лабораторные расходные материалы для реализации научно-исследовательского проекта «Повышение энергоэффективности угольных теплоэлектростанций Казахстана, газификация угля. Чистые угольные технологии». Подробная характеристика согласно технической спецификации.</t>
  </si>
  <si>
    <t>Измерительный модуль сканирующего зондового микроскопа</t>
  </si>
  <si>
    <t>Измерительный модуль сканирующего зондового микроскопа адаптирован к совмещению с ультрамикротомом и последовательных измерений после среза поверхности образца ножом ультрамикротома. Модуль содержит: измерительную головку СЗМ с оптической системой детектирования отклонения зондовых датчиков (кантилеверов), XYZ пьезосканер для сканирования зондом, систему позиционирования измерительной головки СЗМ на ультрамикротоме, подвижку измерительной головки ХУ для выбора области измерений, систему автоматического подвода зонда к образцу и держатель ножа ультрамикротома. Подробная характеристика согласно технической спецификации.</t>
  </si>
  <si>
    <t>Программное обеспечение Matlab с модулями</t>
  </si>
  <si>
    <t>Высокоуровневый язык технических расчетов, интерактивная среда разработки алгоритмов и современный инструмент анализа данных. Является инструментом для решения широкого спектра научных и прикладных задач, в таких областях как: моделирование объектов и разработка систем управления, анализ данных, обработка сигналов и изображений, измерение сигналов и тестирование, финансовое моделирование, вычислительная биология и другие. Подробная характеристика согласно технической спецификации.</t>
  </si>
  <si>
    <t>Программное обеспечение CLC Genomics Workbench Desktop</t>
  </si>
  <si>
    <t>Программный комплекс, предназначенный для ускоренного биоинформатического анализа данных секвенирования нового поколения и микрочиповых данных с возможностью визуализации результатов в удобном графическом интерфейсе. Наличие функционала и набора средств для работы с геномными, транскриптомными и эпигеномными данными. Подробная характеристика согласно технической спецификации.</t>
  </si>
  <si>
    <t>Программное обеспечение Biomedical Genomics Workbench Desktop</t>
  </si>
  <si>
    <t>Программное обеспечение CLC Microbial Workbench Desktop с модулем Genome Finishing Module Desktop</t>
  </si>
  <si>
    <t>Программное обеспечение, позволяющее проводить поиск сигналов в данных из раковых тканей или тканей с различными заболеваниями, полученных с помощью технологии секвенирования нового поколения. Возможность создания собственных рабочих процессов для автоматизации и облегчения некоторых из этапов биоинформатического анализа и включает в себя набор средств и модулей для дальнейшей визуализации полученных результатов. Оптимизация под платформу Windows Server. Подробная характеристика согласно технической спецификации.</t>
  </si>
  <si>
    <t>Программное обеспечение, разработанное для работы с бактериальными и вирусными геномами. Данное программное обеспечение специально разработанное для работы с бактериальными и вирусными геномами в комплекте с модулем, предназначенного для улучшения качества сборки бактериальных геномов и функцией покрытия пробелов в геномах. Подробная характеристика согласно технической спецификации.</t>
  </si>
  <si>
    <t xml:space="preserve">Сервер на высокопроизводительном процессоре </t>
  </si>
  <si>
    <t xml:space="preserve">Тип форм-фактора – Tower; не менее двух отдельных серверных процессоров (тактовая частота не менее 2.5 ГГц, кэш-память не менее 20 Мб, тип литографического тех.процесса – 22 нм, диапазон напряжения VID – 0.65В-1.30В, количество ядер – 8, количество потоков – 16, расчетная мощность – 90 Ватт, частота шины – 8 Гт/с, гнездо процессора – LGA2011-3); оперативная память - не менее 32 Гб с поддержкой ECC, DDR4 RDIMM, 2133MT/с; объем дискового пространства - не менее 8 Тб со скоростью вращения шпинделя не менее 7200 об/мин; лицензионная операционная система оптимизированная для работы с двухпроцессорными серверами; клавиатура, мышь, монитор.
 Полная характеристика согласно технической спецификации.
</t>
  </si>
  <si>
    <t xml:space="preserve">Тактовая частота процессора: 3,1 ГГц (Двухядерный); оперативная память RAM: не менее DDR3 2ГБ (с возможностью расширения до 8 ГБ); тип и количество HDD: не менее 12 дисков 3,5” SATA(II) или 2,5” SATA/SSD; интерфейс подключения внешнего HDD: не менее 4-х портов USB 2.0 и не менее 1-го порта Infiniband для подключения внешних модулей расширения; высокопроизводительное устройство хранения NAS. 
Полная характеристика согласно технической спецификации.
</t>
  </si>
  <si>
    <t>Система хранения данных</t>
  </si>
  <si>
    <t>Основной модуль для установки кластерных ионов</t>
  </si>
  <si>
    <t>Модуль предназначен для обработки различных поверхностей пучками кластерных ионов газообразного аргона (GCIB) или пучками электрически нейтральных атомов газа (ANAB). ANAB обеспечивает сверхмелкое проникновение (1-3 миллимикрона). Давление вакуума основного модуля системы: &lt;1E-6 Торр; Система доставки газа для генерации пучков GCIB (ионный пучок газовых кластеров)/ANAB (пучок ускоренных нейтральных атомов): 250 станд. куб см/мин Аr при ≤ 5 ° C; Давление вакуума основного модуля системы во время работы: &lt;9E-5 Торр при газовых потоках до 250 станд. куб см/мин; Потенциал ускорения пучка GCIB: 5 - 30 кВ; Потенциал ускорения пучка ANAB: 5 - 50 кВ; Потоки пучков GCIB/ANAB: 5E14 - 1E16 атомов/сек. Поробное описание согласно технической спецификации.</t>
  </si>
  <si>
    <t>Услуги включают в себя лабораторные испытания диатомита (силиконит) для выращивания растений при дефиците влаги с использованием микоризных грибов.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</si>
  <si>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микробиома человека и долголетия: комплект 5</t>
  </si>
  <si>
    <t>Лабораторные расходные материалы для реализации научно-исследовательского проекта лаборатория физики и материаловедения: комплект 8</t>
  </si>
  <si>
    <t>Лабораторные расходные материалы для реализации научно-исследовательского проекта «Трансферт технологии ускорителя NDCX-II с помощью производства индукционных модулей и системы импульсного источника питания»  программы «НУ – Беркли». Подробная характеристика согласно технической спецификации.</t>
  </si>
  <si>
    <t>Лабораторные расходные материалы для реализации научно-иследовательского проекта Лаборатории иммунобиологии: комплект 16</t>
  </si>
  <si>
    <t>Научно-исследовательские работы по проекту "Пероральная доставка генов как стратегия модуляции иммунной реактивности"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</si>
  <si>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3 
</t>
  </si>
  <si>
    <t xml:space="preserve">Лабораторные расходные материалы для реализации научно-исследовательского проекта: «Геном шелкого пути: геномное обследование коренных этнических групп Центральной Азии». Подробная характеристика согласно технической спецификации. </t>
  </si>
  <si>
    <t xml:space="preserve">Тип парогенератора  – электрический;
тип нагревательного элемента – электродный; температура пара  – не менее 140 С; производительность по пару – не менее 25 кг/час; давление пара – не менее 4 бар; регулирование мощности – плавное от 25% до 100%; наличие насоса.
</t>
  </si>
  <si>
    <t>декабрь 2015 год</t>
  </si>
  <si>
    <t xml:space="preserve">Создание и информационное наполнение веб-сайта частного учреждения «National Laboratory Astana» </t>
  </si>
  <si>
    <t xml:space="preserve">подпункт 6) пункта 3.1. Правил </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</si>
  <si>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</si>
  <si>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</si>
  <si>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</si>
  <si>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</si>
  <si>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ноябрь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</si>
  <si>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</si>
  <si>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</si>
  <si>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</si>
  <si>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t>Лабораторные расходные материалы для реализации научно исследовательского проекта Лаборатории иммунобиологии»: комплект 12</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</si>
  <si>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color theme="1"/>
        <rFont val="Times New Roman"/>
        <family val="1"/>
        <charset val="204"/>
      </rPr>
      <t>(Полная характеристика указана в технической спецификации инициатора закупок)</t>
    </r>
    <r>
      <rPr>
        <sz val="10"/>
        <color theme="1"/>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</si>
  <si>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color theme="1"/>
        <rFont val="Times New Roman"/>
        <family val="1"/>
        <charset val="204"/>
      </rPr>
      <t xml:space="preserve"> (Полная характеристика указана в технической спецификации инициатора закупок)</t>
    </r>
    <r>
      <rPr>
        <sz val="10"/>
        <color theme="1"/>
        <rFont val="Times New Roman"/>
        <family val="1"/>
        <charset val="204"/>
      </rPr>
      <t xml:space="preserve">
</t>
    </r>
  </si>
  <si>
    <r>
      <t xml:space="preserve">Создание и информационное наполнение веб-сайта частного учреждения «National Laboratory Astana», три языковые версии: казахская, английская, русская. </t>
    </r>
    <r>
      <rPr>
        <i/>
        <sz val="10"/>
        <color theme="1"/>
        <rFont val="Times New Roman"/>
        <family val="1"/>
        <charset val="204"/>
      </rPr>
      <t>Подробная характеристика согласно технической спецификации.</t>
    </r>
    <r>
      <rPr>
        <sz val="10"/>
        <color theme="1"/>
        <rFont val="Times New Roman"/>
        <family val="1"/>
        <charset val="204"/>
      </rPr>
      <t xml:space="preserve">
</t>
    </r>
  </si>
  <si>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</si>
  <si>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</si>
  <si>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</si>
  <si>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</si>
  <si>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</si>
  <si>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</si>
  <si>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Услуги включают в себя проведение анализов образцов диатомита. Полное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</si>
</sst>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1" x14ac:knownFonts="1">
    <font>
      <sz val="11"/>
      <color theme="1"/>
      <name val="Calibri"/>
      <family val="2"/>
      <charset val="204"/>
      <scheme val="minor"/>
    </font>
    <font>
      <sz val="11"/>
      <color indexed="8"/>
      <name val="Calibri"/>
      <family val="2"/>
      <charset val="204"/>
    </font>
    <font>
      <sz val="11"/>
      <color theme="1"/>
      <name val="Calibri"/>
      <family val="2"/>
      <charset val="204"/>
      <scheme val="minor"/>
    </font>
    <font>
      <sz val="10"/>
      <color theme="1"/>
      <name val="Times New Roman"/>
      <family val="1"/>
      <charset val="204"/>
    </font>
    <font>
      <sz val="11"/>
      <color theme="1"/>
      <name val="Calibri"/>
      <family val="2"/>
      <scheme val="minor"/>
    </font>
    <font>
      <sz val="10"/>
      <color theme="1"/>
      <name val="Calibri"/>
      <family val="2"/>
      <charset val="204"/>
      <scheme val="minor"/>
    </font>
    <font>
      <u/>
      <sz val="11"/>
      <color theme="10"/>
      <name val="Calibri"/>
      <family val="2"/>
      <scheme val="minor"/>
    </font>
    <font>
      <b/>
      <sz val="10"/>
      <color theme="1"/>
      <name val="Times New Roman"/>
      <family val="1"/>
      <charset val="204"/>
    </font>
    <font>
      <b/>
      <sz val="10"/>
      <color theme="1"/>
      <name val="Calibri"/>
      <family val="2"/>
      <charset val="204"/>
      <scheme val="minor"/>
    </font>
    <font>
      <i/>
      <sz val="10"/>
      <color theme="1"/>
      <name val="Times New Roman"/>
      <family val="1"/>
      <charset val="204"/>
    </font>
    <font>
      <sz val="1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4" fillId="0" borderId="0"/>
    <xf numFmtId="43" fontId="1"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xf numFmtId="0" fontId="2" fillId="0" borderId="0"/>
  </cellStyleXfs>
  <cellXfs count="225">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7" xfId="0" applyFont="1" applyBorder="1" applyAlignment="1">
      <alignment vertic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7"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5"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0" xfId="0" applyFont="1" applyFill="1"/>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1" xfId="2" applyFont="1" applyFill="1" applyBorder="1" applyAlignment="1">
      <alignment horizontal="center" vertical="center" wrapText="1"/>
    </xf>
    <xf numFmtId="164" fontId="3" fillId="2" borderId="1" xfId="2"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4" fontId="3" fillId="2" borderId="1" xfId="0" applyNumberFormat="1" applyFont="1" applyFill="1" applyBorder="1" applyAlignment="1">
      <alignment horizontal="center" vertical="center"/>
    </xf>
    <xf numFmtId="0" fontId="3" fillId="2" borderId="1" xfId="7" applyFont="1" applyFill="1" applyBorder="1" applyAlignment="1">
      <alignment horizontal="center" vertical="center" wrapText="1"/>
    </xf>
    <xf numFmtId="0" fontId="3" fillId="2" borderId="7" xfId="7" applyFont="1" applyFill="1" applyBorder="1" applyAlignment="1">
      <alignment horizontal="center" vertical="center" wrapText="1"/>
    </xf>
    <xf numFmtId="0" fontId="3" fillId="2" borderId="1" xfId="7" applyFont="1" applyFill="1" applyBorder="1" applyAlignment="1">
      <alignment horizontal="left" vertical="center" wrapText="1"/>
    </xf>
    <xf numFmtId="0" fontId="3" fillId="2" borderId="1" xfId="0" applyFont="1" applyFill="1" applyBorder="1" applyAlignment="1">
      <alignment vertical="top" wrapText="1"/>
    </xf>
    <xf numFmtId="0" fontId="5" fillId="2" borderId="0" xfId="0" applyFont="1" applyFill="1" applyAlignment="1">
      <alignment wrapText="1"/>
    </xf>
    <xf numFmtId="0" fontId="3" fillId="0" borderId="1" xfId="0" applyFont="1" applyBorder="1" applyAlignment="1">
      <alignment vertical="center" wrapText="1"/>
    </xf>
    <xf numFmtId="0" fontId="3" fillId="2" borderId="6" xfId="0" applyFont="1" applyFill="1" applyBorder="1" applyAlignment="1">
      <alignment horizontal="center" vertical="center"/>
    </xf>
    <xf numFmtId="3" fontId="3" fillId="2" borderId="6"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3" fillId="0" borderId="6" xfId="0" applyNumberFormat="1" applyFont="1" applyBorder="1" applyAlignment="1">
      <alignment horizontal="center" vertical="center" wrapText="1"/>
    </xf>
    <xf numFmtId="0" fontId="3" fillId="0" borderId="1" xfId="0" applyFont="1" applyBorder="1" applyAlignment="1">
      <alignment vertical="top" wrapText="1"/>
    </xf>
    <xf numFmtId="0" fontId="3" fillId="0" borderId="0" xfId="0" applyFont="1"/>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1" fontId="7" fillId="0" borderId="1" xfId="0" applyNumberFormat="1" applyFont="1" applyBorder="1" applyAlignment="1">
      <alignment vertical="center" wrapText="1"/>
    </xf>
    <xf numFmtId="0" fontId="7"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3" fillId="0" borderId="0" xfId="0" applyFont="1" applyAlignment="1">
      <alignment wrapText="1"/>
    </xf>
    <xf numFmtId="1" fontId="7" fillId="0" borderId="1" xfId="0" applyNumberFormat="1" applyFont="1" applyBorder="1" applyAlignment="1">
      <alignment horizontal="center" wrapText="1"/>
    </xf>
    <xf numFmtId="0" fontId="7" fillId="0" borderId="1" xfId="0" applyFont="1" applyBorder="1" applyAlignment="1">
      <alignment horizontal="center" wrapText="1"/>
    </xf>
    <xf numFmtId="1" fontId="3" fillId="2"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vertical="center" wrapText="1"/>
    </xf>
    <xf numFmtId="3" fontId="3" fillId="0" borderId="0" xfId="0" applyNumberFormat="1" applyFont="1"/>
    <xf numFmtId="0" fontId="3" fillId="0" borderId="6" xfId="0" applyFont="1" applyBorder="1" applyAlignment="1">
      <alignment vertical="top" wrapText="1"/>
    </xf>
    <xf numFmtId="0" fontId="3" fillId="0" borderId="6" xfId="0" applyFont="1" applyBorder="1" applyAlignment="1">
      <alignment vertical="center" wrapText="1"/>
    </xf>
    <xf numFmtId="0" fontId="3" fillId="0" borderId="0" xfId="0" applyFont="1" applyAlignment="1">
      <alignment vertical="top" wrapText="1"/>
    </xf>
    <xf numFmtId="3" fontId="3" fillId="0" borderId="6" xfId="0" applyNumberFormat="1" applyFont="1" applyBorder="1" applyAlignment="1">
      <alignment horizontal="center" vertical="center"/>
    </xf>
    <xf numFmtId="0" fontId="5" fillId="0" borderId="0" xfId="0" applyFont="1" applyAlignment="1">
      <alignment wrapText="1"/>
    </xf>
    <xf numFmtId="0" fontId="3" fillId="0" borderId="1" xfId="0" applyFont="1" applyBorder="1" applyAlignment="1">
      <alignment vertical="center"/>
    </xf>
    <xf numFmtId="0" fontId="3" fillId="2" borderId="1" xfId="2" applyFont="1" applyFill="1" applyBorder="1" applyAlignment="1">
      <alignment horizontal="left" vertical="center" wrapText="1"/>
    </xf>
    <xf numFmtId="0" fontId="3" fillId="2" borderId="6" xfId="0" applyFont="1" applyFill="1" applyBorder="1" applyAlignment="1">
      <alignment vertical="center" wrapText="1"/>
    </xf>
    <xf numFmtId="2" fontId="3" fillId="2" borderId="1" xfId="0" applyNumberFormat="1" applyFont="1" applyFill="1" applyBorder="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horizontal="left" vertical="top" wrapText="1"/>
    </xf>
    <xf numFmtId="0" fontId="3" fillId="2" borderId="7" xfId="0" applyFont="1" applyFill="1" applyBorder="1" applyAlignment="1">
      <alignment horizontal="left" vertical="top" wrapText="1"/>
    </xf>
    <xf numFmtId="3" fontId="3" fillId="0" borderId="7" xfId="0" applyNumberFormat="1" applyFont="1" applyBorder="1" applyAlignment="1">
      <alignment horizontal="center" vertical="center"/>
    </xf>
    <xf numFmtId="0" fontId="5" fillId="2" borderId="0" xfId="0" applyFont="1" applyFill="1" applyAlignment="1">
      <alignment vertical="center" wrapText="1"/>
    </xf>
    <xf numFmtId="0" fontId="3" fillId="0" borderId="1" xfId="0" applyFont="1" applyBorder="1" applyAlignment="1">
      <alignment horizontal="justify" vertical="center" wrapText="1"/>
    </xf>
    <xf numFmtId="0" fontId="3" fillId="2" borderId="8" xfId="0" applyFont="1" applyFill="1" applyBorder="1" applyAlignment="1">
      <alignment horizontal="left" vertical="center" wrapText="1"/>
    </xf>
    <xf numFmtId="2" fontId="3" fillId="2" borderId="6" xfId="0" applyNumberFormat="1" applyFont="1" applyFill="1" applyBorder="1" applyAlignment="1">
      <alignment vertical="center" wrapText="1"/>
    </xf>
    <xf numFmtId="0" fontId="3" fillId="0" borderId="3" xfId="0" applyFont="1" applyBorder="1" applyAlignment="1">
      <alignment vertical="top" wrapText="1"/>
    </xf>
    <xf numFmtId="3" fontId="3" fillId="0" borderId="3" xfId="0" applyNumberFormat="1" applyFont="1" applyBorder="1" applyAlignment="1">
      <alignment horizontal="center" vertical="center"/>
    </xf>
    <xf numFmtId="2" fontId="3" fillId="2" borderId="3" xfId="0" applyNumberFormat="1" applyFont="1" applyFill="1" applyBorder="1" applyAlignment="1">
      <alignment vertical="center" wrapText="1"/>
    </xf>
    <xf numFmtId="2" fontId="3" fillId="2" borderId="4" xfId="0" applyNumberFormat="1" applyFont="1" applyFill="1" applyBorder="1" applyAlignment="1">
      <alignment vertical="center" wrapText="1"/>
    </xf>
    <xf numFmtId="0" fontId="3" fillId="0" borderId="7" xfId="0" applyFont="1" applyBorder="1" applyAlignment="1">
      <alignment horizontal="left" vertical="center" wrapText="1"/>
    </xf>
    <xf numFmtId="2" fontId="3" fillId="2" borderId="7" xfId="0" applyNumberFormat="1" applyFont="1" applyFill="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6" applyFont="1" applyFill="1" applyBorder="1" applyAlignment="1">
      <alignment horizontal="center" vertical="center" wrapText="1"/>
    </xf>
    <xf numFmtId="4" fontId="3" fillId="0" borderId="1" xfId="0" applyNumberFormat="1" applyFont="1" applyBorder="1" applyAlignment="1">
      <alignment horizontal="center" vertical="center"/>
    </xf>
    <xf numFmtId="3" fontId="3" fillId="0" borderId="1" xfId="5" applyNumberFormat="1" applyFont="1" applyFill="1" applyBorder="1" applyAlignment="1">
      <alignment horizontal="center" vertical="center"/>
    </xf>
    <xf numFmtId="17" fontId="3" fillId="0" borderId="1" xfId="3" applyNumberFormat="1" applyFont="1" applyFill="1" applyBorder="1" applyAlignment="1">
      <alignment horizontal="center" vertical="center" wrapText="1"/>
    </xf>
    <xf numFmtId="0" fontId="3" fillId="2" borderId="0" xfId="0" applyFont="1" applyFill="1"/>
    <xf numFmtId="0" fontId="3" fillId="0" borderId="1" xfId="2" applyFont="1" applyBorder="1" applyAlignment="1">
      <alignment horizontal="center" vertical="center" wrapText="1"/>
    </xf>
    <xf numFmtId="0" fontId="3" fillId="0" borderId="1" xfId="2" applyFont="1" applyBorder="1" applyAlignment="1">
      <alignment horizontal="left" vertical="center" wrapText="1"/>
    </xf>
    <xf numFmtId="0" fontId="3" fillId="0" borderId="6" xfId="2" applyFont="1" applyBorder="1" applyAlignment="1">
      <alignment horizontal="left" vertical="center" wrapText="1"/>
    </xf>
    <xf numFmtId="0" fontId="3" fillId="0" borderId="6" xfId="0" applyFont="1" applyBorder="1" applyAlignment="1">
      <alignment horizontal="center" vertical="center"/>
    </xf>
    <xf numFmtId="0" fontId="3" fillId="2" borderId="6" xfId="6" applyFont="1" applyFill="1" applyBorder="1" applyAlignment="1">
      <alignment horizontal="center" vertical="center" wrapText="1"/>
    </xf>
    <xf numFmtId="3" fontId="3" fillId="0" borderId="6" xfId="5" applyNumberFormat="1" applyFont="1" applyFill="1" applyBorder="1" applyAlignment="1">
      <alignment horizontal="center" vertical="center"/>
    </xf>
    <xf numFmtId="17" fontId="3" fillId="0" borderId="6" xfId="3" applyNumberFormat="1" applyFont="1" applyFill="1" applyBorder="1" applyAlignment="1">
      <alignment horizontal="center" vertical="center" wrapText="1"/>
    </xf>
    <xf numFmtId="0" fontId="3" fillId="2" borderId="6" xfId="2" applyFont="1" applyFill="1" applyBorder="1" applyAlignment="1">
      <alignment horizontal="left" vertical="center" wrapText="1"/>
    </xf>
    <xf numFmtId="3" fontId="3" fillId="2" borderId="6" xfId="5" applyNumberFormat="1" applyFont="1" applyFill="1" applyBorder="1" applyAlignment="1">
      <alignment horizontal="center" vertical="center"/>
    </xf>
    <xf numFmtId="17" fontId="3" fillId="2" borderId="6" xfId="3" applyNumberFormat="1" applyFont="1" applyFill="1" applyBorder="1" applyAlignment="1">
      <alignment horizontal="center" vertical="center" wrapText="1"/>
    </xf>
    <xf numFmtId="0" fontId="3" fillId="2" borderId="1" xfId="2" applyFont="1" applyFill="1" applyBorder="1" applyAlignment="1">
      <alignment horizontal="center" vertical="center"/>
    </xf>
    <xf numFmtId="3" fontId="3" fillId="2" borderId="1" xfId="5" applyNumberFormat="1" applyFont="1" applyFill="1" applyBorder="1" applyAlignment="1">
      <alignment horizontal="center" vertical="center"/>
    </xf>
    <xf numFmtId="0" fontId="3" fillId="2" borderId="0" xfId="3" applyFont="1" applyFill="1"/>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2" borderId="2" xfId="2"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3" xfId="2" applyFont="1" applyFill="1" applyBorder="1" applyAlignment="1">
      <alignment horizontal="center" vertical="center"/>
    </xf>
    <xf numFmtId="0" fontId="3" fillId="2" borderId="3" xfId="6" applyFont="1" applyFill="1" applyBorder="1" applyAlignment="1">
      <alignment horizontal="center" vertical="center" wrapText="1"/>
    </xf>
    <xf numFmtId="3" fontId="3" fillId="2" borderId="3" xfId="5" applyNumberFormat="1" applyFont="1" applyFill="1" applyBorder="1" applyAlignment="1">
      <alignment horizontal="center" vertical="center"/>
    </xf>
    <xf numFmtId="17" fontId="3" fillId="2" borderId="4" xfId="3" applyNumberFormat="1" applyFont="1" applyFill="1" applyBorder="1" applyAlignment="1">
      <alignment horizontal="center" vertical="center" wrapText="1"/>
    </xf>
    <xf numFmtId="3" fontId="3" fillId="2" borderId="7" xfId="5" applyNumberFormat="1" applyFont="1" applyFill="1" applyBorder="1" applyAlignment="1">
      <alignment horizontal="center" vertical="center"/>
    </xf>
    <xf numFmtId="2" fontId="3" fillId="2" borderId="8" xfId="0" applyNumberFormat="1" applyFont="1" applyFill="1" applyBorder="1" applyAlignment="1">
      <alignment vertical="center" wrapText="1"/>
    </xf>
    <xf numFmtId="17" fontId="3" fillId="2" borderId="8" xfId="3" applyNumberFormat="1" applyFont="1" applyFill="1" applyBorder="1" applyAlignment="1">
      <alignment horizontal="center" vertical="center" wrapText="1"/>
    </xf>
    <xf numFmtId="0" fontId="3" fillId="2" borderId="1" xfId="2" applyFont="1" applyFill="1" applyBorder="1" applyAlignment="1">
      <alignment horizontal="left" vertical="top" wrapText="1"/>
    </xf>
    <xf numFmtId="3" fontId="3" fillId="0" borderId="1" xfId="0" applyNumberFormat="1" applyFont="1" applyFill="1" applyBorder="1" applyAlignment="1">
      <alignment horizontal="center" vertical="center"/>
    </xf>
    <xf numFmtId="0" fontId="3" fillId="0" borderId="0" xfId="3" applyFont="1" applyFill="1"/>
    <xf numFmtId="0" fontId="3" fillId="2" borderId="1" xfId="0" applyFont="1" applyFill="1" applyBorder="1" applyAlignment="1">
      <alignment horizontal="left" wrapText="1"/>
    </xf>
    <xf numFmtId="0" fontId="0" fillId="0" borderId="0" xfId="0" applyFont="1"/>
    <xf numFmtId="0" fontId="3" fillId="0" borderId="1" xfId="0" applyFont="1" applyBorder="1" applyAlignment="1">
      <alignment horizontal="left"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164" fontId="3" fillId="2" borderId="6" xfId="2" applyNumberFormat="1" applyFont="1" applyFill="1" applyBorder="1" applyAlignment="1">
      <alignment horizontal="center" vertical="center" wrapText="1"/>
    </xf>
    <xf numFmtId="0" fontId="3" fillId="2" borderId="3" xfId="0" applyFont="1" applyFill="1" applyBorder="1" applyAlignment="1">
      <alignment vertical="center" wrapText="1"/>
    </xf>
    <xf numFmtId="164" fontId="3" fillId="2" borderId="3" xfId="2"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vertical="top" wrapText="1"/>
    </xf>
    <xf numFmtId="164" fontId="3" fillId="2" borderId="7" xfId="2" applyNumberFormat="1" applyFont="1" applyFill="1" applyBorder="1" applyAlignment="1">
      <alignment horizontal="center" vertical="center" wrapText="1"/>
    </xf>
    <xf numFmtId="3" fontId="3" fillId="2" borderId="0" xfId="0" applyNumberFormat="1" applyFont="1" applyFill="1" applyAlignment="1">
      <alignment horizontal="center" vertical="center"/>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0" borderId="7" xfId="0" applyFont="1" applyBorder="1" applyAlignment="1">
      <alignment vertical="top" wrapText="1"/>
    </xf>
    <xf numFmtId="1" fontId="7" fillId="4" borderId="1" xfId="0" applyNumberFormat="1" applyFont="1" applyFill="1" applyBorder="1" applyAlignment="1">
      <alignment horizontal="center" vertical="center"/>
    </xf>
    <xf numFmtId="0" fontId="7" fillId="4" borderId="7"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2" fontId="7" fillId="4" borderId="1" xfId="0" applyNumberFormat="1" applyFont="1" applyFill="1" applyBorder="1" applyAlignment="1">
      <alignment vertical="center" wrapText="1"/>
    </xf>
    <xf numFmtId="0" fontId="8" fillId="2" borderId="0" xfId="0" applyFont="1" applyFill="1"/>
    <xf numFmtId="1" fontId="3" fillId="0" borderId="1" xfId="0" applyNumberFormat="1" applyFont="1" applyBorder="1" applyAlignment="1">
      <alignment horizontal="center" vertical="center" wrapText="1"/>
    </xf>
    <xf numFmtId="2" fontId="3" fillId="0" borderId="1" xfId="0" applyNumberFormat="1" applyFont="1" applyBorder="1" applyAlignment="1">
      <alignment vertical="top"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xf numFmtId="0" fontId="3" fillId="2" borderId="1" xfId="0" applyFont="1" applyFill="1" applyBorder="1" applyAlignment="1">
      <alignment horizontal="justify" vertical="center" wrapText="1"/>
    </xf>
    <xf numFmtId="0" fontId="3" fillId="2" borderId="1" xfId="0" applyFont="1" applyFill="1" applyBorder="1"/>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0" xfId="0" applyFont="1" applyFill="1" applyAlignment="1">
      <alignment horizontal="left" vertical="top"/>
    </xf>
    <xf numFmtId="0" fontId="3" fillId="0" borderId="1" xfId="0" applyFont="1" applyFill="1" applyBorder="1" applyAlignment="1">
      <alignment horizontal="left" vertical="top" wrapText="1"/>
    </xf>
    <xf numFmtId="2" fontId="3" fillId="2" borderId="1" xfId="0" applyNumberFormat="1" applyFont="1" applyFill="1" applyBorder="1" applyAlignment="1">
      <alignment horizontal="center" vertical="center" wrapText="1"/>
    </xf>
    <xf numFmtId="0" fontId="3" fillId="2" borderId="6" xfId="0" applyFont="1" applyFill="1" applyBorder="1" applyAlignment="1">
      <alignment horizontal="center" vertical="top" wrapText="1"/>
    </xf>
    <xf numFmtId="0" fontId="3" fillId="0" borderId="6" xfId="0" applyFont="1" applyFill="1" applyBorder="1" applyAlignment="1">
      <alignment horizontal="left" vertical="top" wrapText="1"/>
    </xf>
    <xf numFmtId="3" fontId="3" fillId="0" borderId="6" xfId="0" applyNumberFormat="1" applyFont="1" applyFill="1" applyBorder="1" applyAlignment="1">
      <alignment horizontal="center" vertical="center"/>
    </xf>
    <xf numFmtId="2" fontId="3" fillId="2" borderId="6" xfId="0" applyNumberFormat="1" applyFont="1" applyFill="1" applyBorder="1" applyAlignment="1">
      <alignment horizontal="center" vertical="center" wrapText="1"/>
    </xf>
    <xf numFmtId="1" fontId="3" fillId="0" borderId="2" xfId="0" applyNumberFormat="1" applyFont="1" applyBorder="1" applyAlignment="1">
      <alignment horizontal="center" vertical="center"/>
    </xf>
    <xf numFmtId="0" fontId="3" fillId="2" borderId="2" xfId="0" applyFont="1" applyFill="1" applyBorder="1" applyAlignment="1">
      <alignment horizontal="left" vertical="top" wrapText="1"/>
    </xf>
    <xf numFmtId="0" fontId="3" fillId="0" borderId="3" xfId="0" applyFont="1" applyFill="1" applyBorder="1" applyAlignment="1">
      <alignment horizontal="left" vertical="top" wrapText="1"/>
    </xf>
    <xf numFmtId="3" fontId="3" fillId="0" borderId="3" xfId="0" applyNumberFormat="1" applyFont="1" applyFill="1" applyBorder="1" applyAlignment="1">
      <alignment horizontal="center" vertical="center"/>
    </xf>
    <xf numFmtId="2" fontId="3" fillId="2" borderId="3"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3" fillId="2" borderId="7" xfId="0" applyFont="1" applyFill="1" applyBorder="1" applyAlignment="1">
      <alignment horizontal="center" vertical="top" wrapText="1"/>
    </xf>
    <xf numFmtId="0" fontId="3" fillId="0" borderId="7" xfId="0" applyFont="1" applyFill="1" applyBorder="1" applyAlignment="1">
      <alignment horizontal="left" vertical="top" wrapText="1"/>
    </xf>
    <xf numFmtId="3" fontId="3" fillId="0" borderId="7" xfId="0" applyNumberFormat="1" applyFont="1" applyFill="1" applyBorder="1" applyAlignment="1">
      <alignment horizontal="center" vertical="center"/>
    </xf>
    <xf numFmtId="2" fontId="3" fillId="2" borderId="7" xfId="0" applyNumberFormat="1" applyFont="1" applyFill="1" applyBorder="1" applyAlignment="1">
      <alignment horizontal="center" vertical="center" wrapText="1"/>
    </xf>
    <xf numFmtId="0" fontId="3" fillId="0" borderId="0" xfId="3" applyFont="1" applyFill="1" applyAlignment="1">
      <alignment horizontal="center" vertical="center" wrapText="1"/>
    </xf>
    <xf numFmtId="4" fontId="3" fillId="0" borderId="1" xfId="0" applyNumberFormat="1" applyFont="1" applyFill="1" applyBorder="1" applyAlignment="1">
      <alignment horizontal="center" vertical="center"/>
    </xf>
    <xf numFmtId="164" fontId="3" fillId="0" borderId="7" xfId="5"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0" fontId="7" fillId="3"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1" xfId="0" applyFont="1" applyFill="1" applyBorder="1"/>
    <xf numFmtId="3" fontId="7"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 fontId="3"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7" fillId="5" borderId="1" xfId="0" applyFont="1" applyFill="1" applyBorder="1" applyAlignment="1">
      <alignment horizontal="center"/>
    </xf>
    <xf numFmtId="3" fontId="7" fillId="5" borderId="1" xfId="0" applyNumberFormat="1" applyFont="1" applyFill="1" applyBorder="1" applyAlignment="1">
      <alignment horizontal="center" vertical="center"/>
    </xf>
    <xf numFmtId="2" fontId="7"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xf>
    <xf numFmtId="0" fontId="7" fillId="6" borderId="1" xfId="0" applyFont="1" applyFill="1" applyBorder="1"/>
    <xf numFmtId="0" fontId="3"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3" fillId="6" borderId="1" xfId="0" applyFont="1" applyFill="1" applyBorder="1"/>
    <xf numFmtId="3" fontId="7" fillId="6" borderId="1"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1" fontId="3" fillId="0" borderId="0" xfId="0" applyNumberFormat="1" applyFont="1"/>
    <xf numFmtId="3" fontId="3" fillId="0" borderId="0" xfId="0" applyNumberFormat="1" applyFont="1" applyAlignment="1">
      <alignment horizontal="center" vertical="center"/>
    </xf>
    <xf numFmtId="0" fontId="3" fillId="2" borderId="7" xfId="2" applyFont="1" applyFill="1" applyBorder="1" applyAlignment="1">
      <alignment horizontal="center" vertical="center" wrapText="1"/>
    </xf>
    <xf numFmtId="0" fontId="3" fillId="2" borderId="7" xfId="2"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4" fontId="3" fillId="0" borderId="6" xfId="0" applyNumberFormat="1" applyFont="1" applyFill="1" applyBorder="1" applyAlignment="1">
      <alignment horizontal="center" vertical="center"/>
    </xf>
    <xf numFmtId="164" fontId="3" fillId="0" borderId="8" xfId="5" applyNumberFormat="1" applyFont="1" applyFill="1" applyBorder="1" applyAlignment="1">
      <alignment horizontal="center" vertical="center"/>
    </xf>
    <xf numFmtId="4" fontId="3" fillId="0" borderId="7" xfId="0" applyNumberFormat="1" applyFont="1" applyFill="1" applyBorder="1" applyAlignment="1">
      <alignment horizontal="center" vertical="center"/>
    </xf>
    <xf numFmtId="0" fontId="7" fillId="0" borderId="0" xfId="0" applyFont="1" applyAlignment="1">
      <alignment horizontal="center"/>
    </xf>
    <xf numFmtId="0" fontId="7" fillId="3" borderId="2" xfId="0" applyFont="1" applyFill="1" applyBorder="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7" fillId="3" borderId="4" xfId="0" applyFont="1" applyFill="1" applyBorder="1" applyAlignment="1">
      <alignment horizontal="left"/>
    </xf>
    <xf numFmtId="0" fontId="7" fillId="6" borderId="2" xfId="0" applyFont="1" applyFill="1" applyBorder="1" applyAlignment="1">
      <alignment horizontal="left" wrapText="1"/>
    </xf>
    <xf numFmtId="0" fontId="7" fillId="6" borderId="3" xfId="0" applyFont="1" applyFill="1" applyBorder="1" applyAlignment="1">
      <alignment horizontal="left" wrapText="1"/>
    </xf>
    <xf numFmtId="0" fontId="7" fillId="6" borderId="4" xfId="0" applyFont="1" applyFill="1" applyBorder="1" applyAlignment="1">
      <alignment horizontal="left" wrapText="1"/>
    </xf>
    <xf numFmtId="3" fontId="7" fillId="4" borderId="2" xfId="0" applyNumberFormat="1" applyFont="1" applyFill="1" applyBorder="1" applyAlignment="1">
      <alignment horizontal="left" vertical="center"/>
    </xf>
    <xf numFmtId="3" fontId="7" fillId="4" borderId="3" xfId="0" applyNumberFormat="1" applyFont="1" applyFill="1" applyBorder="1" applyAlignment="1">
      <alignment horizontal="left" vertical="center"/>
    </xf>
    <xf numFmtId="3" fontId="7" fillId="4" borderId="4" xfId="0" applyNumberFormat="1" applyFont="1" applyFill="1" applyBorder="1" applyAlignment="1">
      <alignment horizontal="left" vertical="center"/>
    </xf>
    <xf numFmtId="3" fontId="3" fillId="5" borderId="2" xfId="0" applyNumberFormat="1" applyFont="1" applyFill="1" applyBorder="1" applyAlignment="1">
      <alignment horizontal="left" vertical="center"/>
    </xf>
    <xf numFmtId="3" fontId="3" fillId="5" borderId="3" xfId="0" applyNumberFormat="1" applyFont="1" applyFill="1" applyBorder="1" applyAlignment="1">
      <alignment horizontal="left" vertical="center"/>
    </xf>
    <xf numFmtId="3" fontId="3" fillId="5" borderId="4" xfId="0" applyNumberFormat="1" applyFont="1" applyFill="1" applyBorder="1" applyAlignment="1">
      <alignment horizontal="left" vertical="center"/>
    </xf>
    <xf numFmtId="1"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4" fontId="10" fillId="0"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wrapText="1"/>
    </xf>
    <xf numFmtId="0" fontId="10" fillId="0" borderId="0" xfId="3" applyFont="1" applyFill="1"/>
    <xf numFmtId="164" fontId="10" fillId="0" borderId="1" xfId="5" applyNumberFormat="1" applyFont="1" applyFill="1" applyBorder="1" applyAlignment="1">
      <alignment horizontal="center"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tabSelected="1" zoomScale="80" zoomScaleNormal="80" zoomScaleSheetLayoutView="70" workbookViewId="0">
      <selection activeCell="M199" sqref="M199"/>
    </sheetView>
  </sheetViews>
  <sheetFormatPr defaultRowHeight="12.75" x14ac:dyDescent="0.2"/>
  <cols>
    <col min="1" max="1" width="5.5703125" style="191" customWidth="1"/>
    <col min="2" max="2" width="25" style="42" customWidth="1"/>
    <col min="3" max="3" width="14.140625" style="42" customWidth="1"/>
    <col min="4" max="4" width="60" style="48" customWidth="1"/>
    <col min="5" max="5" width="12.28515625" style="42" customWidth="1"/>
    <col min="6" max="6" width="12" style="42" customWidth="1"/>
    <col min="7" max="7" width="18.42578125" style="42" customWidth="1"/>
    <col min="8" max="8" width="19.28515625" style="192" customWidth="1"/>
    <col min="9" max="9" width="15" style="42" customWidth="1"/>
    <col min="10" max="10" width="15.7109375" style="42" customWidth="1"/>
    <col min="11" max="16384" width="9.140625" style="42"/>
  </cols>
  <sheetData>
    <row r="1" spans="1:10" x14ac:dyDescent="0.2">
      <c r="A1" s="201" t="s">
        <v>29</v>
      </c>
      <c r="B1" s="201"/>
      <c r="C1" s="201"/>
      <c r="D1" s="201"/>
      <c r="E1" s="201"/>
      <c r="F1" s="201"/>
      <c r="G1" s="201"/>
      <c r="H1" s="201"/>
      <c r="I1" s="201"/>
      <c r="J1" s="201"/>
    </row>
    <row r="3" spans="1:10" ht="63.75" x14ac:dyDescent="0.2">
      <c r="A3" s="45" t="s">
        <v>0</v>
      </c>
      <c r="B3" s="46" t="s">
        <v>1</v>
      </c>
      <c r="C3" s="46" t="s">
        <v>2</v>
      </c>
      <c r="D3" s="46" t="s">
        <v>3</v>
      </c>
      <c r="E3" s="46" t="s">
        <v>4</v>
      </c>
      <c r="F3" s="46" t="s">
        <v>5</v>
      </c>
      <c r="G3" s="46" t="s">
        <v>178</v>
      </c>
      <c r="H3" s="47" t="s">
        <v>203</v>
      </c>
      <c r="I3" s="46" t="s">
        <v>6</v>
      </c>
      <c r="J3" s="46" t="s">
        <v>7</v>
      </c>
    </row>
    <row r="4" spans="1:10" x14ac:dyDescent="0.2">
      <c r="A4" s="49">
        <v>1</v>
      </c>
      <c r="B4" s="50">
        <v>2</v>
      </c>
      <c r="C4" s="50">
        <v>3</v>
      </c>
      <c r="D4" s="50">
        <v>4</v>
      </c>
      <c r="E4" s="50">
        <v>5</v>
      </c>
      <c r="F4" s="50">
        <v>6</v>
      </c>
      <c r="G4" s="50">
        <v>7</v>
      </c>
      <c r="H4" s="47">
        <v>8</v>
      </c>
      <c r="I4" s="50">
        <v>9</v>
      </c>
      <c r="J4" s="50">
        <v>10</v>
      </c>
    </row>
    <row r="5" spans="1:10" x14ac:dyDescent="0.2">
      <c r="A5" s="206" t="s">
        <v>19</v>
      </c>
      <c r="B5" s="207"/>
      <c r="C5" s="207"/>
      <c r="D5" s="207"/>
      <c r="E5" s="207"/>
      <c r="F5" s="207"/>
      <c r="G5" s="207"/>
      <c r="H5" s="207"/>
      <c r="I5" s="207"/>
      <c r="J5" s="208"/>
    </row>
    <row r="6" spans="1:10" x14ac:dyDescent="0.2">
      <c r="A6" s="209" t="s">
        <v>20</v>
      </c>
      <c r="B6" s="210"/>
      <c r="C6" s="210"/>
      <c r="D6" s="210"/>
      <c r="E6" s="210"/>
      <c r="F6" s="210"/>
      <c r="G6" s="210"/>
      <c r="H6" s="210"/>
      <c r="I6" s="210"/>
      <c r="J6" s="211"/>
    </row>
    <row r="7" spans="1:10" ht="83.25" customHeight="1" x14ac:dyDescent="0.2">
      <c r="A7" s="51">
        <v>1</v>
      </c>
      <c r="B7" s="41" t="s">
        <v>34</v>
      </c>
      <c r="C7" s="35" t="s">
        <v>33</v>
      </c>
      <c r="D7" s="41" t="s">
        <v>35</v>
      </c>
      <c r="E7" s="52">
        <v>1</v>
      </c>
      <c r="F7" s="53" t="s">
        <v>21</v>
      </c>
      <c r="G7" s="52">
        <v>442813</v>
      </c>
      <c r="H7" s="52">
        <v>442813</v>
      </c>
      <c r="I7" s="54" t="s">
        <v>37</v>
      </c>
      <c r="J7" s="54" t="s">
        <v>25</v>
      </c>
    </row>
    <row r="8" spans="1:10" ht="62.25" customHeight="1" x14ac:dyDescent="0.2">
      <c r="A8" s="51">
        <v>2</v>
      </c>
      <c r="B8" s="56" t="s">
        <v>38</v>
      </c>
      <c r="C8" s="57" t="s">
        <v>33</v>
      </c>
      <c r="D8" s="58" t="s">
        <v>368</v>
      </c>
      <c r="E8" s="59">
        <v>1</v>
      </c>
      <c r="F8" s="53" t="s">
        <v>39</v>
      </c>
      <c r="G8" s="52">
        <v>295402</v>
      </c>
      <c r="H8" s="52">
        <f t="shared" ref="H8:H19" si="0">G8*E8</f>
        <v>295402</v>
      </c>
      <c r="I8" s="54" t="s">
        <v>37</v>
      </c>
      <c r="J8" s="54" t="s">
        <v>25</v>
      </c>
    </row>
    <row r="9" spans="1:10" ht="121.5" customHeight="1" x14ac:dyDescent="0.2">
      <c r="A9" s="51">
        <v>3</v>
      </c>
      <c r="B9" s="10" t="s">
        <v>40</v>
      </c>
      <c r="C9" s="35" t="s">
        <v>41</v>
      </c>
      <c r="D9" s="41" t="s">
        <v>42</v>
      </c>
      <c r="E9" s="52">
        <v>1</v>
      </c>
      <c r="F9" s="53" t="s">
        <v>43</v>
      </c>
      <c r="G9" s="52">
        <v>527967</v>
      </c>
      <c r="H9" s="52">
        <f t="shared" si="0"/>
        <v>527967</v>
      </c>
      <c r="I9" s="54" t="s">
        <v>44</v>
      </c>
      <c r="J9" s="54" t="s">
        <v>25</v>
      </c>
    </row>
    <row r="10" spans="1:10" ht="86.25" customHeight="1" x14ac:dyDescent="0.2">
      <c r="A10" s="51">
        <v>4</v>
      </c>
      <c r="B10" s="41" t="s">
        <v>50</v>
      </c>
      <c r="C10" s="57" t="s">
        <v>33</v>
      </c>
      <c r="D10" s="41" t="s">
        <v>49</v>
      </c>
      <c r="E10" s="52">
        <v>1</v>
      </c>
      <c r="F10" s="53" t="s">
        <v>21</v>
      </c>
      <c r="G10" s="52">
        <v>1081576</v>
      </c>
      <c r="H10" s="52">
        <f t="shared" si="0"/>
        <v>1081576</v>
      </c>
      <c r="I10" s="54" t="s">
        <v>37</v>
      </c>
      <c r="J10" s="54" t="s">
        <v>45</v>
      </c>
    </row>
    <row r="11" spans="1:10" ht="82.5" customHeight="1" x14ac:dyDescent="0.2">
      <c r="A11" s="51">
        <v>5</v>
      </c>
      <c r="B11" s="41" t="s">
        <v>51</v>
      </c>
      <c r="C11" s="57" t="s">
        <v>33</v>
      </c>
      <c r="D11" s="41" t="s">
        <v>49</v>
      </c>
      <c r="E11" s="52">
        <v>1</v>
      </c>
      <c r="F11" s="53" t="s">
        <v>21</v>
      </c>
      <c r="G11" s="52">
        <v>3995304</v>
      </c>
      <c r="H11" s="52">
        <f t="shared" si="0"/>
        <v>3995304</v>
      </c>
      <c r="I11" s="54" t="s">
        <v>37</v>
      </c>
      <c r="J11" s="54" t="s">
        <v>45</v>
      </c>
    </row>
    <row r="12" spans="1:10" s="60" customFormat="1" ht="82.5" customHeight="1" x14ac:dyDescent="0.2">
      <c r="A12" s="51">
        <v>6</v>
      </c>
      <c r="B12" s="41" t="s">
        <v>52</v>
      </c>
      <c r="C12" s="57" t="s">
        <v>33</v>
      </c>
      <c r="D12" s="41" t="s">
        <v>53</v>
      </c>
      <c r="E12" s="23">
        <v>1</v>
      </c>
      <c r="F12" s="23" t="s">
        <v>21</v>
      </c>
      <c r="G12" s="24">
        <v>3049422</v>
      </c>
      <c r="H12" s="52">
        <f t="shared" si="0"/>
        <v>3049422</v>
      </c>
      <c r="I12" s="54" t="s">
        <v>37</v>
      </c>
      <c r="J12" s="54" t="s">
        <v>45</v>
      </c>
    </row>
    <row r="13" spans="1:10" s="60" customFormat="1" ht="117" customHeight="1" x14ac:dyDescent="0.2">
      <c r="A13" s="51">
        <v>7</v>
      </c>
      <c r="B13" s="61" t="s">
        <v>54</v>
      </c>
      <c r="C13" s="62" t="s">
        <v>41</v>
      </c>
      <c r="D13" s="41" t="s">
        <v>55</v>
      </c>
      <c r="E13" s="23">
        <v>2</v>
      </c>
      <c r="F13" s="23" t="s">
        <v>21</v>
      </c>
      <c r="G13" s="24">
        <v>1118750</v>
      </c>
      <c r="H13" s="52">
        <f t="shared" si="0"/>
        <v>2237500</v>
      </c>
      <c r="I13" s="54" t="s">
        <v>44</v>
      </c>
      <c r="J13" s="54" t="s">
        <v>63</v>
      </c>
    </row>
    <row r="14" spans="1:10" s="34" customFormat="1" ht="98.25" customHeight="1" x14ac:dyDescent="0.2">
      <c r="A14" s="51">
        <v>8</v>
      </c>
      <c r="B14" s="21" t="s">
        <v>59</v>
      </c>
      <c r="C14" s="63" t="s">
        <v>33</v>
      </c>
      <c r="D14" s="19" t="s">
        <v>58</v>
      </c>
      <c r="E14" s="23">
        <v>1</v>
      </c>
      <c r="F14" s="23" t="s">
        <v>21</v>
      </c>
      <c r="G14" s="24">
        <v>1816536</v>
      </c>
      <c r="H14" s="52">
        <f t="shared" si="0"/>
        <v>1816536</v>
      </c>
      <c r="I14" s="64" t="s">
        <v>37</v>
      </c>
      <c r="J14" s="64" t="s">
        <v>89</v>
      </c>
    </row>
    <row r="15" spans="1:10" s="34" customFormat="1" ht="108.75" customHeight="1" x14ac:dyDescent="0.2">
      <c r="A15" s="51">
        <v>9</v>
      </c>
      <c r="B15" s="21" t="s">
        <v>64</v>
      </c>
      <c r="C15" s="63" t="s">
        <v>33</v>
      </c>
      <c r="D15" s="18" t="s">
        <v>65</v>
      </c>
      <c r="E15" s="23">
        <v>1</v>
      </c>
      <c r="F15" s="23" t="s">
        <v>21</v>
      </c>
      <c r="G15" s="24">
        <v>2742558</v>
      </c>
      <c r="H15" s="52">
        <f t="shared" si="0"/>
        <v>2742558</v>
      </c>
      <c r="I15" s="64" t="s">
        <v>37</v>
      </c>
      <c r="J15" s="64" t="s">
        <v>45</v>
      </c>
    </row>
    <row r="16" spans="1:10" s="34" customFormat="1" ht="131.25" customHeight="1" x14ac:dyDescent="0.2">
      <c r="A16" s="51">
        <v>10</v>
      </c>
      <c r="B16" s="65" t="s">
        <v>68</v>
      </c>
      <c r="C16" s="35" t="s">
        <v>41</v>
      </c>
      <c r="D16" s="66" t="s">
        <v>69</v>
      </c>
      <c r="E16" s="23">
        <v>1</v>
      </c>
      <c r="F16" s="23" t="s">
        <v>43</v>
      </c>
      <c r="G16" s="24">
        <v>7076339</v>
      </c>
      <c r="H16" s="52">
        <f t="shared" si="0"/>
        <v>7076339</v>
      </c>
      <c r="I16" s="54" t="s">
        <v>44</v>
      </c>
      <c r="J16" s="54" t="s">
        <v>63</v>
      </c>
    </row>
    <row r="17" spans="1:10" s="34" customFormat="1" x14ac:dyDescent="0.2">
      <c r="A17" s="51">
        <v>11</v>
      </c>
      <c r="B17" s="12" t="s">
        <v>143</v>
      </c>
      <c r="C17" s="13"/>
      <c r="D17" s="13"/>
      <c r="E17" s="13"/>
      <c r="F17" s="13"/>
      <c r="G17" s="13"/>
      <c r="H17" s="26"/>
      <c r="I17" s="13"/>
      <c r="J17" s="14"/>
    </row>
    <row r="18" spans="1:10" s="34" customFormat="1" x14ac:dyDescent="0.2">
      <c r="A18" s="51">
        <v>12</v>
      </c>
      <c r="B18" s="12" t="s">
        <v>143</v>
      </c>
      <c r="C18" s="13"/>
      <c r="D18" s="13"/>
      <c r="E18" s="13"/>
      <c r="F18" s="13"/>
      <c r="G18" s="13"/>
      <c r="H18" s="26"/>
      <c r="I18" s="13"/>
      <c r="J18" s="14"/>
    </row>
    <row r="19" spans="1:10" s="34" customFormat="1" ht="267" customHeight="1" x14ac:dyDescent="0.2">
      <c r="A19" s="51">
        <v>13</v>
      </c>
      <c r="B19" s="3" t="s">
        <v>72</v>
      </c>
      <c r="C19" s="3" t="s">
        <v>73</v>
      </c>
      <c r="D19" s="67" t="s">
        <v>74</v>
      </c>
      <c r="E19" s="1">
        <v>1</v>
      </c>
      <c r="F19" s="1" t="s">
        <v>21</v>
      </c>
      <c r="G19" s="4">
        <v>4035282</v>
      </c>
      <c r="H19" s="68">
        <f t="shared" si="0"/>
        <v>4035282</v>
      </c>
      <c r="I19" s="54" t="s">
        <v>44</v>
      </c>
      <c r="J19" s="54" t="s">
        <v>316</v>
      </c>
    </row>
    <row r="20" spans="1:10" s="69" customFormat="1" ht="162.75" customHeight="1" x14ac:dyDescent="0.25">
      <c r="A20" s="51">
        <v>14</v>
      </c>
      <c r="B20" s="6" t="s">
        <v>81</v>
      </c>
      <c r="C20" s="65" t="s">
        <v>83</v>
      </c>
      <c r="D20" s="21" t="s">
        <v>82</v>
      </c>
      <c r="E20" s="5">
        <v>1</v>
      </c>
      <c r="F20" s="5" t="s">
        <v>21</v>
      </c>
      <c r="G20" s="4">
        <v>10889018</v>
      </c>
      <c r="H20" s="68">
        <f>G20*E20</f>
        <v>10889018</v>
      </c>
      <c r="I20" s="54" t="s">
        <v>44</v>
      </c>
      <c r="J20" s="64" t="s">
        <v>63</v>
      </c>
    </row>
    <row r="21" spans="1:10" s="34" customFormat="1" ht="97.5" customHeight="1" x14ac:dyDescent="0.2">
      <c r="A21" s="51">
        <v>15</v>
      </c>
      <c r="B21" s="18" t="s">
        <v>78</v>
      </c>
      <c r="C21" s="16" t="s">
        <v>33</v>
      </c>
      <c r="D21" s="18" t="s">
        <v>79</v>
      </c>
      <c r="E21" s="23">
        <v>1</v>
      </c>
      <c r="F21" s="23" t="s">
        <v>21</v>
      </c>
      <c r="G21" s="24">
        <v>1122605</v>
      </c>
      <c r="H21" s="52">
        <f t="shared" ref="H21:H42" si="1">G21*E21</f>
        <v>1122605</v>
      </c>
      <c r="I21" s="64" t="s">
        <v>37</v>
      </c>
      <c r="J21" s="64" t="s">
        <v>63</v>
      </c>
    </row>
    <row r="22" spans="1:10" s="34" customFormat="1" ht="84.75" customHeight="1" x14ac:dyDescent="0.2">
      <c r="A22" s="51">
        <v>16</v>
      </c>
      <c r="B22" s="3" t="s">
        <v>128</v>
      </c>
      <c r="C22" s="16" t="s">
        <v>33</v>
      </c>
      <c r="D22" s="67" t="s">
        <v>80</v>
      </c>
      <c r="E22" s="5">
        <v>1</v>
      </c>
      <c r="F22" s="5" t="s">
        <v>21</v>
      </c>
      <c r="G22" s="4">
        <v>3575943</v>
      </c>
      <c r="H22" s="68">
        <f t="shared" si="1"/>
        <v>3575943</v>
      </c>
      <c r="I22" s="64" t="s">
        <v>37</v>
      </c>
      <c r="J22" s="64" t="s">
        <v>63</v>
      </c>
    </row>
    <row r="23" spans="1:10" s="34" customFormat="1" ht="104.25" customHeight="1" x14ac:dyDescent="0.2">
      <c r="A23" s="51">
        <v>17</v>
      </c>
      <c r="B23" s="3" t="s">
        <v>84</v>
      </c>
      <c r="C23" s="16" t="s">
        <v>33</v>
      </c>
      <c r="D23" s="67" t="s">
        <v>152</v>
      </c>
      <c r="E23" s="5">
        <v>1</v>
      </c>
      <c r="F23" s="5" t="s">
        <v>21</v>
      </c>
      <c r="G23" s="4">
        <v>545384</v>
      </c>
      <c r="H23" s="68">
        <f t="shared" si="1"/>
        <v>545384</v>
      </c>
      <c r="I23" s="64" t="s">
        <v>37</v>
      </c>
      <c r="J23" s="64" t="s">
        <v>63</v>
      </c>
    </row>
    <row r="24" spans="1:10" s="34" customFormat="1" ht="104.25" customHeight="1" x14ac:dyDescent="0.2">
      <c r="A24" s="51">
        <v>18</v>
      </c>
      <c r="B24" s="65" t="s">
        <v>380</v>
      </c>
      <c r="C24" s="18" t="s">
        <v>33</v>
      </c>
      <c r="D24" s="18" t="s">
        <v>120</v>
      </c>
      <c r="E24" s="7">
        <v>1</v>
      </c>
      <c r="F24" s="7" t="s">
        <v>21</v>
      </c>
      <c r="G24" s="8">
        <v>1039683</v>
      </c>
      <c r="H24" s="8">
        <v>1039683</v>
      </c>
      <c r="I24" s="64" t="s">
        <v>37</v>
      </c>
      <c r="J24" s="64" t="s">
        <v>63</v>
      </c>
    </row>
    <row r="25" spans="1:10" s="34" customFormat="1" ht="104.25" customHeight="1" x14ac:dyDescent="0.2">
      <c r="A25" s="51">
        <v>19</v>
      </c>
      <c r="B25" s="3" t="s">
        <v>85</v>
      </c>
      <c r="C25" s="16" t="s">
        <v>33</v>
      </c>
      <c r="D25" s="21" t="s">
        <v>86</v>
      </c>
      <c r="E25" s="5">
        <v>1</v>
      </c>
      <c r="F25" s="5" t="s">
        <v>21</v>
      </c>
      <c r="G25" s="4">
        <v>686841</v>
      </c>
      <c r="H25" s="68">
        <f t="shared" si="1"/>
        <v>686841</v>
      </c>
      <c r="I25" s="64" t="s">
        <v>37</v>
      </c>
      <c r="J25" s="64" t="s">
        <v>63</v>
      </c>
    </row>
    <row r="26" spans="1:10" s="34" customFormat="1" ht="104.25" customHeight="1" x14ac:dyDescent="0.2">
      <c r="A26" s="51">
        <v>20</v>
      </c>
      <c r="B26" s="3" t="s">
        <v>98</v>
      </c>
      <c r="C26" s="16" t="s">
        <v>33</v>
      </c>
      <c r="D26" s="21" t="s">
        <v>99</v>
      </c>
      <c r="E26" s="5">
        <v>1</v>
      </c>
      <c r="F26" s="5" t="s">
        <v>21</v>
      </c>
      <c r="G26" s="4">
        <v>6250010</v>
      </c>
      <c r="H26" s="68">
        <f>G26*E26</f>
        <v>6250010</v>
      </c>
      <c r="I26" s="64" t="s">
        <v>37</v>
      </c>
      <c r="J26" s="64" t="s">
        <v>89</v>
      </c>
    </row>
    <row r="27" spans="1:10" s="34" customFormat="1" ht="104.25" customHeight="1" x14ac:dyDescent="0.2">
      <c r="A27" s="51">
        <v>21</v>
      </c>
      <c r="B27" s="3" t="s">
        <v>92</v>
      </c>
      <c r="C27" s="16" t="s">
        <v>33</v>
      </c>
      <c r="D27" s="21" t="s">
        <v>94</v>
      </c>
      <c r="E27" s="5">
        <v>1</v>
      </c>
      <c r="F27" s="5" t="s">
        <v>21</v>
      </c>
      <c r="G27" s="4">
        <v>585274</v>
      </c>
      <c r="H27" s="68">
        <f t="shared" si="1"/>
        <v>585274</v>
      </c>
      <c r="I27" s="64" t="s">
        <v>37</v>
      </c>
      <c r="J27" s="64" t="s">
        <v>89</v>
      </c>
    </row>
    <row r="28" spans="1:10" s="34" customFormat="1" ht="104.25" customHeight="1" x14ac:dyDescent="0.2">
      <c r="A28" s="51">
        <v>22</v>
      </c>
      <c r="B28" s="3" t="s">
        <v>93</v>
      </c>
      <c r="C28" s="16" t="s">
        <v>33</v>
      </c>
      <c r="D28" s="21" t="s">
        <v>95</v>
      </c>
      <c r="E28" s="5">
        <v>1</v>
      </c>
      <c r="F28" s="5" t="s">
        <v>21</v>
      </c>
      <c r="G28" s="4">
        <v>1389998</v>
      </c>
      <c r="H28" s="68">
        <f t="shared" si="1"/>
        <v>1389998</v>
      </c>
      <c r="I28" s="64" t="s">
        <v>37</v>
      </c>
      <c r="J28" s="64" t="s">
        <v>89</v>
      </c>
    </row>
    <row r="29" spans="1:10" s="34" customFormat="1" ht="104.25" customHeight="1" x14ac:dyDescent="0.2">
      <c r="A29" s="51">
        <v>23</v>
      </c>
      <c r="B29" s="41" t="s">
        <v>87</v>
      </c>
      <c r="C29" s="16" t="s">
        <v>33</v>
      </c>
      <c r="D29" s="21" t="s">
        <v>88</v>
      </c>
      <c r="E29" s="5">
        <v>1</v>
      </c>
      <c r="F29" s="5" t="s">
        <v>21</v>
      </c>
      <c r="G29" s="4">
        <v>61822</v>
      </c>
      <c r="H29" s="68">
        <f t="shared" si="1"/>
        <v>61822</v>
      </c>
      <c r="I29" s="64" t="s">
        <v>37</v>
      </c>
      <c r="J29" s="64" t="s">
        <v>89</v>
      </c>
    </row>
    <row r="30" spans="1:10" s="34" customFormat="1" ht="104.25" customHeight="1" x14ac:dyDescent="0.2">
      <c r="A30" s="51">
        <v>24</v>
      </c>
      <c r="B30" s="3" t="s">
        <v>90</v>
      </c>
      <c r="C30" s="16" t="s">
        <v>33</v>
      </c>
      <c r="D30" s="21" t="s">
        <v>91</v>
      </c>
      <c r="E30" s="5">
        <v>1</v>
      </c>
      <c r="F30" s="5" t="s">
        <v>21</v>
      </c>
      <c r="G30" s="4">
        <v>2033204</v>
      </c>
      <c r="H30" s="68">
        <f t="shared" si="1"/>
        <v>2033204</v>
      </c>
      <c r="I30" s="64" t="s">
        <v>37</v>
      </c>
      <c r="J30" s="64" t="s">
        <v>89</v>
      </c>
    </row>
    <row r="31" spans="1:10" s="34" customFormat="1" ht="104.25" customHeight="1" x14ac:dyDescent="0.2">
      <c r="A31" s="51">
        <v>25</v>
      </c>
      <c r="B31" s="3" t="s">
        <v>96</v>
      </c>
      <c r="C31" s="16" t="s">
        <v>33</v>
      </c>
      <c r="D31" s="21" t="s">
        <v>97</v>
      </c>
      <c r="E31" s="5">
        <v>1</v>
      </c>
      <c r="F31" s="5" t="s">
        <v>21</v>
      </c>
      <c r="G31" s="4">
        <v>483236</v>
      </c>
      <c r="H31" s="68">
        <f t="shared" si="1"/>
        <v>483236</v>
      </c>
      <c r="I31" s="64" t="s">
        <v>37</v>
      </c>
      <c r="J31" s="64" t="s">
        <v>89</v>
      </c>
    </row>
    <row r="32" spans="1:10" s="34" customFormat="1" ht="104.25" customHeight="1" x14ac:dyDescent="0.2">
      <c r="A32" s="51">
        <v>26</v>
      </c>
      <c r="B32" s="3" t="s">
        <v>102</v>
      </c>
      <c r="C32" s="16" t="s">
        <v>33</v>
      </c>
      <c r="D32" s="21" t="s">
        <v>103</v>
      </c>
      <c r="E32" s="5">
        <v>1</v>
      </c>
      <c r="F32" s="5" t="s">
        <v>21</v>
      </c>
      <c r="G32" s="4">
        <v>3216367</v>
      </c>
      <c r="H32" s="68">
        <f t="shared" si="1"/>
        <v>3216367</v>
      </c>
      <c r="I32" s="64" t="s">
        <v>37</v>
      </c>
      <c r="J32" s="64" t="s">
        <v>63</v>
      </c>
    </row>
    <row r="33" spans="1:10" s="34" customFormat="1" ht="104.25" customHeight="1" x14ac:dyDescent="0.2">
      <c r="A33" s="51">
        <v>27</v>
      </c>
      <c r="B33" s="3" t="s">
        <v>104</v>
      </c>
      <c r="C33" s="16" t="s">
        <v>33</v>
      </c>
      <c r="D33" s="21" t="s">
        <v>105</v>
      </c>
      <c r="E33" s="5">
        <v>1</v>
      </c>
      <c r="F33" s="5" t="s">
        <v>21</v>
      </c>
      <c r="G33" s="4">
        <v>2897461</v>
      </c>
      <c r="H33" s="68">
        <f t="shared" si="1"/>
        <v>2897461</v>
      </c>
      <c r="I33" s="64" t="s">
        <v>37</v>
      </c>
      <c r="J33" s="64" t="s">
        <v>63</v>
      </c>
    </row>
    <row r="34" spans="1:10" s="34" customFormat="1" ht="104.25" customHeight="1" x14ac:dyDescent="0.2">
      <c r="A34" s="51">
        <v>28</v>
      </c>
      <c r="B34" s="3" t="s">
        <v>106</v>
      </c>
      <c r="C34" s="16" t="s">
        <v>33</v>
      </c>
      <c r="D34" s="21" t="s">
        <v>107</v>
      </c>
      <c r="E34" s="5">
        <v>1</v>
      </c>
      <c r="F34" s="5" t="s">
        <v>21</v>
      </c>
      <c r="G34" s="4">
        <v>5167182</v>
      </c>
      <c r="H34" s="68">
        <f t="shared" si="1"/>
        <v>5167182</v>
      </c>
      <c r="I34" s="64" t="s">
        <v>37</v>
      </c>
      <c r="J34" s="64" t="s">
        <v>89</v>
      </c>
    </row>
    <row r="35" spans="1:10" s="34" customFormat="1" ht="285" customHeight="1" x14ac:dyDescent="0.2">
      <c r="A35" s="51">
        <v>29</v>
      </c>
      <c r="B35" s="3" t="s">
        <v>108</v>
      </c>
      <c r="C35" s="65" t="s">
        <v>83</v>
      </c>
      <c r="D35" s="21" t="s">
        <v>109</v>
      </c>
      <c r="E35" s="5">
        <v>1</v>
      </c>
      <c r="F35" s="5" t="s">
        <v>21</v>
      </c>
      <c r="G35" s="4">
        <v>30077833</v>
      </c>
      <c r="H35" s="68">
        <f t="shared" si="1"/>
        <v>30077833</v>
      </c>
      <c r="I35" s="54" t="s">
        <v>44</v>
      </c>
      <c r="J35" s="64" t="s">
        <v>181</v>
      </c>
    </row>
    <row r="36" spans="1:10" s="34" customFormat="1" ht="104.25" customHeight="1" x14ac:dyDescent="0.2">
      <c r="A36" s="51">
        <v>30</v>
      </c>
      <c r="B36" s="35" t="s">
        <v>114</v>
      </c>
      <c r="C36" s="16" t="s">
        <v>33</v>
      </c>
      <c r="D36" s="18" t="s">
        <v>115</v>
      </c>
      <c r="E36" s="1">
        <v>1</v>
      </c>
      <c r="F36" s="1" t="s">
        <v>21</v>
      </c>
      <c r="G36" s="2">
        <v>825189</v>
      </c>
      <c r="H36" s="52">
        <f t="shared" si="1"/>
        <v>825189</v>
      </c>
      <c r="I36" s="64" t="s">
        <v>37</v>
      </c>
      <c r="J36" s="64" t="s">
        <v>89</v>
      </c>
    </row>
    <row r="37" spans="1:10" s="34" customFormat="1" ht="104.25" customHeight="1" x14ac:dyDescent="0.2">
      <c r="A37" s="51">
        <v>31</v>
      </c>
      <c r="B37" s="35" t="s">
        <v>116</v>
      </c>
      <c r="C37" s="16" t="s">
        <v>33</v>
      </c>
      <c r="D37" s="70" t="s">
        <v>118</v>
      </c>
      <c r="E37" s="1">
        <v>1</v>
      </c>
      <c r="F37" s="1" t="s">
        <v>21</v>
      </c>
      <c r="G37" s="2">
        <v>1749854</v>
      </c>
      <c r="H37" s="52">
        <f t="shared" si="1"/>
        <v>1749854</v>
      </c>
      <c r="I37" s="64" t="s">
        <v>37</v>
      </c>
      <c r="J37" s="64" t="s">
        <v>89</v>
      </c>
    </row>
    <row r="38" spans="1:10" s="34" customFormat="1" ht="104.25" customHeight="1" x14ac:dyDescent="0.2">
      <c r="A38" s="51">
        <v>32</v>
      </c>
      <c r="B38" s="35" t="s">
        <v>117</v>
      </c>
      <c r="C38" s="16" t="s">
        <v>33</v>
      </c>
      <c r="D38" s="70" t="s">
        <v>118</v>
      </c>
      <c r="E38" s="1">
        <v>1</v>
      </c>
      <c r="F38" s="1" t="s">
        <v>21</v>
      </c>
      <c r="G38" s="2">
        <v>703517</v>
      </c>
      <c r="H38" s="52">
        <f t="shared" si="1"/>
        <v>703517</v>
      </c>
      <c r="I38" s="64" t="s">
        <v>37</v>
      </c>
      <c r="J38" s="64" t="s">
        <v>89</v>
      </c>
    </row>
    <row r="39" spans="1:10" s="34" customFormat="1" ht="104.25" customHeight="1" x14ac:dyDescent="0.2">
      <c r="A39" s="51">
        <v>33</v>
      </c>
      <c r="B39" s="18" t="s">
        <v>381</v>
      </c>
      <c r="C39" s="16" t="s">
        <v>33</v>
      </c>
      <c r="D39" s="18" t="s">
        <v>120</v>
      </c>
      <c r="E39" s="7">
        <v>1</v>
      </c>
      <c r="F39" s="7" t="s">
        <v>21</v>
      </c>
      <c r="G39" s="8">
        <v>234667</v>
      </c>
      <c r="H39" s="52">
        <f>G39*E39</f>
        <v>234667</v>
      </c>
      <c r="I39" s="64" t="s">
        <v>37</v>
      </c>
      <c r="J39" s="64" t="s">
        <v>181</v>
      </c>
    </row>
    <row r="40" spans="1:10" s="34" customFormat="1" ht="104.25" customHeight="1" x14ac:dyDescent="0.2">
      <c r="A40" s="51">
        <v>34</v>
      </c>
      <c r="B40" s="21" t="s">
        <v>382</v>
      </c>
      <c r="C40" s="16" t="s">
        <v>33</v>
      </c>
      <c r="D40" s="21" t="s">
        <v>126</v>
      </c>
      <c r="E40" s="7">
        <v>1</v>
      </c>
      <c r="F40" s="7" t="s">
        <v>21</v>
      </c>
      <c r="G40" s="2">
        <v>156843</v>
      </c>
      <c r="H40" s="52">
        <f t="shared" si="1"/>
        <v>156843</v>
      </c>
      <c r="I40" s="64" t="s">
        <v>37</v>
      </c>
      <c r="J40" s="64" t="s">
        <v>89</v>
      </c>
    </row>
    <row r="41" spans="1:10" s="34" customFormat="1" ht="104.25" customHeight="1" x14ac:dyDescent="0.2">
      <c r="A41" s="51">
        <v>35</v>
      </c>
      <c r="B41" s="21" t="s">
        <v>383</v>
      </c>
      <c r="C41" s="16" t="s">
        <v>33</v>
      </c>
      <c r="D41" s="35" t="s">
        <v>127</v>
      </c>
      <c r="E41" s="7">
        <v>1</v>
      </c>
      <c r="F41" s="7" t="s">
        <v>21</v>
      </c>
      <c r="G41" s="2">
        <v>4235818</v>
      </c>
      <c r="H41" s="52">
        <f t="shared" si="1"/>
        <v>4235818</v>
      </c>
      <c r="I41" s="64" t="s">
        <v>37</v>
      </c>
      <c r="J41" s="64" t="s">
        <v>89</v>
      </c>
    </row>
    <row r="42" spans="1:10" s="34" customFormat="1" ht="104.25" customHeight="1" x14ac:dyDescent="0.2">
      <c r="A42" s="51">
        <v>36</v>
      </c>
      <c r="B42" s="71" t="s">
        <v>129</v>
      </c>
      <c r="C42" s="63" t="s">
        <v>33</v>
      </c>
      <c r="D42" s="57" t="s">
        <v>86</v>
      </c>
      <c r="E42" s="36">
        <v>1</v>
      </c>
      <c r="F42" s="36" t="s">
        <v>21</v>
      </c>
      <c r="G42" s="40">
        <v>176594</v>
      </c>
      <c r="H42" s="59">
        <f t="shared" si="1"/>
        <v>176594</v>
      </c>
      <c r="I42" s="72" t="s">
        <v>37</v>
      </c>
      <c r="J42" s="72" t="s">
        <v>89</v>
      </c>
    </row>
    <row r="43" spans="1:10" s="34" customFormat="1" x14ac:dyDescent="0.2">
      <c r="A43" s="51">
        <v>37</v>
      </c>
      <c r="B43" s="12" t="s">
        <v>143</v>
      </c>
      <c r="C43" s="13"/>
      <c r="D43" s="73"/>
      <c r="E43" s="27"/>
      <c r="F43" s="27"/>
      <c r="G43" s="26"/>
      <c r="H43" s="74"/>
      <c r="I43" s="75"/>
      <c r="J43" s="76"/>
    </row>
    <row r="44" spans="1:10" s="17" customFormat="1" ht="136.5" customHeight="1" x14ac:dyDescent="0.2">
      <c r="A44" s="51">
        <v>38</v>
      </c>
      <c r="B44" s="77" t="s">
        <v>369</v>
      </c>
      <c r="C44" s="77" t="s">
        <v>133</v>
      </c>
      <c r="D44" s="77" t="s">
        <v>134</v>
      </c>
      <c r="E44" s="5">
        <v>1</v>
      </c>
      <c r="F44" s="5" t="s">
        <v>21</v>
      </c>
      <c r="G44" s="4">
        <v>60255</v>
      </c>
      <c r="H44" s="4">
        <f>G44*E44</f>
        <v>60255</v>
      </c>
      <c r="I44" s="5" t="s">
        <v>37</v>
      </c>
      <c r="J44" s="78" t="s">
        <v>89</v>
      </c>
    </row>
    <row r="45" spans="1:10" s="17" customFormat="1" ht="125.25" customHeight="1" x14ac:dyDescent="0.2">
      <c r="A45" s="51">
        <v>39</v>
      </c>
      <c r="B45" s="10" t="s">
        <v>370</v>
      </c>
      <c r="C45" s="10" t="s">
        <v>133</v>
      </c>
      <c r="D45" s="10" t="s">
        <v>134</v>
      </c>
      <c r="E45" s="1">
        <v>1</v>
      </c>
      <c r="F45" s="1" t="s">
        <v>21</v>
      </c>
      <c r="G45" s="2">
        <v>433563</v>
      </c>
      <c r="H45" s="2">
        <f>G45*E45</f>
        <v>433563</v>
      </c>
      <c r="I45" s="1" t="s">
        <v>37</v>
      </c>
      <c r="J45" s="64" t="s">
        <v>89</v>
      </c>
    </row>
    <row r="46" spans="1:10" s="34" customFormat="1" ht="103.5" customHeight="1" x14ac:dyDescent="0.2">
      <c r="A46" s="51">
        <v>40</v>
      </c>
      <c r="B46" s="21" t="s">
        <v>130</v>
      </c>
      <c r="C46" s="18" t="s">
        <v>33</v>
      </c>
      <c r="D46" s="77" t="s">
        <v>131</v>
      </c>
      <c r="E46" s="7">
        <v>1</v>
      </c>
      <c r="F46" s="7" t="s">
        <v>21</v>
      </c>
      <c r="G46" s="2">
        <v>201845</v>
      </c>
      <c r="H46" s="52">
        <f t="shared" ref="H46:H52" si="2">G46*E46</f>
        <v>201845</v>
      </c>
      <c r="I46" s="64" t="s">
        <v>37</v>
      </c>
      <c r="J46" s="64" t="s">
        <v>89</v>
      </c>
    </row>
    <row r="47" spans="1:10" s="34" customFormat="1" ht="103.5" customHeight="1" x14ac:dyDescent="0.2">
      <c r="A47" s="51">
        <v>41</v>
      </c>
      <c r="B47" s="21" t="s">
        <v>138</v>
      </c>
      <c r="C47" s="18" t="s">
        <v>33</v>
      </c>
      <c r="D47" s="21" t="s">
        <v>139</v>
      </c>
      <c r="E47" s="7">
        <v>1</v>
      </c>
      <c r="F47" s="7" t="s">
        <v>21</v>
      </c>
      <c r="G47" s="15">
        <v>915135</v>
      </c>
      <c r="H47" s="8">
        <f t="shared" si="2"/>
        <v>915135</v>
      </c>
      <c r="I47" s="64" t="s">
        <v>37</v>
      </c>
      <c r="J47" s="64" t="s">
        <v>89</v>
      </c>
    </row>
    <row r="48" spans="1:10" s="34" customFormat="1" ht="103.5" customHeight="1" x14ac:dyDescent="0.2">
      <c r="A48" s="51">
        <v>42</v>
      </c>
      <c r="B48" s="21" t="s">
        <v>140</v>
      </c>
      <c r="C48" s="18" t="s">
        <v>33</v>
      </c>
      <c r="D48" s="21" t="s">
        <v>86</v>
      </c>
      <c r="E48" s="7">
        <v>1</v>
      </c>
      <c r="F48" s="7" t="s">
        <v>21</v>
      </c>
      <c r="G48" s="15">
        <v>182143</v>
      </c>
      <c r="H48" s="8">
        <f t="shared" si="2"/>
        <v>182143</v>
      </c>
      <c r="I48" s="64" t="s">
        <v>37</v>
      </c>
      <c r="J48" s="64" t="s">
        <v>89</v>
      </c>
    </row>
    <row r="49" spans="1:10" s="34" customFormat="1" ht="103.5" customHeight="1" x14ac:dyDescent="0.2">
      <c r="A49" s="51">
        <v>43</v>
      </c>
      <c r="B49" s="21" t="s">
        <v>141</v>
      </c>
      <c r="C49" s="18" t="s">
        <v>33</v>
      </c>
      <c r="D49" s="21" t="s">
        <v>142</v>
      </c>
      <c r="E49" s="7">
        <v>1</v>
      </c>
      <c r="F49" s="7" t="s">
        <v>21</v>
      </c>
      <c r="G49" s="15">
        <v>4949375</v>
      </c>
      <c r="H49" s="8">
        <f t="shared" si="2"/>
        <v>4949375</v>
      </c>
      <c r="I49" s="64" t="s">
        <v>37</v>
      </c>
      <c r="J49" s="64" t="s">
        <v>89</v>
      </c>
    </row>
    <row r="50" spans="1:10" s="34" customFormat="1" ht="103.5" customHeight="1" x14ac:dyDescent="0.2">
      <c r="A50" s="51">
        <v>44</v>
      </c>
      <c r="B50" s="16" t="s">
        <v>145</v>
      </c>
      <c r="C50" s="18" t="s">
        <v>33</v>
      </c>
      <c r="D50" s="18" t="s">
        <v>91</v>
      </c>
      <c r="E50" s="7">
        <v>1</v>
      </c>
      <c r="F50" s="7" t="s">
        <v>21</v>
      </c>
      <c r="G50" s="15">
        <v>183105</v>
      </c>
      <c r="H50" s="8">
        <f t="shared" si="2"/>
        <v>183105</v>
      </c>
      <c r="I50" s="64" t="s">
        <v>37</v>
      </c>
      <c r="J50" s="64" t="s">
        <v>89</v>
      </c>
    </row>
    <row r="51" spans="1:10" s="34" customFormat="1" ht="103.5" customHeight="1" x14ac:dyDescent="0.2">
      <c r="A51" s="51">
        <v>45</v>
      </c>
      <c r="B51" s="16" t="s">
        <v>146</v>
      </c>
      <c r="C51" s="18" t="s">
        <v>33</v>
      </c>
      <c r="D51" s="18" t="s">
        <v>91</v>
      </c>
      <c r="E51" s="7">
        <v>1</v>
      </c>
      <c r="F51" s="7" t="s">
        <v>21</v>
      </c>
      <c r="G51" s="15">
        <v>80535</v>
      </c>
      <c r="H51" s="8">
        <f t="shared" si="2"/>
        <v>80535</v>
      </c>
      <c r="I51" s="64" t="s">
        <v>37</v>
      </c>
      <c r="J51" s="64" t="s">
        <v>89</v>
      </c>
    </row>
    <row r="52" spans="1:10" s="34" customFormat="1" ht="103.5" customHeight="1" x14ac:dyDescent="0.2">
      <c r="A52" s="51">
        <v>46</v>
      </c>
      <c r="B52" s="21" t="s">
        <v>147</v>
      </c>
      <c r="C52" s="18" t="s">
        <v>33</v>
      </c>
      <c r="D52" s="21" t="s">
        <v>134</v>
      </c>
      <c r="E52" s="7">
        <v>1</v>
      </c>
      <c r="F52" s="7" t="s">
        <v>21</v>
      </c>
      <c r="G52" s="15">
        <v>1183812</v>
      </c>
      <c r="H52" s="8">
        <f t="shared" si="2"/>
        <v>1183812</v>
      </c>
      <c r="I52" s="64" t="s">
        <v>37</v>
      </c>
      <c r="J52" s="64" t="s">
        <v>89</v>
      </c>
    </row>
    <row r="53" spans="1:10" s="34" customFormat="1" ht="103.5" customHeight="1" x14ac:dyDescent="0.2">
      <c r="A53" s="51">
        <v>47</v>
      </c>
      <c r="B53" s="16" t="s">
        <v>151</v>
      </c>
      <c r="C53" s="18" t="s">
        <v>33</v>
      </c>
      <c r="D53" s="21" t="s">
        <v>144</v>
      </c>
      <c r="E53" s="7">
        <v>1</v>
      </c>
      <c r="F53" s="7" t="s">
        <v>21</v>
      </c>
      <c r="G53" s="15">
        <v>1903297</v>
      </c>
      <c r="H53" s="8">
        <f t="shared" ref="H53:H58" si="3">G53*E53</f>
        <v>1903297</v>
      </c>
      <c r="I53" s="64" t="s">
        <v>37</v>
      </c>
      <c r="J53" s="64" t="s">
        <v>89</v>
      </c>
    </row>
    <row r="54" spans="1:10" s="34" customFormat="1" ht="103.5" customHeight="1" x14ac:dyDescent="0.2">
      <c r="A54" s="51">
        <v>48</v>
      </c>
      <c r="B54" s="16" t="s">
        <v>148</v>
      </c>
      <c r="C54" s="18" t="s">
        <v>33</v>
      </c>
      <c r="D54" s="21" t="s">
        <v>149</v>
      </c>
      <c r="E54" s="7">
        <v>1</v>
      </c>
      <c r="F54" s="7" t="s">
        <v>21</v>
      </c>
      <c r="G54" s="15">
        <v>1086691</v>
      </c>
      <c r="H54" s="8">
        <f t="shared" si="3"/>
        <v>1086691</v>
      </c>
      <c r="I54" s="64" t="s">
        <v>37</v>
      </c>
      <c r="J54" s="64" t="s">
        <v>150</v>
      </c>
    </row>
    <row r="55" spans="1:10" s="20" customFormat="1" ht="136.5" customHeight="1" x14ac:dyDescent="0.2">
      <c r="A55" s="51">
        <v>49</v>
      </c>
      <c r="B55" s="18" t="s">
        <v>371</v>
      </c>
      <c r="C55" s="18" t="s">
        <v>33</v>
      </c>
      <c r="D55" s="18" t="s">
        <v>134</v>
      </c>
      <c r="E55" s="19">
        <v>1</v>
      </c>
      <c r="F55" s="19" t="s">
        <v>21</v>
      </c>
      <c r="G55" s="15">
        <v>47410</v>
      </c>
      <c r="H55" s="15">
        <f t="shared" si="3"/>
        <v>47410</v>
      </c>
      <c r="I55" s="19" t="s">
        <v>37</v>
      </c>
      <c r="J55" s="19" t="s">
        <v>153</v>
      </c>
    </row>
    <row r="56" spans="1:10" s="20" customFormat="1" ht="294.75" customHeight="1" x14ac:dyDescent="0.2">
      <c r="A56" s="51">
        <v>50</v>
      </c>
      <c r="B56" s="21" t="s">
        <v>159</v>
      </c>
      <c r="C56" s="21" t="s">
        <v>41</v>
      </c>
      <c r="D56" s="21" t="s">
        <v>160</v>
      </c>
      <c r="E56" s="22">
        <v>1</v>
      </c>
      <c r="F56" s="19" t="s">
        <v>43</v>
      </c>
      <c r="G56" s="15">
        <v>5535715</v>
      </c>
      <c r="H56" s="15">
        <f t="shared" si="3"/>
        <v>5535715</v>
      </c>
      <c r="I56" s="64" t="s">
        <v>132</v>
      </c>
      <c r="J56" s="64" t="s">
        <v>150</v>
      </c>
    </row>
    <row r="57" spans="1:10" s="20" customFormat="1" ht="233.25" customHeight="1" x14ac:dyDescent="0.2">
      <c r="A57" s="51">
        <v>51</v>
      </c>
      <c r="B57" s="18" t="s">
        <v>161</v>
      </c>
      <c r="C57" s="18" t="s">
        <v>41</v>
      </c>
      <c r="D57" s="18" t="s">
        <v>162</v>
      </c>
      <c r="E57" s="19">
        <v>1</v>
      </c>
      <c r="F57" s="19" t="s">
        <v>21</v>
      </c>
      <c r="G57" s="15">
        <v>1387986</v>
      </c>
      <c r="H57" s="15">
        <f t="shared" si="3"/>
        <v>1387986</v>
      </c>
      <c r="I57" s="64" t="s">
        <v>132</v>
      </c>
      <c r="J57" s="64" t="s">
        <v>181</v>
      </c>
    </row>
    <row r="58" spans="1:10" s="20" customFormat="1" ht="88.5" customHeight="1" x14ac:dyDescent="0.2">
      <c r="A58" s="51">
        <v>52</v>
      </c>
      <c r="B58" s="18" t="s">
        <v>165</v>
      </c>
      <c r="C58" s="18" t="s">
        <v>33</v>
      </c>
      <c r="D58" s="18" t="s">
        <v>166</v>
      </c>
      <c r="E58" s="19">
        <v>1</v>
      </c>
      <c r="F58" s="19" t="s">
        <v>21</v>
      </c>
      <c r="G58" s="15">
        <v>2338647</v>
      </c>
      <c r="H58" s="15">
        <f t="shared" si="3"/>
        <v>2338647</v>
      </c>
      <c r="I58" s="19" t="s">
        <v>37</v>
      </c>
      <c r="J58" s="19" t="s">
        <v>153</v>
      </c>
    </row>
    <row r="59" spans="1:10" s="20" customFormat="1" ht="87.75" customHeight="1" x14ac:dyDescent="0.2">
      <c r="A59" s="51">
        <v>53</v>
      </c>
      <c r="B59" s="18" t="s">
        <v>167</v>
      </c>
      <c r="C59" s="18" t="s">
        <v>33</v>
      </c>
      <c r="D59" s="41" t="s">
        <v>219</v>
      </c>
      <c r="E59" s="23">
        <v>1</v>
      </c>
      <c r="F59" s="23" t="s">
        <v>21</v>
      </c>
      <c r="G59" s="24">
        <v>2036510</v>
      </c>
      <c r="H59" s="25">
        <f>G59</f>
        <v>2036510</v>
      </c>
      <c r="I59" s="19" t="s">
        <v>37</v>
      </c>
      <c r="J59" s="79" t="s">
        <v>202</v>
      </c>
    </row>
    <row r="60" spans="1:10" s="20" customFormat="1" ht="105" customHeight="1" x14ac:dyDescent="0.2">
      <c r="A60" s="51">
        <v>54</v>
      </c>
      <c r="B60" s="18" t="s">
        <v>169</v>
      </c>
      <c r="C60" s="18" t="s">
        <v>33</v>
      </c>
      <c r="D60" s="18" t="s">
        <v>170</v>
      </c>
      <c r="E60" s="23">
        <v>1</v>
      </c>
      <c r="F60" s="23" t="s">
        <v>21</v>
      </c>
      <c r="G60" s="15">
        <v>1757686</v>
      </c>
      <c r="H60" s="15">
        <f>G60</f>
        <v>1757686</v>
      </c>
      <c r="I60" s="19" t="s">
        <v>37</v>
      </c>
      <c r="J60" s="79" t="s">
        <v>202</v>
      </c>
    </row>
    <row r="61" spans="1:10" s="20" customFormat="1" ht="103.5" customHeight="1" x14ac:dyDescent="0.2">
      <c r="A61" s="51">
        <v>55</v>
      </c>
      <c r="B61" s="18" t="s">
        <v>171</v>
      </c>
      <c r="C61" s="18" t="s">
        <v>33</v>
      </c>
      <c r="D61" s="18" t="s">
        <v>172</v>
      </c>
      <c r="E61" s="23">
        <v>1</v>
      </c>
      <c r="F61" s="23" t="s">
        <v>21</v>
      </c>
      <c r="G61" s="15">
        <v>495000</v>
      </c>
      <c r="H61" s="15">
        <f>G61*E61</f>
        <v>495000</v>
      </c>
      <c r="I61" s="19" t="s">
        <v>37</v>
      </c>
      <c r="J61" s="79" t="s">
        <v>372</v>
      </c>
    </row>
    <row r="62" spans="1:10" s="20" customFormat="1" ht="103.5" customHeight="1" x14ac:dyDescent="0.2">
      <c r="A62" s="51">
        <v>56</v>
      </c>
      <c r="B62" s="18" t="s">
        <v>173</v>
      </c>
      <c r="C62" s="18" t="s">
        <v>33</v>
      </c>
      <c r="D62" s="18" t="s">
        <v>174</v>
      </c>
      <c r="E62" s="23">
        <v>1</v>
      </c>
      <c r="F62" s="23" t="s">
        <v>21</v>
      </c>
      <c r="G62" s="15">
        <v>112500</v>
      </c>
      <c r="H62" s="15">
        <f>G62</f>
        <v>112500</v>
      </c>
      <c r="I62" s="19" t="s">
        <v>37</v>
      </c>
      <c r="J62" s="79" t="s">
        <v>168</v>
      </c>
    </row>
    <row r="63" spans="1:10" s="85" customFormat="1" ht="96.75" customHeight="1" x14ac:dyDescent="0.2">
      <c r="A63" s="51">
        <v>57</v>
      </c>
      <c r="B63" s="18" t="s">
        <v>373</v>
      </c>
      <c r="C63" s="80" t="s">
        <v>33</v>
      </c>
      <c r="D63" s="18" t="s">
        <v>185</v>
      </c>
      <c r="E63" s="53">
        <v>1</v>
      </c>
      <c r="F63" s="81" t="s">
        <v>21</v>
      </c>
      <c r="G63" s="82">
        <v>1044284</v>
      </c>
      <c r="H63" s="83">
        <f t="shared" ref="H63:H71" si="4">E63*G63</f>
        <v>1044284</v>
      </c>
      <c r="I63" s="64" t="s">
        <v>37</v>
      </c>
      <c r="J63" s="84" t="s">
        <v>150</v>
      </c>
    </row>
    <row r="64" spans="1:10" s="85" customFormat="1" ht="96.75" customHeight="1" x14ac:dyDescent="0.2">
      <c r="A64" s="51">
        <v>58</v>
      </c>
      <c r="B64" s="86" t="s">
        <v>179</v>
      </c>
      <c r="C64" s="80" t="s">
        <v>33</v>
      </c>
      <c r="D64" s="87" t="s">
        <v>180</v>
      </c>
      <c r="E64" s="53">
        <v>1</v>
      </c>
      <c r="F64" s="81" t="s">
        <v>21</v>
      </c>
      <c r="G64" s="52">
        <v>1302233</v>
      </c>
      <c r="H64" s="83">
        <f t="shared" si="4"/>
        <v>1302233</v>
      </c>
      <c r="I64" s="64" t="s">
        <v>37</v>
      </c>
      <c r="J64" s="84" t="s">
        <v>181</v>
      </c>
    </row>
    <row r="65" spans="1:10" s="85" customFormat="1" ht="96.75" customHeight="1" x14ac:dyDescent="0.2">
      <c r="A65" s="51">
        <v>59</v>
      </c>
      <c r="B65" s="86" t="s">
        <v>182</v>
      </c>
      <c r="C65" s="80" t="s">
        <v>33</v>
      </c>
      <c r="D65" s="87" t="s">
        <v>184</v>
      </c>
      <c r="E65" s="53">
        <v>1</v>
      </c>
      <c r="F65" s="81" t="s">
        <v>21</v>
      </c>
      <c r="G65" s="52">
        <v>343932</v>
      </c>
      <c r="H65" s="83">
        <f t="shared" si="4"/>
        <v>343932</v>
      </c>
      <c r="I65" s="64" t="s">
        <v>37</v>
      </c>
      <c r="J65" s="84" t="s">
        <v>181</v>
      </c>
    </row>
    <row r="66" spans="1:10" s="85" customFormat="1" ht="96.75" customHeight="1" x14ac:dyDescent="0.2">
      <c r="A66" s="51">
        <v>60</v>
      </c>
      <c r="B66" s="86" t="s">
        <v>183</v>
      </c>
      <c r="C66" s="80" t="s">
        <v>33</v>
      </c>
      <c r="D66" s="88" t="s">
        <v>184</v>
      </c>
      <c r="E66" s="89">
        <v>1</v>
      </c>
      <c r="F66" s="90" t="s">
        <v>21</v>
      </c>
      <c r="G66" s="59">
        <v>375317</v>
      </c>
      <c r="H66" s="91">
        <f t="shared" si="4"/>
        <v>375317</v>
      </c>
      <c r="I66" s="72" t="s">
        <v>37</v>
      </c>
      <c r="J66" s="92" t="s">
        <v>181</v>
      </c>
    </row>
    <row r="67" spans="1:10" s="85" customFormat="1" ht="96.75" customHeight="1" x14ac:dyDescent="0.2">
      <c r="A67" s="51">
        <v>61</v>
      </c>
      <c r="B67" s="23" t="s">
        <v>237</v>
      </c>
      <c r="C67" s="19" t="s">
        <v>33</v>
      </c>
      <c r="D67" s="93" t="s">
        <v>94</v>
      </c>
      <c r="E67" s="36">
        <v>1</v>
      </c>
      <c r="F67" s="90" t="s">
        <v>21</v>
      </c>
      <c r="G67" s="37">
        <v>1188157</v>
      </c>
      <c r="H67" s="94">
        <f>E67*G67</f>
        <v>1188157</v>
      </c>
      <c r="I67" s="72" t="s">
        <v>37</v>
      </c>
      <c r="J67" s="95" t="s">
        <v>181</v>
      </c>
    </row>
    <row r="68" spans="1:10" s="85" customFormat="1" ht="96.75" customHeight="1" x14ac:dyDescent="0.2">
      <c r="A68" s="51">
        <v>62</v>
      </c>
      <c r="B68" s="23" t="s">
        <v>189</v>
      </c>
      <c r="C68" s="19" t="s">
        <v>33</v>
      </c>
      <c r="D68" s="93" t="s">
        <v>105</v>
      </c>
      <c r="E68" s="36">
        <v>1</v>
      </c>
      <c r="F68" s="90" t="s">
        <v>21</v>
      </c>
      <c r="G68" s="37">
        <v>836239</v>
      </c>
      <c r="H68" s="94">
        <f t="shared" si="4"/>
        <v>836239</v>
      </c>
      <c r="I68" s="72" t="s">
        <v>37</v>
      </c>
      <c r="J68" s="95" t="s">
        <v>181</v>
      </c>
    </row>
    <row r="69" spans="1:10" s="85" customFormat="1" ht="96.75" customHeight="1" x14ac:dyDescent="0.2">
      <c r="A69" s="51">
        <v>63</v>
      </c>
      <c r="B69" s="23" t="s">
        <v>196</v>
      </c>
      <c r="C69" s="19" t="s">
        <v>33</v>
      </c>
      <c r="D69" s="93" t="s">
        <v>144</v>
      </c>
      <c r="E69" s="36">
        <v>1</v>
      </c>
      <c r="F69" s="90" t="s">
        <v>21</v>
      </c>
      <c r="G69" s="37">
        <v>223760</v>
      </c>
      <c r="H69" s="94">
        <f t="shared" si="4"/>
        <v>223760</v>
      </c>
      <c r="I69" s="72" t="s">
        <v>37</v>
      </c>
      <c r="J69" s="95" t="s">
        <v>181</v>
      </c>
    </row>
    <row r="70" spans="1:10" s="85" customFormat="1" ht="96.75" customHeight="1" x14ac:dyDescent="0.2">
      <c r="A70" s="51">
        <v>64</v>
      </c>
      <c r="B70" s="19" t="s">
        <v>374</v>
      </c>
      <c r="C70" s="19" t="s">
        <v>33</v>
      </c>
      <c r="D70" s="18" t="s">
        <v>322</v>
      </c>
      <c r="E70" s="7">
        <v>1</v>
      </c>
      <c r="F70" s="81" t="s">
        <v>21</v>
      </c>
      <c r="G70" s="8">
        <v>572636</v>
      </c>
      <c r="H70" s="94">
        <f t="shared" si="4"/>
        <v>572636</v>
      </c>
      <c r="I70" s="72" t="s">
        <v>37</v>
      </c>
      <c r="J70" s="95" t="s">
        <v>181</v>
      </c>
    </row>
    <row r="71" spans="1:10" s="85" customFormat="1" ht="96.75" customHeight="1" x14ac:dyDescent="0.2">
      <c r="A71" s="51">
        <v>65</v>
      </c>
      <c r="B71" s="19" t="s">
        <v>375</v>
      </c>
      <c r="C71" s="19" t="s">
        <v>33</v>
      </c>
      <c r="D71" s="18" t="s">
        <v>322</v>
      </c>
      <c r="E71" s="7">
        <v>1</v>
      </c>
      <c r="F71" s="81" t="s">
        <v>21</v>
      </c>
      <c r="G71" s="8">
        <v>176616</v>
      </c>
      <c r="H71" s="94">
        <f t="shared" si="4"/>
        <v>176616</v>
      </c>
      <c r="I71" s="72" t="s">
        <v>37</v>
      </c>
      <c r="J71" s="95" t="s">
        <v>181</v>
      </c>
    </row>
    <row r="72" spans="1:10" s="85" customFormat="1" ht="96.75" customHeight="1" x14ac:dyDescent="0.2">
      <c r="A72" s="51">
        <v>66</v>
      </c>
      <c r="B72" s="23" t="s">
        <v>200</v>
      </c>
      <c r="C72" s="19" t="s">
        <v>33</v>
      </c>
      <c r="D72" s="62" t="s">
        <v>201</v>
      </c>
      <c r="E72" s="96">
        <v>1</v>
      </c>
      <c r="F72" s="81" t="s">
        <v>21</v>
      </c>
      <c r="G72" s="8">
        <v>5387984</v>
      </c>
      <c r="H72" s="97">
        <f>G72*E72</f>
        <v>5387984</v>
      </c>
      <c r="I72" s="72" t="s">
        <v>37</v>
      </c>
      <c r="J72" s="95" t="s">
        <v>181</v>
      </c>
    </row>
    <row r="73" spans="1:10" s="85" customFormat="1" ht="212.25" customHeight="1" x14ac:dyDescent="0.2">
      <c r="A73" s="51">
        <v>67</v>
      </c>
      <c r="B73" s="23" t="s">
        <v>208</v>
      </c>
      <c r="C73" s="19" t="s">
        <v>41</v>
      </c>
      <c r="D73" s="62" t="s">
        <v>207</v>
      </c>
      <c r="E73" s="96">
        <v>1</v>
      </c>
      <c r="F73" s="81" t="s">
        <v>21</v>
      </c>
      <c r="G73" s="8">
        <v>1381139</v>
      </c>
      <c r="H73" s="97">
        <f>G73*E73</f>
        <v>1381139</v>
      </c>
      <c r="I73" s="64" t="s">
        <v>132</v>
      </c>
      <c r="J73" s="64" t="s">
        <v>181</v>
      </c>
    </row>
    <row r="74" spans="1:10" s="85" customFormat="1" ht="96.75" customHeight="1" x14ac:dyDescent="0.2">
      <c r="A74" s="51">
        <v>68</v>
      </c>
      <c r="B74" s="19" t="s">
        <v>199</v>
      </c>
      <c r="C74" s="19" t="s">
        <v>33</v>
      </c>
      <c r="D74" s="18" t="s">
        <v>149</v>
      </c>
      <c r="E74" s="7">
        <v>1</v>
      </c>
      <c r="F74" s="81" t="s">
        <v>21</v>
      </c>
      <c r="G74" s="8">
        <v>486808</v>
      </c>
      <c r="H74" s="94">
        <f>E74*G74</f>
        <v>486808</v>
      </c>
      <c r="I74" s="72" t="s">
        <v>37</v>
      </c>
      <c r="J74" s="95" t="s">
        <v>181</v>
      </c>
    </row>
    <row r="75" spans="1:10" s="85" customFormat="1" ht="96.75" customHeight="1" x14ac:dyDescent="0.2">
      <c r="A75" s="51">
        <v>69</v>
      </c>
      <c r="B75" s="23" t="s">
        <v>205</v>
      </c>
      <c r="C75" s="19" t="s">
        <v>33</v>
      </c>
      <c r="D75" s="62" t="s">
        <v>206</v>
      </c>
      <c r="E75" s="96">
        <v>1</v>
      </c>
      <c r="F75" s="81" t="s">
        <v>21</v>
      </c>
      <c r="G75" s="8">
        <v>691148</v>
      </c>
      <c r="H75" s="97">
        <f>G75*E75</f>
        <v>691148</v>
      </c>
      <c r="I75" s="72" t="s">
        <v>37</v>
      </c>
      <c r="J75" s="95" t="s">
        <v>181</v>
      </c>
    </row>
    <row r="76" spans="1:10" s="85" customFormat="1" ht="96.75" customHeight="1" x14ac:dyDescent="0.2">
      <c r="A76" s="51">
        <v>70</v>
      </c>
      <c r="B76" s="23" t="s">
        <v>204</v>
      </c>
      <c r="C76" s="19" t="s">
        <v>33</v>
      </c>
      <c r="D76" s="62" t="s">
        <v>206</v>
      </c>
      <c r="E76" s="96">
        <v>1</v>
      </c>
      <c r="F76" s="81" t="s">
        <v>21</v>
      </c>
      <c r="G76" s="8">
        <v>1104797</v>
      </c>
      <c r="H76" s="97">
        <f>G76*E76</f>
        <v>1104797</v>
      </c>
      <c r="I76" s="72" t="s">
        <v>37</v>
      </c>
      <c r="J76" s="95" t="s">
        <v>181</v>
      </c>
    </row>
    <row r="77" spans="1:10" s="85" customFormat="1" ht="96.75" customHeight="1" x14ac:dyDescent="0.2">
      <c r="A77" s="51">
        <v>71</v>
      </c>
      <c r="B77" s="23" t="s">
        <v>209</v>
      </c>
      <c r="C77" s="19" t="s">
        <v>33</v>
      </c>
      <c r="D77" s="21" t="s">
        <v>105</v>
      </c>
      <c r="E77" s="96">
        <v>1</v>
      </c>
      <c r="F77" s="81" t="s">
        <v>21</v>
      </c>
      <c r="G77" s="8">
        <v>351340</v>
      </c>
      <c r="H77" s="97">
        <f>G77*E77</f>
        <v>351340</v>
      </c>
      <c r="I77" s="72" t="s">
        <v>37</v>
      </c>
      <c r="J77" s="95" t="s">
        <v>181</v>
      </c>
    </row>
    <row r="78" spans="1:10" s="85" customFormat="1" ht="114" customHeight="1" x14ac:dyDescent="0.2">
      <c r="A78" s="51">
        <v>72</v>
      </c>
      <c r="B78" s="23" t="s">
        <v>211</v>
      </c>
      <c r="C78" s="19" t="s">
        <v>41</v>
      </c>
      <c r="D78" s="21" t="s">
        <v>212</v>
      </c>
      <c r="E78" s="96">
        <v>1</v>
      </c>
      <c r="F78" s="81" t="s">
        <v>43</v>
      </c>
      <c r="G78" s="8">
        <v>8964458</v>
      </c>
      <c r="H78" s="97">
        <f>G78*E78</f>
        <v>8964458</v>
      </c>
      <c r="I78" s="64" t="s">
        <v>132</v>
      </c>
      <c r="J78" s="64" t="s">
        <v>181</v>
      </c>
    </row>
    <row r="79" spans="1:10" s="98" customFormat="1" ht="114.75" customHeight="1" x14ac:dyDescent="0.2">
      <c r="A79" s="51">
        <v>73</v>
      </c>
      <c r="B79" s="23" t="s">
        <v>213</v>
      </c>
      <c r="C79" s="19" t="s">
        <v>33</v>
      </c>
      <c r="D79" s="62" t="s">
        <v>180</v>
      </c>
      <c r="E79" s="96">
        <v>1</v>
      </c>
      <c r="F79" s="81" t="s">
        <v>21</v>
      </c>
      <c r="G79" s="8">
        <v>4280456</v>
      </c>
      <c r="H79" s="97">
        <f t="shared" ref="H79:H91" si="5">G79*E79</f>
        <v>4280456</v>
      </c>
      <c r="I79" s="72" t="s">
        <v>37</v>
      </c>
      <c r="J79" s="95" t="s">
        <v>181</v>
      </c>
    </row>
    <row r="80" spans="1:10" s="98" customFormat="1" ht="114.75" customHeight="1" x14ac:dyDescent="0.2">
      <c r="A80" s="51">
        <v>74</v>
      </c>
      <c r="B80" s="23" t="s">
        <v>216</v>
      </c>
      <c r="C80" s="19" t="s">
        <v>33</v>
      </c>
      <c r="D80" s="62" t="s">
        <v>215</v>
      </c>
      <c r="E80" s="96">
        <v>1</v>
      </c>
      <c r="F80" s="81" t="s">
        <v>21</v>
      </c>
      <c r="G80" s="8">
        <v>892568</v>
      </c>
      <c r="H80" s="97">
        <f t="shared" si="5"/>
        <v>892568</v>
      </c>
      <c r="I80" s="72" t="s">
        <v>37</v>
      </c>
      <c r="J80" s="95" t="s">
        <v>181</v>
      </c>
    </row>
    <row r="81" spans="1:10" s="98" customFormat="1" ht="114.75" customHeight="1" x14ac:dyDescent="0.2">
      <c r="A81" s="51">
        <v>75</v>
      </c>
      <c r="B81" s="23" t="s">
        <v>217</v>
      </c>
      <c r="C81" s="19" t="s">
        <v>33</v>
      </c>
      <c r="D81" s="62" t="s">
        <v>218</v>
      </c>
      <c r="E81" s="96">
        <v>1</v>
      </c>
      <c r="F81" s="81" t="s">
        <v>21</v>
      </c>
      <c r="G81" s="8">
        <v>538760</v>
      </c>
      <c r="H81" s="97">
        <f t="shared" si="5"/>
        <v>538760</v>
      </c>
      <c r="I81" s="72" t="s">
        <v>37</v>
      </c>
      <c r="J81" s="95" t="s">
        <v>181</v>
      </c>
    </row>
    <row r="82" spans="1:10" s="98" customFormat="1" ht="114.75" customHeight="1" x14ac:dyDescent="0.2">
      <c r="A82" s="51">
        <v>76</v>
      </c>
      <c r="B82" s="99" t="s">
        <v>214</v>
      </c>
      <c r="C82" s="43" t="s">
        <v>33</v>
      </c>
      <c r="D82" s="93" t="s">
        <v>215</v>
      </c>
      <c r="E82" s="100">
        <v>1</v>
      </c>
      <c r="F82" s="90" t="s">
        <v>21</v>
      </c>
      <c r="G82" s="37">
        <v>1115208</v>
      </c>
      <c r="H82" s="94">
        <f t="shared" si="5"/>
        <v>1115208</v>
      </c>
      <c r="I82" s="72" t="s">
        <v>37</v>
      </c>
      <c r="J82" s="95" t="s">
        <v>181</v>
      </c>
    </row>
    <row r="83" spans="1:10" s="98" customFormat="1" x14ac:dyDescent="0.2">
      <c r="A83" s="101">
        <v>77</v>
      </c>
      <c r="B83" s="102" t="s">
        <v>143</v>
      </c>
      <c r="C83" s="103"/>
      <c r="D83" s="104"/>
      <c r="E83" s="105"/>
      <c r="F83" s="106"/>
      <c r="G83" s="39"/>
      <c r="H83" s="107"/>
      <c r="I83" s="75"/>
      <c r="J83" s="108"/>
    </row>
    <row r="84" spans="1:10" s="20" customFormat="1" ht="103.5" customHeight="1" x14ac:dyDescent="0.2">
      <c r="A84" s="51">
        <v>78</v>
      </c>
      <c r="B84" s="22" t="s">
        <v>384</v>
      </c>
      <c r="C84" s="22" t="s">
        <v>33</v>
      </c>
      <c r="D84" s="22" t="s">
        <v>220</v>
      </c>
      <c r="E84" s="28">
        <v>1</v>
      </c>
      <c r="F84" s="28" t="s">
        <v>21</v>
      </c>
      <c r="G84" s="38">
        <v>1425992</v>
      </c>
      <c r="H84" s="109">
        <f t="shared" si="5"/>
        <v>1425992</v>
      </c>
      <c r="I84" s="110" t="s">
        <v>37</v>
      </c>
      <c r="J84" s="111" t="s">
        <v>181</v>
      </c>
    </row>
    <row r="85" spans="1:10" s="98" customFormat="1" ht="114.75" customHeight="1" x14ac:dyDescent="0.2">
      <c r="A85" s="51">
        <v>79</v>
      </c>
      <c r="B85" s="23" t="s">
        <v>385</v>
      </c>
      <c r="C85" s="19" t="s">
        <v>33</v>
      </c>
      <c r="D85" s="62" t="s">
        <v>126</v>
      </c>
      <c r="E85" s="7">
        <v>1</v>
      </c>
      <c r="F85" s="7" t="s">
        <v>21</v>
      </c>
      <c r="G85" s="8">
        <v>979988</v>
      </c>
      <c r="H85" s="97">
        <f t="shared" si="5"/>
        <v>979988</v>
      </c>
      <c r="I85" s="72" t="s">
        <v>37</v>
      </c>
      <c r="J85" s="95" t="s">
        <v>181</v>
      </c>
    </row>
    <row r="86" spans="1:10" s="98" customFormat="1" ht="114.75" customHeight="1" x14ac:dyDescent="0.2">
      <c r="A86" s="51">
        <v>80</v>
      </c>
      <c r="B86" s="23" t="s">
        <v>221</v>
      </c>
      <c r="C86" s="19" t="s">
        <v>33</v>
      </c>
      <c r="D86" s="62" t="s">
        <v>222</v>
      </c>
      <c r="E86" s="7">
        <v>1</v>
      </c>
      <c r="F86" s="7" t="s">
        <v>21</v>
      </c>
      <c r="G86" s="8">
        <v>1260854</v>
      </c>
      <c r="H86" s="97">
        <f t="shared" si="5"/>
        <v>1260854</v>
      </c>
      <c r="I86" s="72" t="s">
        <v>37</v>
      </c>
      <c r="J86" s="95" t="s">
        <v>181</v>
      </c>
    </row>
    <row r="87" spans="1:10" s="98" customFormat="1" ht="114.75" customHeight="1" x14ac:dyDescent="0.2">
      <c r="A87" s="51">
        <v>81</v>
      </c>
      <c r="B87" s="23" t="s">
        <v>223</v>
      </c>
      <c r="C87" s="19" t="s">
        <v>33</v>
      </c>
      <c r="D87" s="62" t="s">
        <v>224</v>
      </c>
      <c r="E87" s="7">
        <v>1</v>
      </c>
      <c r="F87" s="7" t="s">
        <v>21</v>
      </c>
      <c r="G87" s="8">
        <v>421679</v>
      </c>
      <c r="H87" s="97">
        <f t="shared" si="5"/>
        <v>421679</v>
      </c>
      <c r="I87" s="72" t="s">
        <v>37</v>
      </c>
      <c r="J87" s="95" t="s">
        <v>181</v>
      </c>
    </row>
    <row r="88" spans="1:10" s="98" customFormat="1" ht="114.75" customHeight="1" x14ac:dyDescent="0.2">
      <c r="A88" s="51">
        <v>82</v>
      </c>
      <c r="B88" s="99" t="s">
        <v>225</v>
      </c>
      <c r="C88" s="43" t="s">
        <v>33</v>
      </c>
      <c r="D88" s="93" t="s">
        <v>149</v>
      </c>
      <c r="E88" s="36">
        <v>1</v>
      </c>
      <c r="F88" s="36" t="s">
        <v>21</v>
      </c>
      <c r="G88" s="37">
        <v>274000</v>
      </c>
      <c r="H88" s="94">
        <f t="shared" si="5"/>
        <v>274000</v>
      </c>
      <c r="I88" s="72" t="s">
        <v>37</v>
      </c>
      <c r="J88" s="95" t="s">
        <v>181</v>
      </c>
    </row>
    <row r="89" spans="1:10" s="98" customFormat="1" x14ac:dyDescent="0.2">
      <c r="A89" s="101">
        <v>83</v>
      </c>
      <c r="B89" s="102" t="s">
        <v>143</v>
      </c>
      <c r="C89" s="121"/>
      <c r="D89" s="104"/>
      <c r="E89" s="27"/>
      <c r="F89" s="27"/>
      <c r="G89" s="39"/>
      <c r="H89" s="107"/>
      <c r="I89" s="75"/>
      <c r="J89" s="108"/>
    </row>
    <row r="90" spans="1:10" s="98" customFormat="1" ht="114.75" customHeight="1" x14ac:dyDescent="0.2">
      <c r="A90" s="51">
        <v>84</v>
      </c>
      <c r="B90" s="193" t="s">
        <v>226</v>
      </c>
      <c r="C90" s="22" t="s">
        <v>33</v>
      </c>
      <c r="D90" s="194" t="s">
        <v>170</v>
      </c>
      <c r="E90" s="28">
        <v>1</v>
      </c>
      <c r="F90" s="28" t="s">
        <v>21</v>
      </c>
      <c r="G90" s="38">
        <v>12845090</v>
      </c>
      <c r="H90" s="109">
        <f t="shared" si="5"/>
        <v>12845090</v>
      </c>
      <c r="I90" s="110" t="s">
        <v>37</v>
      </c>
      <c r="J90" s="111" t="s">
        <v>181</v>
      </c>
    </row>
    <row r="91" spans="1:10" s="98" customFormat="1" ht="333.75" customHeight="1" x14ac:dyDescent="0.2">
      <c r="A91" s="51">
        <v>85</v>
      </c>
      <c r="B91" s="23" t="s">
        <v>227</v>
      </c>
      <c r="C91" s="19" t="s">
        <v>228</v>
      </c>
      <c r="D91" s="112" t="s">
        <v>268</v>
      </c>
      <c r="E91" s="7">
        <v>1</v>
      </c>
      <c r="F91" s="7" t="s">
        <v>21</v>
      </c>
      <c r="G91" s="8">
        <v>16906250</v>
      </c>
      <c r="H91" s="97">
        <f t="shared" si="5"/>
        <v>16906250</v>
      </c>
      <c r="I91" s="72" t="s">
        <v>37</v>
      </c>
      <c r="J91" s="95" t="s">
        <v>245</v>
      </c>
    </row>
    <row r="92" spans="1:10" s="98" customFormat="1" ht="114.75" customHeight="1" x14ac:dyDescent="0.2">
      <c r="A92" s="51">
        <v>86</v>
      </c>
      <c r="B92" s="23" t="s">
        <v>229</v>
      </c>
      <c r="C92" s="19" t="s">
        <v>33</v>
      </c>
      <c r="D92" s="62" t="s">
        <v>230</v>
      </c>
      <c r="E92" s="7">
        <v>1</v>
      </c>
      <c r="F92" s="7" t="s">
        <v>21</v>
      </c>
      <c r="G92" s="8">
        <v>2348929</v>
      </c>
      <c r="H92" s="97">
        <f t="shared" ref="H92:H140" si="6">G92*E92</f>
        <v>2348929</v>
      </c>
      <c r="I92" s="72" t="s">
        <v>37</v>
      </c>
      <c r="J92" s="95" t="s">
        <v>245</v>
      </c>
    </row>
    <row r="93" spans="1:10" s="98" customFormat="1" ht="114.75" customHeight="1" x14ac:dyDescent="0.2">
      <c r="A93" s="51">
        <v>87</v>
      </c>
      <c r="B93" s="23" t="s">
        <v>376</v>
      </c>
      <c r="C93" s="19" t="s">
        <v>33</v>
      </c>
      <c r="D93" s="62" t="s">
        <v>231</v>
      </c>
      <c r="E93" s="7">
        <v>1</v>
      </c>
      <c r="F93" s="7" t="s">
        <v>21</v>
      </c>
      <c r="G93" s="8">
        <v>308436</v>
      </c>
      <c r="H93" s="97">
        <f t="shared" si="6"/>
        <v>308436</v>
      </c>
      <c r="I93" s="72" t="s">
        <v>37</v>
      </c>
      <c r="J93" s="95" t="s">
        <v>181</v>
      </c>
    </row>
    <row r="94" spans="1:10" s="114" customFormat="1" ht="76.5" x14ac:dyDescent="0.2">
      <c r="A94" s="51">
        <v>88</v>
      </c>
      <c r="B94" s="86" t="s">
        <v>234</v>
      </c>
      <c r="C94" s="80" t="s">
        <v>33</v>
      </c>
      <c r="D94" s="87" t="s">
        <v>99</v>
      </c>
      <c r="E94" s="7">
        <v>1</v>
      </c>
      <c r="F94" s="7" t="s">
        <v>21</v>
      </c>
      <c r="G94" s="113">
        <v>618236</v>
      </c>
      <c r="H94" s="83">
        <f t="shared" si="6"/>
        <v>618236</v>
      </c>
      <c r="I94" s="72" t="s">
        <v>37</v>
      </c>
      <c r="J94" s="92" t="s">
        <v>245</v>
      </c>
    </row>
    <row r="95" spans="1:10" s="60" customFormat="1" ht="102.75" customHeight="1" x14ac:dyDescent="0.2">
      <c r="A95" s="51">
        <v>89</v>
      </c>
      <c r="B95" s="35" t="s">
        <v>235</v>
      </c>
      <c r="C95" s="80" t="s">
        <v>33</v>
      </c>
      <c r="D95" s="35" t="s">
        <v>236</v>
      </c>
      <c r="E95" s="23">
        <v>1</v>
      </c>
      <c r="F95" s="23" t="s">
        <v>21</v>
      </c>
      <c r="G95" s="24">
        <v>1218347</v>
      </c>
      <c r="H95" s="83">
        <f t="shared" si="6"/>
        <v>1218347</v>
      </c>
      <c r="I95" s="72" t="s">
        <v>37</v>
      </c>
      <c r="J95" s="92" t="s">
        <v>181</v>
      </c>
    </row>
    <row r="96" spans="1:10" s="60" customFormat="1" ht="102.75" customHeight="1" x14ac:dyDescent="0.2">
      <c r="A96" s="51">
        <v>90</v>
      </c>
      <c r="B96" s="35" t="s">
        <v>238</v>
      </c>
      <c r="C96" s="80" t="s">
        <v>33</v>
      </c>
      <c r="D96" s="35" t="s">
        <v>239</v>
      </c>
      <c r="E96" s="23">
        <v>1</v>
      </c>
      <c r="F96" s="23" t="s">
        <v>21</v>
      </c>
      <c r="G96" s="24">
        <v>1894250</v>
      </c>
      <c r="H96" s="83">
        <f t="shared" si="6"/>
        <v>1894250</v>
      </c>
      <c r="I96" s="72" t="s">
        <v>37</v>
      </c>
      <c r="J96" s="92" t="s">
        <v>181</v>
      </c>
    </row>
    <row r="97" spans="1:10" s="60" customFormat="1" ht="163.5" customHeight="1" x14ac:dyDescent="0.2">
      <c r="A97" s="51">
        <v>91</v>
      </c>
      <c r="B97" s="35" t="s">
        <v>240</v>
      </c>
      <c r="C97" s="80" t="s">
        <v>83</v>
      </c>
      <c r="D97" s="35" t="s">
        <v>241</v>
      </c>
      <c r="E97" s="23">
        <v>1</v>
      </c>
      <c r="F97" s="23" t="s">
        <v>21</v>
      </c>
      <c r="G97" s="24">
        <v>15000000</v>
      </c>
      <c r="H97" s="83">
        <f t="shared" si="6"/>
        <v>15000000</v>
      </c>
      <c r="I97" s="64" t="s">
        <v>132</v>
      </c>
      <c r="J97" s="92" t="s">
        <v>181</v>
      </c>
    </row>
    <row r="98" spans="1:10" s="17" customFormat="1" ht="100.5" customHeight="1" x14ac:dyDescent="0.2">
      <c r="A98" s="51">
        <v>92</v>
      </c>
      <c r="B98" s="19" t="s">
        <v>246</v>
      </c>
      <c r="C98" s="80" t="s">
        <v>33</v>
      </c>
      <c r="D98" s="19" t="s">
        <v>220</v>
      </c>
      <c r="E98" s="7">
        <v>1</v>
      </c>
      <c r="F98" s="7" t="s">
        <v>21</v>
      </c>
      <c r="G98" s="8">
        <v>571158</v>
      </c>
      <c r="H98" s="83">
        <f t="shared" si="6"/>
        <v>571158</v>
      </c>
      <c r="I98" s="72" t="s">
        <v>37</v>
      </c>
      <c r="J98" s="92" t="s">
        <v>245</v>
      </c>
    </row>
    <row r="99" spans="1:10" s="17" customFormat="1" ht="111.75" customHeight="1" x14ac:dyDescent="0.2">
      <c r="A99" s="51">
        <v>93</v>
      </c>
      <c r="B99" s="19" t="s">
        <v>244</v>
      </c>
      <c r="C99" s="80" t="s">
        <v>33</v>
      </c>
      <c r="D99" s="19" t="s">
        <v>120</v>
      </c>
      <c r="E99" s="7">
        <v>1</v>
      </c>
      <c r="F99" s="7" t="s">
        <v>21</v>
      </c>
      <c r="G99" s="8">
        <v>201215</v>
      </c>
      <c r="H99" s="83">
        <f t="shared" si="6"/>
        <v>201215</v>
      </c>
      <c r="I99" s="72" t="s">
        <v>37</v>
      </c>
      <c r="J99" s="92" t="s">
        <v>245</v>
      </c>
    </row>
    <row r="100" spans="1:10" s="60" customFormat="1" ht="102.75" customHeight="1" x14ac:dyDescent="0.2">
      <c r="A100" s="51">
        <v>94</v>
      </c>
      <c r="B100" s="35" t="s">
        <v>242</v>
      </c>
      <c r="C100" s="80" t="s">
        <v>33</v>
      </c>
      <c r="D100" s="35" t="s">
        <v>243</v>
      </c>
      <c r="E100" s="23">
        <v>1</v>
      </c>
      <c r="F100" s="23" t="s">
        <v>21</v>
      </c>
      <c r="G100" s="24">
        <v>1060692</v>
      </c>
      <c r="H100" s="83">
        <f t="shared" si="6"/>
        <v>1060692</v>
      </c>
      <c r="I100" s="72" t="s">
        <v>37</v>
      </c>
      <c r="J100" s="92" t="s">
        <v>181</v>
      </c>
    </row>
    <row r="101" spans="1:10" s="116" customFormat="1" ht="104.25" customHeight="1" x14ac:dyDescent="0.25">
      <c r="A101" s="51">
        <v>95</v>
      </c>
      <c r="B101" s="115" t="s">
        <v>247</v>
      </c>
      <c r="C101" s="80" t="s">
        <v>33</v>
      </c>
      <c r="D101" s="19" t="s">
        <v>120</v>
      </c>
      <c r="E101" s="7">
        <v>1</v>
      </c>
      <c r="F101" s="7" t="s">
        <v>21</v>
      </c>
      <c r="G101" s="8">
        <v>310822</v>
      </c>
      <c r="H101" s="83">
        <f t="shared" si="6"/>
        <v>310822</v>
      </c>
      <c r="I101" s="72" t="s">
        <v>37</v>
      </c>
      <c r="J101" s="92" t="s">
        <v>245</v>
      </c>
    </row>
    <row r="102" spans="1:10" s="60" customFormat="1" ht="102.75" customHeight="1" x14ac:dyDescent="0.2">
      <c r="A102" s="51">
        <v>96</v>
      </c>
      <c r="B102" s="117" t="s">
        <v>248</v>
      </c>
      <c r="C102" s="80" t="s">
        <v>33</v>
      </c>
      <c r="D102" s="35" t="s">
        <v>127</v>
      </c>
      <c r="E102" s="7">
        <v>1</v>
      </c>
      <c r="F102" s="7" t="s">
        <v>21</v>
      </c>
      <c r="G102" s="24">
        <v>656809</v>
      </c>
      <c r="H102" s="83">
        <f t="shared" si="6"/>
        <v>656809</v>
      </c>
      <c r="I102" s="72" t="s">
        <v>37</v>
      </c>
      <c r="J102" s="92" t="s">
        <v>245</v>
      </c>
    </row>
    <row r="103" spans="1:10" s="60" customFormat="1" ht="102.75" customHeight="1" x14ac:dyDescent="0.2">
      <c r="A103" s="51">
        <v>97</v>
      </c>
      <c r="B103" s="117" t="s">
        <v>249</v>
      </c>
      <c r="C103" s="80" t="s">
        <v>33</v>
      </c>
      <c r="D103" s="35" t="s">
        <v>250</v>
      </c>
      <c r="E103" s="7">
        <v>1</v>
      </c>
      <c r="F103" s="7" t="s">
        <v>21</v>
      </c>
      <c r="G103" s="24">
        <v>3983018</v>
      </c>
      <c r="H103" s="83">
        <f t="shared" si="6"/>
        <v>3983018</v>
      </c>
      <c r="I103" s="72" t="s">
        <v>37</v>
      </c>
      <c r="J103" s="92" t="s">
        <v>245</v>
      </c>
    </row>
    <row r="104" spans="1:10" s="60" customFormat="1" ht="102.75" customHeight="1" x14ac:dyDescent="0.2">
      <c r="A104" s="51">
        <v>98</v>
      </c>
      <c r="B104" s="10" t="s">
        <v>252</v>
      </c>
      <c r="C104" s="80" t="s">
        <v>33</v>
      </c>
      <c r="D104" s="35" t="s">
        <v>251</v>
      </c>
      <c r="E104" s="7">
        <v>1</v>
      </c>
      <c r="F104" s="7" t="s">
        <v>21</v>
      </c>
      <c r="G104" s="24">
        <v>758153</v>
      </c>
      <c r="H104" s="83">
        <f t="shared" si="6"/>
        <v>758153</v>
      </c>
      <c r="I104" s="72" t="s">
        <v>37</v>
      </c>
      <c r="J104" s="92" t="s">
        <v>245</v>
      </c>
    </row>
    <row r="105" spans="1:10" s="60" customFormat="1" ht="102.75" customHeight="1" x14ac:dyDescent="0.2">
      <c r="A105" s="51">
        <v>99</v>
      </c>
      <c r="B105" s="10" t="s">
        <v>253</v>
      </c>
      <c r="C105" s="80" t="s">
        <v>33</v>
      </c>
      <c r="D105" s="35" t="s">
        <v>251</v>
      </c>
      <c r="E105" s="7">
        <v>1</v>
      </c>
      <c r="F105" s="7" t="s">
        <v>21</v>
      </c>
      <c r="G105" s="24">
        <v>283406</v>
      </c>
      <c r="H105" s="83">
        <f t="shared" si="6"/>
        <v>283406</v>
      </c>
      <c r="I105" s="72" t="s">
        <v>37</v>
      </c>
      <c r="J105" s="92" t="s">
        <v>316</v>
      </c>
    </row>
    <row r="106" spans="1:10" s="34" customFormat="1" ht="102.75" customHeight="1" x14ac:dyDescent="0.2">
      <c r="A106" s="51">
        <v>100</v>
      </c>
      <c r="B106" s="18" t="s">
        <v>254</v>
      </c>
      <c r="C106" s="19" t="s">
        <v>33</v>
      </c>
      <c r="D106" s="16" t="s">
        <v>255</v>
      </c>
      <c r="E106" s="7">
        <v>1</v>
      </c>
      <c r="F106" s="7" t="s">
        <v>21</v>
      </c>
      <c r="G106" s="24">
        <v>1836678</v>
      </c>
      <c r="H106" s="97">
        <f t="shared" si="6"/>
        <v>1836678</v>
      </c>
      <c r="I106" s="72" t="s">
        <v>37</v>
      </c>
      <c r="J106" s="95" t="s">
        <v>245</v>
      </c>
    </row>
    <row r="107" spans="1:10" s="34" customFormat="1" ht="126" customHeight="1" x14ac:dyDescent="0.2">
      <c r="A107" s="51">
        <v>101</v>
      </c>
      <c r="B107" s="19" t="s">
        <v>256</v>
      </c>
      <c r="C107" s="118" t="s">
        <v>41</v>
      </c>
      <c r="D107" s="16" t="s">
        <v>259</v>
      </c>
      <c r="E107" s="7">
        <v>1</v>
      </c>
      <c r="F107" s="7" t="s">
        <v>43</v>
      </c>
      <c r="G107" s="24">
        <v>653310</v>
      </c>
      <c r="H107" s="97">
        <f t="shared" si="6"/>
        <v>653310</v>
      </c>
      <c r="I107" s="64" t="s">
        <v>132</v>
      </c>
      <c r="J107" s="95" t="s">
        <v>245</v>
      </c>
    </row>
    <row r="108" spans="1:10" s="34" customFormat="1" ht="110.25" customHeight="1" x14ac:dyDescent="0.2">
      <c r="A108" s="51">
        <v>102</v>
      </c>
      <c r="B108" s="43" t="s">
        <v>257</v>
      </c>
      <c r="C108" s="119" t="s">
        <v>41</v>
      </c>
      <c r="D108" s="63" t="s">
        <v>260</v>
      </c>
      <c r="E108" s="36">
        <v>1</v>
      </c>
      <c r="F108" s="36" t="s">
        <v>21</v>
      </c>
      <c r="G108" s="120">
        <v>758036</v>
      </c>
      <c r="H108" s="94">
        <f t="shared" si="6"/>
        <v>758036</v>
      </c>
      <c r="I108" s="72" t="s">
        <v>132</v>
      </c>
      <c r="J108" s="95" t="s">
        <v>245</v>
      </c>
    </row>
    <row r="109" spans="1:10" s="34" customFormat="1" x14ac:dyDescent="0.2">
      <c r="A109" s="101">
        <v>103</v>
      </c>
      <c r="B109" s="44" t="s">
        <v>143</v>
      </c>
      <c r="C109" s="103"/>
      <c r="D109" s="121"/>
      <c r="E109" s="27"/>
      <c r="F109" s="27"/>
      <c r="G109" s="122"/>
      <c r="H109" s="107"/>
      <c r="I109" s="75"/>
      <c r="J109" s="108"/>
    </row>
    <row r="110" spans="1:10" s="34" customFormat="1" ht="123.75" customHeight="1" x14ac:dyDescent="0.2">
      <c r="A110" s="51">
        <v>104</v>
      </c>
      <c r="B110" s="22" t="s">
        <v>258</v>
      </c>
      <c r="C110" s="123" t="s">
        <v>41</v>
      </c>
      <c r="D110" s="124" t="s">
        <v>261</v>
      </c>
      <c r="E110" s="28">
        <v>1</v>
      </c>
      <c r="F110" s="28" t="s">
        <v>21</v>
      </c>
      <c r="G110" s="125">
        <v>1362514</v>
      </c>
      <c r="H110" s="109">
        <f t="shared" si="6"/>
        <v>1362514</v>
      </c>
      <c r="I110" s="78" t="s">
        <v>132</v>
      </c>
      <c r="J110" s="111" t="s">
        <v>245</v>
      </c>
    </row>
    <row r="111" spans="1:10" s="34" customFormat="1" ht="231" customHeight="1" x14ac:dyDescent="0.2">
      <c r="A111" s="51">
        <v>105</v>
      </c>
      <c r="B111" s="19" t="s">
        <v>313</v>
      </c>
      <c r="C111" s="118" t="s">
        <v>41</v>
      </c>
      <c r="D111" s="33" t="s">
        <v>262</v>
      </c>
      <c r="E111" s="7">
        <v>1</v>
      </c>
      <c r="F111" s="7" t="s">
        <v>21</v>
      </c>
      <c r="G111" s="24">
        <v>1131279</v>
      </c>
      <c r="H111" s="97">
        <f t="shared" si="6"/>
        <v>1131279</v>
      </c>
      <c r="I111" s="64" t="s">
        <v>132</v>
      </c>
      <c r="J111" s="95" t="s">
        <v>245</v>
      </c>
    </row>
    <row r="112" spans="1:10" s="20" customFormat="1" ht="99" customHeight="1" x14ac:dyDescent="0.2">
      <c r="A112" s="51">
        <v>106</v>
      </c>
      <c r="B112" s="19" t="s">
        <v>263</v>
      </c>
      <c r="C112" s="19" t="s">
        <v>33</v>
      </c>
      <c r="D112" s="19" t="s">
        <v>120</v>
      </c>
      <c r="E112" s="7">
        <v>1</v>
      </c>
      <c r="F112" s="7" t="s">
        <v>21</v>
      </c>
      <c r="G112" s="8">
        <v>452899</v>
      </c>
      <c r="H112" s="97">
        <f t="shared" si="6"/>
        <v>452899</v>
      </c>
      <c r="I112" s="72" t="s">
        <v>37</v>
      </c>
      <c r="J112" s="95" t="s">
        <v>245</v>
      </c>
    </row>
    <row r="113" spans="1:10" s="20" customFormat="1" ht="99" customHeight="1" x14ac:dyDescent="0.2">
      <c r="A113" s="51">
        <v>107</v>
      </c>
      <c r="B113" s="22" t="s">
        <v>264</v>
      </c>
      <c r="C113" s="19" t="s">
        <v>33</v>
      </c>
      <c r="D113" s="19" t="s">
        <v>218</v>
      </c>
      <c r="E113" s="7">
        <v>1</v>
      </c>
      <c r="F113" s="7" t="s">
        <v>21</v>
      </c>
      <c r="G113" s="8">
        <v>517323</v>
      </c>
      <c r="H113" s="97">
        <f t="shared" si="6"/>
        <v>517323</v>
      </c>
      <c r="I113" s="72" t="s">
        <v>37</v>
      </c>
      <c r="J113" s="95" t="s">
        <v>245</v>
      </c>
    </row>
    <row r="114" spans="1:10" s="20" customFormat="1" ht="116.25" customHeight="1" x14ac:dyDescent="0.2">
      <c r="A114" s="51">
        <v>108</v>
      </c>
      <c r="B114" s="22" t="s">
        <v>265</v>
      </c>
      <c r="C114" s="19" t="s">
        <v>33</v>
      </c>
      <c r="D114" s="19" t="s">
        <v>267</v>
      </c>
      <c r="E114" s="7">
        <v>1</v>
      </c>
      <c r="F114" s="7" t="s">
        <v>21</v>
      </c>
      <c r="G114" s="8">
        <v>717361</v>
      </c>
      <c r="H114" s="8">
        <f t="shared" si="6"/>
        <v>717361</v>
      </c>
      <c r="I114" s="72" t="s">
        <v>37</v>
      </c>
      <c r="J114" s="95" t="s">
        <v>245</v>
      </c>
    </row>
    <row r="115" spans="1:10" s="20" customFormat="1" ht="99" customHeight="1" x14ac:dyDescent="0.2">
      <c r="A115" s="51">
        <v>109</v>
      </c>
      <c r="B115" s="22" t="s">
        <v>266</v>
      </c>
      <c r="C115" s="19" t="s">
        <v>33</v>
      </c>
      <c r="D115" s="19" t="s">
        <v>267</v>
      </c>
      <c r="E115" s="7">
        <v>1</v>
      </c>
      <c r="F115" s="7" t="s">
        <v>21</v>
      </c>
      <c r="G115" s="8">
        <v>478537</v>
      </c>
      <c r="H115" s="8">
        <f t="shared" si="6"/>
        <v>478537</v>
      </c>
      <c r="I115" s="72" t="s">
        <v>37</v>
      </c>
      <c r="J115" s="95" t="s">
        <v>245</v>
      </c>
    </row>
    <row r="116" spans="1:10" s="20" customFormat="1" ht="99" customHeight="1" x14ac:dyDescent="0.2">
      <c r="A116" s="51">
        <v>110</v>
      </c>
      <c r="B116" s="22" t="s">
        <v>269</v>
      </c>
      <c r="C116" s="19" t="s">
        <v>33</v>
      </c>
      <c r="D116" s="19" t="s">
        <v>118</v>
      </c>
      <c r="E116" s="7">
        <v>1</v>
      </c>
      <c r="F116" s="7" t="s">
        <v>21</v>
      </c>
      <c r="G116" s="8">
        <v>64656</v>
      </c>
      <c r="H116" s="8">
        <f t="shared" si="6"/>
        <v>64656</v>
      </c>
      <c r="I116" s="72" t="s">
        <v>37</v>
      </c>
      <c r="J116" s="95" t="s">
        <v>245</v>
      </c>
    </row>
    <row r="117" spans="1:10" s="20" customFormat="1" ht="99" customHeight="1" x14ac:dyDescent="0.2">
      <c r="A117" s="51">
        <v>111</v>
      </c>
      <c r="B117" s="22" t="s">
        <v>270</v>
      </c>
      <c r="C117" s="19" t="s">
        <v>33</v>
      </c>
      <c r="D117" s="21" t="s">
        <v>103</v>
      </c>
      <c r="E117" s="7">
        <v>1</v>
      </c>
      <c r="F117" s="7" t="s">
        <v>21</v>
      </c>
      <c r="G117" s="8">
        <v>5195586</v>
      </c>
      <c r="H117" s="8">
        <f>G117*E117</f>
        <v>5195586</v>
      </c>
      <c r="I117" s="72" t="s">
        <v>37</v>
      </c>
      <c r="J117" s="95" t="s">
        <v>245</v>
      </c>
    </row>
    <row r="118" spans="1:10" s="20" customFormat="1" ht="99" customHeight="1" x14ac:dyDescent="0.2">
      <c r="A118" s="51">
        <v>112</v>
      </c>
      <c r="B118" s="22" t="s">
        <v>271</v>
      </c>
      <c r="C118" s="19" t="s">
        <v>33</v>
      </c>
      <c r="D118" s="21" t="s">
        <v>166</v>
      </c>
      <c r="E118" s="7">
        <v>1</v>
      </c>
      <c r="F118" s="7" t="s">
        <v>21</v>
      </c>
      <c r="G118" s="8">
        <v>3356109</v>
      </c>
      <c r="H118" s="8">
        <f t="shared" si="6"/>
        <v>3356109</v>
      </c>
      <c r="I118" s="72" t="s">
        <v>37</v>
      </c>
      <c r="J118" s="95" t="s">
        <v>245</v>
      </c>
    </row>
    <row r="119" spans="1:10" s="20" customFormat="1" ht="99" customHeight="1" x14ac:dyDescent="0.2">
      <c r="A119" s="51">
        <v>113</v>
      </c>
      <c r="B119" s="22" t="s">
        <v>272</v>
      </c>
      <c r="C119" s="19" t="s">
        <v>73</v>
      </c>
      <c r="D119" s="21" t="s">
        <v>274</v>
      </c>
      <c r="E119" s="7">
        <v>1</v>
      </c>
      <c r="F119" s="7" t="s">
        <v>43</v>
      </c>
      <c r="G119" s="8">
        <v>468750</v>
      </c>
      <c r="H119" s="8">
        <f t="shared" si="6"/>
        <v>468750</v>
      </c>
      <c r="I119" s="64" t="s">
        <v>132</v>
      </c>
      <c r="J119" s="95" t="s">
        <v>245</v>
      </c>
    </row>
    <row r="120" spans="1:10" s="20" customFormat="1" ht="99" customHeight="1" x14ac:dyDescent="0.2">
      <c r="A120" s="51">
        <v>114</v>
      </c>
      <c r="B120" s="22" t="s">
        <v>273</v>
      </c>
      <c r="C120" s="19" t="s">
        <v>73</v>
      </c>
      <c r="D120" s="21" t="s">
        <v>364</v>
      </c>
      <c r="E120" s="7">
        <v>1</v>
      </c>
      <c r="F120" s="7" t="s">
        <v>43</v>
      </c>
      <c r="G120" s="8">
        <v>384375</v>
      </c>
      <c r="H120" s="8">
        <f t="shared" si="6"/>
        <v>384375</v>
      </c>
      <c r="I120" s="64" t="s">
        <v>132</v>
      </c>
      <c r="J120" s="95" t="s">
        <v>245</v>
      </c>
    </row>
    <row r="121" spans="1:10" s="20" customFormat="1" ht="231.75" customHeight="1" x14ac:dyDescent="0.2">
      <c r="A121" s="51">
        <v>115</v>
      </c>
      <c r="B121" s="22" t="s">
        <v>275</v>
      </c>
      <c r="C121" s="19" t="s">
        <v>83</v>
      </c>
      <c r="D121" s="21" t="s">
        <v>276</v>
      </c>
      <c r="E121" s="7">
        <v>1</v>
      </c>
      <c r="F121" s="7" t="s">
        <v>21</v>
      </c>
      <c r="G121" s="8">
        <v>16185538</v>
      </c>
      <c r="H121" s="8">
        <f t="shared" si="6"/>
        <v>16185538</v>
      </c>
      <c r="I121" s="64" t="s">
        <v>132</v>
      </c>
      <c r="J121" s="95" t="s">
        <v>245</v>
      </c>
    </row>
    <row r="122" spans="1:10" s="20" customFormat="1" ht="201" customHeight="1" x14ac:dyDescent="0.2">
      <c r="A122" s="51">
        <v>116</v>
      </c>
      <c r="B122" s="22" t="s">
        <v>277</v>
      </c>
      <c r="C122" s="19" t="s">
        <v>41</v>
      </c>
      <c r="D122" s="21" t="s">
        <v>278</v>
      </c>
      <c r="E122" s="7">
        <v>1</v>
      </c>
      <c r="F122" s="7" t="s">
        <v>43</v>
      </c>
      <c r="G122" s="8">
        <v>7678195</v>
      </c>
      <c r="H122" s="8">
        <f t="shared" si="6"/>
        <v>7678195</v>
      </c>
      <c r="I122" s="64" t="s">
        <v>132</v>
      </c>
      <c r="J122" s="95" t="s">
        <v>245</v>
      </c>
    </row>
    <row r="123" spans="1:10" s="98" customFormat="1" ht="96.75" customHeight="1" x14ac:dyDescent="0.2">
      <c r="A123" s="51">
        <v>117</v>
      </c>
      <c r="B123" s="16" t="s">
        <v>279</v>
      </c>
      <c r="C123" s="19" t="s">
        <v>33</v>
      </c>
      <c r="D123" s="16" t="s">
        <v>280</v>
      </c>
      <c r="E123" s="28">
        <v>42.7</v>
      </c>
      <c r="F123" s="7" t="s">
        <v>281</v>
      </c>
      <c r="G123" s="29">
        <v>13392.86</v>
      </c>
      <c r="H123" s="29">
        <f t="shared" si="6"/>
        <v>571875.12200000009</v>
      </c>
      <c r="I123" s="72" t="s">
        <v>37</v>
      </c>
      <c r="J123" s="95" t="s">
        <v>245</v>
      </c>
    </row>
    <row r="124" spans="1:10" s="98" customFormat="1" ht="93.75" customHeight="1" x14ac:dyDescent="0.2">
      <c r="A124" s="51">
        <v>118</v>
      </c>
      <c r="B124" s="23" t="s">
        <v>282</v>
      </c>
      <c r="C124" s="19" t="s">
        <v>33</v>
      </c>
      <c r="D124" s="23" t="s">
        <v>180</v>
      </c>
      <c r="E124" s="7">
        <v>1</v>
      </c>
      <c r="F124" s="81" t="s">
        <v>21</v>
      </c>
      <c r="G124" s="126">
        <v>1024365</v>
      </c>
      <c r="H124" s="8">
        <f t="shared" si="6"/>
        <v>1024365</v>
      </c>
      <c r="I124" s="72" t="s">
        <v>37</v>
      </c>
      <c r="J124" s="95" t="s">
        <v>245</v>
      </c>
    </row>
    <row r="125" spans="1:10" s="20" customFormat="1" ht="87" customHeight="1" x14ac:dyDescent="0.2">
      <c r="A125" s="51">
        <v>119</v>
      </c>
      <c r="B125" s="30" t="s">
        <v>283</v>
      </c>
      <c r="C125" s="19" t="s">
        <v>33</v>
      </c>
      <c r="D125" s="30" t="s">
        <v>284</v>
      </c>
      <c r="E125" s="23">
        <v>1</v>
      </c>
      <c r="F125" s="23" t="s">
        <v>21</v>
      </c>
      <c r="G125" s="25">
        <v>1071385</v>
      </c>
      <c r="H125" s="8">
        <f t="shared" si="6"/>
        <v>1071385</v>
      </c>
      <c r="I125" s="72" t="s">
        <v>37</v>
      </c>
      <c r="J125" s="95" t="s">
        <v>245</v>
      </c>
    </row>
    <row r="126" spans="1:10" s="20" customFormat="1" ht="297" customHeight="1" x14ac:dyDescent="0.2">
      <c r="A126" s="51">
        <v>120</v>
      </c>
      <c r="B126" s="31" t="s">
        <v>285</v>
      </c>
      <c r="C126" s="19" t="s">
        <v>83</v>
      </c>
      <c r="D126" s="32" t="s">
        <v>286</v>
      </c>
      <c r="E126" s="23">
        <v>1</v>
      </c>
      <c r="F126" s="23" t="s">
        <v>21</v>
      </c>
      <c r="G126" s="25">
        <v>69267858</v>
      </c>
      <c r="H126" s="8">
        <f t="shared" si="6"/>
        <v>69267858</v>
      </c>
      <c r="I126" s="64" t="s">
        <v>132</v>
      </c>
      <c r="J126" s="95" t="s">
        <v>245</v>
      </c>
    </row>
    <row r="127" spans="1:10" s="20" customFormat="1" ht="233.25" customHeight="1" x14ac:dyDescent="0.2">
      <c r="A127" s="51">
        <v>121</v>
      </c>
      <c r="B127" s="31" t="s">
        <v>287</v>
      </c>
      <c r="C127" s="19" t="s">
        <v>83</v>
      </c>
      <c r="D127" s="32" t="s">
        <v>288</v>
      </c>
      <c r="E127" s="23">
        <v>1</v>
      </c>
      <c r="F127" s="23" t="s">
        <v>21</v>
      </c>
      <c r="G127" s="25">
        <v>53268483</v>
      </c>
      <c r="H127" s="8">
        <f t="shared" si="6"/>
        <v>53268483</v>
      </c>
      <c r="I127" s="64" t="s">
        <v>132</v>
      </c>
      <c r="J127" s="95" t="s">
        <v>245</v>
      </c>
    </row>
    <row r="128" spans="1:10" s="20" customFormat="1" ht="186" customHeight="1" x14ac:dyDescent="0.2">
      <c r="A128" s="51">
        <v>122</v>
      </c>
      <c r="B128" s="31" t="s">
        <v>289</v>
      </c>
      <c r="C128" s="19" t="s">
        <v>83</v>
      </c>
      <c r="D128" s="32" t="s">
        <v>290</v>
      </c>
      <c r="E128" s="23">
        <v>1</v>
      </c>
      <c r="F128" s="23" t="s">
        <v>21</v>
      </c>
      <c r="G128" s="25">
        <v>35027679</v>
      </c>
      <c r="H128" s="8">
        <f t="shared" si="6"/>
        <v>35027679</v>
      </c>
      <c r="I128" s="64" t="s">
        <v>132</v>
      </c>
      <c r="J128" s="95" t="s">
        <v>245</v>
      </c>
    </row>
    <row r="129" spans="1:10" s="20" customFormat="1" ht="186" customHeight="1" x14ac:dyDescent="0.2">
      <c r="A129" s="51">
        <v>123</v>
      </c>
      <c r="B129" s="31" t="s">
        <v>291</v>
      </c>
      <c r="C129" s="19" t="s">
        <v>292</v>
      </c>
      <c r="D129" s="32" t="s">
        <v>293</v>
      </c>
      <c r="E129" s="23">
        <v>1</v>
      </c>
      <c r="F129" s="23" t="s">
        <v>21</v>
      </c>
      <c r="G129" s="25">
        <v>24535935</v>
      </c>
      <c r="H129" s="8">
        <f t="shared" si="6"/>
        <v>24535935</v>
      </c>
      <c r="I129" s="72" t="s">
        <v>37</v>
      </c>
      <c r="J129" s="95" t="s">
        <v>245</v>
      </c>
    </row>
    <row r="130" spans="1:10" s="98" customFormat="1" ht="123" customHeight="1" x14ac:dyDescent="0.2">
      <c r="A130" s="51">
        <v>124</v>
      </c>
      <c r="B130" s="23" t="s">
        <v>294</v>
      </c>
      <c r="C130" s="19" t="s">
        <v>33</v>
      </c>
      <c r="D130" s="23" t="s">
        <v>201</v>
      </c>
      <c r="E130" s="7">
        <v>1</v>
      </c>
      <c r="F130" s="81" t="s">
        <v>21</v>
      </c>
      <c r="G130" s="126">
        <v>2321277</v>
      </c>
      <c r="H130" s="8">
        <f t="shared" si="6"/>
        <v>2321277</v>
      </c>
      <c r="I130" s="72" t="s">
        <v>37</v>
      </c>
      <c r="J130" s="95" t="s">
        <v>245</v>
      </c>
    </row>
    <row r="131" spans="1:10" s="34" customFormat="1" ht="81.75" customHeight="1" x14ac:dyDescent="0.2">
      <c r="A131" s="51">
        <v>125</v>
      </c>
      <c r="B131" s="127" t="s">
        <v>295</v>
      </c>
      <c r="C131" s="19" t="s">
        <v>33</v>
      </c>
      <c r="D131" s="33" t="s">
        <v>296</v>
      </c>
      <c r="E131" s="23">
        <v>1</v>
      </c>
      <c r="F131" s="23" t="s">
        <v>21</v>
      </c>
      <c r="G131" s="24">
        <v>1626432</v>
      </c>
      <c r="H131" s="8">
        <f t="shared" si="6"/>
        <v>1626432</v>
      </c>
      <c r="I131" s="72" t="s">
        <v>37</v>
      </c>
      <c r="J131" s="95" t="s">
        <v>245</v>
      </c>
    </row>
    <row r="132" spans="1:10" s="20" customFormat="1" ht="84.75" customHeight="1" x14ac:dyDescent="0.2">
      <c r="A132" s="51">
        <v>126</v>
      </c>
      <c r="B132" s="31" t="s">
        <v>297</v>
      </c>
      <c r="C132" s="19" t="s">
        <v>33</v>
      </c>
      <c r="D132" s="32" t="s">
        <v>298</v>
      </c>
      <c r="E132" s="23">
        <v>1</v>
      </c>
      <c r="F132" s="23" t="s">
        <v>21</v>
      </c>
      <c r="G132" s="25">
        <v>1215000</v>
      </c>
      <c r="H132" s="8">
        <f t="shared" si="6"/>
        <v>1215000</v>
      </c>
      <c r="I132" s="72" t="s">
        <v>37</v>
      </c>
      <c r="J132" s="95" t="s">
        <v>245</v>
      </c>
    </row>
    <row r="133" spans="1:10" s="20" customFormat="1" ht="108" customHeight="1" x14ac:dyDescent="0.2">
      <c r="A133" s="51">
        <v>127</v>
      </c>
      <c r="B133" s="31" t="s">
        <v>299</v>
      </c>
      <c r="C133" s="19" t="s">
        <v>33</v>
      </c>
      <c r="D133" s="32" t="s">
        <v>91</v>
      </c>
      <c r="E133" s="23">
        <v>1</v>
      </c>
      <c r="F133" s="23" t="s">
        <v>21</v>
      </c>
      <c r="G133" s="25">
        <v>344795</v>
      </c>
      <c r="H133" s="8">
        <f t="shared" si="6"/>
        <v>344795</v>
      </c>
      <c r="I133" s="72" t="s">
        <v>37</v>
      </c>
      <c r="J133" s="95" t="s">
        <v>245</v>
      </c>
    </row>
    <row r="134" spans="1:10" s="20" customFormat="1" ht="122.25" customHeight="1" x14ac:dyDescent="0.2">
      <c r="A134" s="51">
        <v>128</v>
      </c>
      <c r="B134" s="31" t="s">
        <v>300</v>
      </c>
      <c r="C134" s="19" t="s">
        <v>33</v>
      </c>
      <c r="D134" s="32" t="s">
        <v>301</v>
      </c>
      <c r="E134" s="23">
        <v>1</v>
      </c>
      <c r="F134" s="23" t="s">
        <v>21</v>
      </c>
      <c r="G134" s="25">
        <v>487037</v>
      </c>
      <c r="H134" s="8">
        <f t="shared" si="6"/>
        <v>487037</v>
      </c>
      <c r="I134" s="72" t="s">
        <v>37</v>
      </c>
      <c r="J134" s="95" t="s">
        <v>245</v>
      </c>
    </row>
    <row r="135" spans="1:10" s="20" customFormat="1" ht="111" customHeight="1" x14ac:dyDescent="0.2">
      <c r="A135" s="51">
        <v>129</v>
      </c>
      <c r="B135" s="31" t="s">
        <v>302</v>
      </c>
      <c r="C135" s="19" t="s">
        <v>33</v>
      </c>
      <c r="D135" s="32" t="s">
        <v>301</v>
      </c>
      <c r="E135" s="23">
        <v>1</v>
      </c>
      <c r="F135" s="23" t="s">
        <v>21</v>
      </c>
      <c r="G135" s="25">
        <v>22352</v>
      </c>
      <c r="H135" s="8">
        <f>G135*E135</f>
        <v>22352</v>
      </c>
      <c r="I135" s="72" t="s">
        <v>37</v>
      </c>
      <c r="J135" s="95" t="s">
        <v>245</v>
      </c>
    </row>
    <row r="136" spans="1:10" s="20" customFormat="1" ht="111" customHeight="1" x14ac:dyDescent="0.2">
      <c r="A136" s="51">
        <v>130</v>
      </c>
      <c r="B136" s="31" t="s">
        <v>308</v>
      </c>
      <c r="C136" s="19" t="s">
        <v>33</v>
      </c>
      <c r="D136" s="32" t="s">
        <v>311</v>
      </c>
      <c r="E136" s="23">
        <v>1</v>
      </c>
      <c r="F136" s="23" t="s">
        <v>21</v>
      </c>
      <c r="G136" s="25">
        <v>814717</v>
      </c>
      <c r="H136" s="8">
        <f>G136*E136</f>
        <v>814717</v>
      </c>
      <c r="I136" s="72" t="s">
        <v>37</v>
      </c>
      <c r="J136" s="95" t="s">
        <v>245</v>
      </c>
    </row>
    <row r="137" spans="1:10" s="20" customFormat="1" ht="111" customHeight="1" x14ac:dyDescent="0.2">
      <c r="A137" s="51">
        <v>131</v>
      </c>
      <c r="B137" s="31" t="s">
        <v>309</v>
      </c>
      <c r="C137" s="19" t="s">
        <v>33</v>
      </c>
      <c r="D137" s="32" t="s">
        <v>311</v>
      </c>
      <c r="E137" s="23">
        <v>1</v>
      </c>
      <c r="F137" s="23" t="s">
        <v>21</v>
      </c>
      <c r="G137" s="25">
        <v>693654</v>
      </c>
      <c r="H137" s="8">
        <f>G137*E137</f>
        <v>693654</v>
      </c>
      <c r="I137" s="72" t="s">
        <v>37</v>
      </c>
      <c r="J137" s="95" t="s">
        <v>245</v>
      </c>
    </row>
    <row r="138" spans="1:10" s="20" customFormat="1" ht="111" customHeight="1" x14ac:dyDescent="0.2">
      <c r="A138" s="51">
        <v>132</v>
      </c>
      <c r="B138" s="31" t="s">
        <v>310</v>
      </c>
      <c r="C138" s="19" t="s">
        <v>33</v>
      </c>
      <c r="D138" s="32" t="s">
        <v>311</v>
      </c>
      <c r="E138" s="23">
        <v>1</v>
      </c>
      <c r="F138" s="23" t="s">
        <v>21</v>
      </c>
      <c r="G138" s="25">
        <v>72500</v>
      </c>
      <c r="H138" s="8">
        <f>G138*E138</f>
        <v>72500</v>
      </c>
      <c r="I138" s="72" t="s">
        <v>37</v>
      </c>
      <c r="J138" s="95" t="s">
        <v>245</v>
      </c>
    </row>
    <row r="139" spans="1:10" s="20" customFormat="1" ht="111" customHeight="1" x14ac:dyDescent="0.2">
      <c r="A139" s="51">
        <v>133</v>
      </c>
      <c r="B139" s="31" t="s">
        <v>306</v>
      </c>
      <c r="C139" s="19" t="s">
        <v>73</v>
      </c>
      <c r="D139" s="32" t="s">
        <v>307</v>
      </c>
      <c r="E139" s="23">
        <v>1</v>
      </c>
      <c r="F139" s="23" t="s">
        <v>21</v>
      </c>
      <c r="G139" s="25">
        <v>2277532</v>
      </c>
      <c r="H139" s="8">
        <f>G139*E139</f>
        <v>2277532</v>
      </c>
      <c r="I139" s="64" t="s">
        <v>132</v>
      </c>
      <c r="J139" s="95" t="s">
        <v>245</v>
      </c>
    </row>
    <row r="140" spans="1:10" s="20" customFormat="1" ht="84.75" customHeight="1" x14ac:dyDescent="0.2">
      <c r="A140" s="51">
        <v>134</v>
      </c>
      <c r="B140" s="31" t="s">
        <v>303</v>
      </c>
      <c r="C140" s="19" t="s">
        <v>33</v>
      </c>
      <c r="D140" s="32" t="s">
        <v>105</v>
      </c>
      <c r="E140" s="23">
        <v>1</v>
      </c>
      <c r="F140" s="23" t="s">
        <v>21</v>
      </c>
      <c r="G140" s="25">
        <v>1044045</v>
      </c>
      <c r="H140" s="8">
        <f t="shared" si="6"/>
        <v>1044045</v>
      </c>
      <c r="I140" s="72" t="s">
        <v>37</v>
      </c>
      <c r="J140" s="95" t="s">
        <v>245</v>
      </c>
    </row>
    <row r="141" spans="1:10" s="20" customFormat="1" ht="113.25" customHeight="1" x14ac:dyDescent="0.2">
      <c r="A141" s="51">
        <v>135</v>
      </c>
      <c r="B141" s="43" t="s">
        <v>312</v>
      </c>
      <c r="C141" s="43" t="s">
        <v>33</v>
      </c>
      <c r="D141" s="43" t="s">
        <v>120</v>
      </c>
      <c r="E141" s="36">
        <v>1</v>
      </c>
      <c r="F141" s="36" t="s">
        <v>21</v>
      </c>
      <c r="G141" s="37">
        <v>177322</v>
      </c>
      <c r="H141" s="37">
        <f t="shared" ref="H141:H148" si="7">G141*E141</f>
        <v>177322</v>
      </c>
      <c r="I141" s="72" t="s">
        <v>37</v>
      </c>
      <c r="J141" s="95" t="s">
        <v>245</v>
      </c>
    </row>
    <row r="142" spans="1:10" s="20" customFormat="1" x14ac:dyDescent="0.2">
      <c r="A142" s="101">
        <v>136</v>
      </c>
      <c r="B142" s="128" t="s">
        <v>143</v>
      </c>
      <c r="C142" s="103"/>
      <c r="D142" s="103"/>
      <c r="E142" s="27"/>
      <c r="F142" s="27"/>
      <c r="G142" s="39"/>
      <c r="H142" s="39"/>
      <c r="I142" s="75"/>
      <c r="J142" s="108"/>
    </row>
    <row r="143" spans="1:10" s="20" customFormat="1" ht="113.25" customHeight="1" x14ac:dyDescent="0.2">
      <c r="A143" s="51">
        <v>137</v>
      </c>
      <c r="B143" s="22" t="s">
        <v>317</v>
      </c>
      <c r="C143" s="22" t="s">
        <v>33</v>
      </c>
      <c r="D143" s="22" t="s">
        <v>86</v>
      </c>
      <c r="E143" s="28">
        <v>1</v>
      </c>
      <c r="F143" s="28" t="s">
        <v>21</v>
      </c>
      <c r="G143" s="38">
        <v>834822</v>
      </c>
      <c r="H143" s="38">
        <f t="shared" si="7"/>
        <v>834822</v>
      </c>
      <c r="I143" s="110" t="s">
        <v>37</v>
      </c>
      <c r="J143" s="111" t="s">
        <v>245</v>
      </c>
    </row>
    <row r="144" spans="1:10" s="20" customFormat="1" ht="113.25" customHeight="1" x14ac:dyDescent="0.2">
      <c r="A144" s="51">
        <v>138</v>
      </c>
      <c r="B144" s="22" t="s">
        <v>318</v>
      </c>
      <c r="C144" s="19" t="s">
        <v>41</v>
      </c>
      <c r="D144" s="19" t="s">
        <v>321</v>
      </c>
      <c r="E144" s="7">
        <v>1</v>
      </c>
      <c r="F144" s="7" t="s">
        <v>21</v>
      </c>
      <c r="G144" s="8">
        <v>1869425</v>
      </c>
      <c r="H144" s="8">
        <f t="shared" si="7"/>
        <v>1869425</v>
      </c>
      <c r="I144" s="64" t="s">
        <v>132</v>
      </c>
      <c r="J144" s="95" t="s">
        <v>316</v>
      </c>
    </row>
    <row r="145" spans="1:10" s="20" customFormat="1" ht="113.25" customHeight="1" x14ac:dyDescent="0.2">
      <c r="A145" s="51">
        <v>139</v>
      </c>
      <c r="B145" s="22" t="s">
        <v>319</v>
      </c>
      <c r="C145" s="19" t="s">
        <v>41</v>
      </c>
      <c r="D145" s="19" t="s">
        <v>320</v>
      </c>
      <c r="E145" s="7">
        <v>1</v>
      </c>
      <c r="F145" s="7" t="s">
        <v>21</v>
      </c>
      <c r="G145" s="8">
        <v>1335123</v>
      </c>
      <c r="H145" s="8">
        <f t="shared" si="7"/>
        <v>1335123</v>
      </c>
      <c r="I145" s="64" t="s">
        <v>132</v>
      </c>
      <c r="J145" s="95" t="s">
        <v>316</v>
      </c>
    </row>
    <row r="146" spans="1:10" s="20" customFormat="1" ht="168" customHeight="1" x14ac:dyDescent="0.2">
      <c r="A146" s="51">
        <v>140</v>
      </c>
      <c r="B146" s="22" t="s">
        <v>323</v>
      </c>
      <c r="C146" s="19" t="s">
        <v>83</v>
      </c>
      <c r="D146" s="19" t="s">
        <v>324</v>
      </c>
      <c r="E146" s="7">
        <v>1</v>
      </c>
      <c r="F146" s="7" t="s">
        <v>21</v>
      </c>
      <c r="G146" s="8">
        <v>24883036</v>
      </c>
      <c r="H146" s="8">
        <f t="shared" si="7"/>
        <v>24883036</v>
      </c>
      <c r="I146" s="64" t="s">
        <v>132</v>
      </c>
      <c r="J146" s="95" t="s">
        <v>316</v>
      </c>
    </row>
    <row r="147" spans="1:10" s="20" customFormat="1" ht="190.5" customHeight="1" x14ac:dyDescent="0.2">
      <c r="A147" s="51">
        <v>141</v>
      </c>
      <c r="B147" s="22" t="s">
        <v>227</v>
      </c>
      <c r="C147" s="19" t="s">
        <v>228</v>
      </c>
      <c r="D147" s="19" t="s">
        <v>326</v>
      </c>
      <c r="E147" s="7">
        <v>1</v>
      </c>
      <c r="F147" s="7" t="s">
        <v>21</v>
      </c>
      <c r="G147" s="8">
        <v>3660715</v>
      </c>
      <c r="H147" s="8">
        <f t="shared" si="7"/>
        <v>3660715</v>
      </c>
      <c r="I147" s="72" t="s">
        <v>37</v>
      </c>
      <c r="J147" s="95" t="s">
        <v>316</v>
      </c>
    </row>
    <row r="148" spans="1:10" s="20" customFormat="1" ht="84.75" customHeight="1" x14ac:dyDescent="0.2">
      <c r="A148" s="51">
        <v>142</v>
      </c>
      <c r="B148" s="22" t="s">
        <v>325</v>
      </c>
      <c r="C148" s="19" t="s">
        <v>228</v>
      </c>
      <c r="D148" s="19" t="s">
        <v>327</v>
      </c>
      <c r="E148" s="7">
        <v>1</v>
      </c>
      <c r="F148" s="7" t="s">
        <v>21</v>
      </c>
      <c r="G148" s="8">
        <v>1102119</v>
      </c>
      <c r="H148" s="8">
        <f t="shared" si="7"/>
        <v>1102119</v>
      </c>
      <c r="I148" s="72" t="s">
        <v>37</v>
      </c>
      <c r="J148" s="95" t="s">
        <v>316</v>
      </c>
    </row>
    <row r="149" spans="1:10" s="17" customFormat="1" ht="106.5" customHeight="1" x14ac:dyDescent="0.2">
      <c r="A149" s="51">
        <v>143</v>
      </c>
      <c r="B149" s="19" t="s">
        <v>331</v>
      </c>
      <c r="C149" s="19" t="s">
        <v>33</v>
      </c>
      <c r="D149" s="19" t="s">
        <v>220</v>
      </c>
      <c r="E149" s="7">
        <v>1</v>
      </c>
      <c r="F149" s="7" t="s">
        <v>21</v>
      </c>
      <c r="G149" s="8">
        <v>2321429</v>
      </c>
      <c r="H149" s="8">
        <f>G149*E149</f>
        <v>2321429</v>
      </c>
      <c r="I149" s="72" t="s">
        <v>37</v>
      </c>
      <c r="J149" s="95" t="s">
        <v>316</v>
      </c>
    </row>
    <row r="150" spans="1:10" s="17" customFormat="1" ht="106.5" customHeight="1" x14ac:dyDescent="0.2">
      <c r="A150" s="51">
        <v>144</v>
      </c>
      <c r="B150" s="22" t="s">
        <v>337</v>
      </c>
      <c r="C150" s="19" t="s">
        <v>33</v>
      </c>
      <c r="D150" s="19" t="s">
        <v>267</v>
      </c>
      <c r="E150" s="7">
        <v>1</v>
      </c>
      <c r="F150" s="7" t="s">
        <v>21</v>
      </c>
      <c r="G150" s="8">
        <v>892858</v>
      </c>
      <c r="H150" s="8">
        <f>G150*E150</f>
        <v>892858</v>
      </c>
      <c r="I150" s="72" t="s">
        <v>37</v>
      </c>
      <c r="J150" s="95" t="s">
        <v>316</v>
      </c>
    </row>
    <row r="151" spans="1:10" s="17" customFormat="1" ht="106.5" customHeight="1" x14ac:dyDescent="0.2">
      <c r="A151" s="51">
        <v>145</v>
      </c>
      <c r="B151" s="22" t="s">
        <v>338</v>
      </c>
      <c r="C151" s="19" t="s">
        <v>33</v>
      </c>
      <c r="D151" s="19" t="s">
        <v>339</v>
      </c>
      <c r="E151" s="7">
        <v>1</v>
      </c>
      <c r="F151" s="7" t="s">
        <v>21</v>
      </c>
      <c r="G151" s="29">
        <v>1426766.52</v>
      </c>
      <c r="H151" s="29">
        <f>G151*E151</f>
        <v>1426766.52</v>
      </c>
      <c r="I151" s="72" t="s">
        <v>37</v>
      </c>
      <c r="J151" s="95" t="s">
        <v>316</v>
      </c>
    </row>
    <row r="152" spans="1:10" s="17" customFormat="1" ht="162" customHeight="1" x14ac:dyDescent="0.2">
      <c r="A152" s="51">
        <v>146</v>
      </c>
      <c r="B152" s="1" t="s">
        <v>340</v>
      </c>
      <c r="C152" s="19" t="s">
        <v>83</v>
      </c>
      <c r="D152" s="19" t="s">
        <v>341</v>
      </c>
      <c r="E152" s="7">
        <v>1</v>
      </c>
      <c r="F152" s="7" t="s">
        <v>21</v>
      </c>
      <c r="G152" s="8">
        <v>16320000</v>
      </c>
      <c r="H152" s="8">
        <f>G152*E152</f>
        <v>16320000</v>
      </c>
      <c r="I152" s="64" t="s">
        <v>132</v>
      </c>
      <c r="J152" s="95" t="s">
        <v>316</v>
      </c>
    </row>
    <row r="153" spans="1:10" s="17" customFormat="1" ht="162" customHeight="1" x14ac:dyDescent="0.2">
      <c r="A153" s="51">
        <v>147</v>
      </c>
      <c r="B153" s="5" t="s">
        <v>342</v>
      </c>
      <c r="C153" s="19" t="s">
        <v>228</v>
      </c>
      <c r="D153" s="19" t="s">
        <v>343</v>
      </c>
      <c r="E153" s="7">
        <v>2</v>
      </c>
      <c r="F153" s="7" t="s">
        <v>21</v>
      </c>
      <c r="G153" s="8">
        <v>1643449</v>
      </c>
      <c r="H153" s="8">
        <f>G153*E153</f>
        <v>3286898</v>
      </c>
      <c r="I153" s="72" t="s">
        <v>37</v>
      </c>
      <c r="J153" s="95" t="s">
        <v>316</v>
      </c>
    </row>
    <row r="154" spans="1:10" s="17" customFormat="1" ht="162" customHeight="1" x14ac:dyDescent="0.2">
      <c r="A154" s="51">
        <v>148</v>
      </c>
      <c r="B154" s="5" t="s">
        <v>344</v>
      </c>
      <c r="C154" s="19" t="s">
        <v>228</v>
      </c>
      <c r="D154" s="19" t="s">
        <v>345</v>
      </c>
      <c r="E154" s="7">
        <v>1</v>
      </c>
      <c r="F154" s="7" t="s">
        <v>21</v>
      </c>
      <c r="G154" s="8">
        <v>1360000</v>
      </c>
      <c r="H154" s="8">
        <f t="shared" ref="H154:H158" si="8">G154*E154</f>
        <v>1360000</v>
      </c>
      <c r="I154" s="72" t="s">
        <v>37</v>
      </c>
      <c r="J154" s="95" t="s">
        <v>316</v>
      </c>
    </row>
    <row r="155" spans="1:10" s="17" customFormat="1" ht="162" customHeight="1" x14ac:dyDescent="0.2">
      <c r="A155" s="51">
        <v>149</v>
      </c>
      <c r="B155" s="5" t="s">
        <v>346</v>
      </c>
      <c r="C155" s="19" t="s">
        <v>228</v>
      </c>
      <c r="D155" s="19" t="s">
        <v>348</v>
      </c>
      <c r="E155" s="7">
        <v>1</v>
      </c>
      <c r="F155" s="7" t="s">
        <v>21</v>
      </c>
      <c r="G155" s="8">
        <v>1496000</v>
      </c>
      <c r="H155" s="8">
        <f t="shared" si="8"/>
        <v>1496000</v>
      </c>
      <c r="I155" s="72" t="s">
        <v>37</v>
      </c>
      <c r="J155" s="95" t="s">
        <v>316</v>
      </c>
    </row>
    <row r="156" spans="1:10" s="17" customFormat="1" ht="162" customHeight="1" x14ac:dyDescent="0.2">
      <c r="A156" s="51">
        <v>150</v>
      </c>
      <c r="B156" s="5" t="s">
        <v>347</v>
      </c>
      <c r="C156" s="19" t="s">
        <v>228</v>
      </c>
      <c r="D156" s="19" t="s">
        <v>349</v>
      </c>
      <c r="E156" s="7">
        <v>1</v>
      </c>
      <c r="F156" s="7" t="s">
        <v>21</v>
      </c>
      <c r="G156" s="8">
        <v>2196060</v>
      </c>
      <c r="H156" s="8">
        <f t="shared" si="8"/>
        <v>2196060</v>
      </c>
      <c r="I156" s="72" t="s">
        <v>37</v>
      </c>
      <c r="J156" s="95" t="s">
        <v>316</v>
      </c>
    </row>
    <row r="157" spans="1:10" s="17" customFormat="1" ht="183.75" customHeight="1" x14ac:dyDescent="0.2">
      <c r="A157" s="51">
        <v>151</v>
      </c>
      <c r="B157" s="5" t="s">
        <v>350</v>
      </c>
      <c r="C157" s="19" t="s">
        <v>41</v>
      </c>
      <c r="D157" s="19" t="s">
        <v>351</v>
      </c>
      <c r="E157" s="7">
        <v>1</v>
      </c>
      <c r="F157" s="7" t="s">
        <v>43</v>
      </c>
      <c r="G157" s="8">
        <v>2429018</v>
      </c>
      <c r="H157" s="8">
        <f t="shared" si="8"/>
        <v>2429018</v>
      </c>
      <c r="I157" s="64" t="s">
        <v>132</v>
      </c>
      <c r="J157" s="95" t="s">
        <v>316</v>
      </c>
    </row>
    <row r="158" spans="1:10" s="17" customFormat="1" ht="162" customHeight="1" x14ac:dyDescent="0.2">
      <c r="A158" s="51">
        <v>152</v>
      </c>
      <c r="B158" s="5" t="s">
        <v>353</v>
      </c>
      <c r="C158" s="19" t="s">
        <v>73</v>
      </c>
      <c r="D158" s="19" t="s">
        <v>352</v>
      </c>
      <c r="E158" s="7">
        <v>1</v>
      </c>
      <c r="F158" s="7" t="s">
        <v>43</v>
      </c>
      <c r="G158" s="8">
        <v>1302679</v>
      </c>
      <c r="H158" s="8">
        <f t="shared" si="8"/>
        <v>1302679</v>
      </c>
      <c r="I158" s="64" t="s">
        <v>132</v>
      </c>
      <c r="J158" s="95" t="s">
        <v>316</v>
      </c>
    </row>
    <row r="159" spans="1:10" s="17" customFormat="1" ht="214.5" customHeight="1" x14ac:dyDescent="0.2">
      <c r="A159" s="51">
        <v>153</v>
      </c>
      <c r="B159" s="1" t="s">
        <v>354</v>
      </c>
      <c r="C159" s="1" t="s">
        <v>83</v>
      </c>
      <c r="D159" s="10" t="s">
        <v>355</v>
      </c>
      <c r="E159" s="1">
        <v>1</v>
      </c>
      <c r="F159" s="1" t="s">
        <v>21</v>
      </c>
      <c r="G159" s="40">
        <f>H159</f>
        <v>117553125</v>
      </c>
      <c r="H159" s="2">
        <v>117553125</v>
      </c>
      <c r="I159" s="15" t="s">
        <v>44</v>
      </c>
      <c r="J159" s="19" t="s">
        <v>316</v>
      </c>
    </row>
    <row r="160" spans="1:10" s="17" customFormat="1" ht="122.25" customHeight="1" x14ac:dyDescent="0.2">
      <c r="A160" s="51">
        <v>154</v>
      </c>
      <c r="B160" s="5" t="s">
        <v>357</v>
      </c>
      <c r="C160" s="19" t="s">
        <v>33</v>
      </c>
      <c r="D160" s="10" t="s">
        <v>184</v>
      </c>
      <c r="E160" s="1">
        <v>1</v>
      </c>
      <c r="F160" s="1" t="s">
        <v>21</v>
      </c>
      <c r="G160" s="40">
        <v>937836</v>
      </c>
      <c r="H160" s="2">
        <f>G160*E160</f>
        <v>937836</v>
      </c>
      <c r="I160" s="72" t="s">
        <v>37</v>
      </c>
      <c r="J160" s="95" t="s">
        <v>316</v>
      </c>
    </row>
    <row r="161" spans="1:10" s="17" customFormat="1" ht="122.25" customHeight="1" x14ac:dyDescent="0.2">
      <c r="A161" s="51">
        <v>155</v>
      </c>
      <c r="B161" s="5" t="s">
        <v>358</v>
      </c>
      <c r="C161" s="19" t="s">
        <v>33</v>
      </c>
      <c r="D161" s="10" t="s">
        <v>359</v>
      </c>
      <c r="E161" s="1">
        <v>1</v>
      </c>
      <c r="F161" s="1" t="s">
        <v>21</v>
      </c>
      <c r="G161" s="40">
        <v>3235120</v>
      </c>
      <c r="H161" s="2">
        <f>G161*E161</f>
        <v>3235120</v>
      </c>
      <c r="I161" s="72" t="s">
        <v>37</v>
      </c>
      <c r="J161" s="95" t="s">
        <v>316</v>
      </c>
    </row>
    <row r="162" spans="1:10" s="17" customFormat="1" ht="86.25" customHeight="1" x14ac:dyDescent="0.2">
      <c r="A162" s="51">
        <v>156</v>
      </c>
      <c r="B162" s="41" t="s">
        <v>360</v>
      </c>
      <c r="C162" s="19" t="s">
        <v>33</v>
      </c>
      <c r="D162" s="41" t="s">
        <v>296</v>
      </c>
      <c r="E162" s="1">
        <v>1</v>
      </c>
      <c r="F162" s="1" t="s">
        <v>21</v>
      </c>
      <c r="G162" s="40">
        <v>2898119</v>
      </c>
      <c r="H162" s="2">
        <f>G162*E162</f>
        <v>2898119</v>
      </c>
      <c r="I162" s="72" t="s">
        <v>37</v>
      </c>
      <c r="J162" s="95" t="s">
        <v>316</v>
      </c>
    </row>
    <row r="163" spans="1:10" s="17" customFormat="1" ht="107.25" customHeight="1" x14ac:dyDescent="0.2">
      <c r="A163" s="51">
        <v>157</v>
      </c>
      <c r="B163" s="129" t="s">
        <v>362</v>
      </c>
      <c r="C163" s="19" t="s">
        <v>33</v>
      </c>
      <c r="D163" s="41" t="s">
        <v>363</v>
      </c>
      <c r="E163" s="1">
        <v>1</v>
      </c>
      <c r="F163" s="1" t="s">
        <v>21</v>
      </c>
      <c r="G163" s="40">
        <v>584838</v>
      </c>
      <c r="H163" s="2">
        <f>G163*E163</f>
        <v>584838</v>
      </c>
      <c r="I163" s="72" t="s">
        <v>37</v>
      </c>
      <c r="J163" s="95" t="s">
        <v>316</v>
      </c>
    </row>
    <row r="164" spans="1:10" s="136" customFormat="1" x14ac:dyDescent="0.2">
      <c r="A164" s="130"/>
      <c r="B164" s="131" t="s">
        <v>22</v>
      </c>
      <c r="C164" s="132"/>
      <c r="D164" s="132"/>
      <c r="E164" s="133"/>
      <c r="F164" s="133"/>
      <c r="G164" s="134"/>
      <c r="H164" s="134">
        <f>SUM(H7:H163)</f>
        <v>653912791.64199996</v>
      </c>
      <c r="I164" s="135"/>
      <c r="J164" s="135"/>
    </row>
    <row r="165" spans="1:10" x14ac:dyDescent="0.2">
      <c r="A165" s="202" t="s">
        <v>8</v>
      </c>
      <c r="B165" s="203"/>
      <c r="C165" s="203"/>
      <c r="D165" s="203"/>
      <c r="E165" s="204"/>
      <c r="F165" s="204"/>
      <c r="G165" s="204"/>
      <c r="H165" s="203"/>
      <c r="I165" s="203"/>
      <c r="J165" s="205"/>
    </row>
    <row r="166" spans="1:10" ht="63.75" x14ac:dyDescent="0.2">
      <c r="A166" s="137">
        <v>1</v>
      </c>
      <c r="B166" s="54" t="s">
        <v>9</v>
      </c>
      <c r="C166" s="35" t="s">
        <v>28</v>
      </c>
      <c r="D166" s="138" t="s">
        <v>10</v>
      </c>
      <c r="E166" s="2">
        <v>1</v>
      </c>
      <c r="F166" s="139" t="s">
        <v>32</v>
      </c>
      <c r="G166" s="139"/>
      <c r="H166" s="2">
        <v>50478</v>
      </c>
      <c r="I166" s="54" t="s">
        <v>11</v>
      </c>
      <c r="J166" s="54" t="s">
        <v>12</v>
      </c>
    </row>
    <row r="167" spans="1:10" ht="38.25" x14ac:dyDescent="0.2">
      <c r="A167" s="140">
        <v>2</v>
      </c>
      <c r="B167" s="141" t="s">
        <v>13</v>
      </c>
      <c r="C167" s="35" t="s">
        <v>28</v>
      </c>
      <c r="D167" s="35" t="s">
        <v>14</v>
      </c>
      <c r="E167" s="2">
        <v>1</v>
      </c>
      <c r="F167" s="139" t="s">
        <v>32</v>
      </c>
      <c r="G167" s="142"/>
      <c r="H167" s="52">
        <v>11620</v>
      </c>
      <c r="I167" s="54" t="s">
        <v>11</v>
      </c>
      <c r="J167" s="54" t="s">
        <v>12</v>
      </c>
    </row>
    <row r="168" spans="1:10" ht="208.5" customHeight="1" x14ac:dyDescent="0.2">
      <c r="A168" s="140">
        <v>3</v>
      </c>
      <c r="B168" s="35" t="s">
        <v>15</v>
      </c>
      <c r="C168" s="35" t="s">
        <v>28</v>
      </c>
      <c r="D168" s="41" t="s">
        <v>377</v>
      </c>
      <c r="E168" s="2">
        <v>1</v>
      </c>
      <c r="F168" s="139" t="s">
        <v>32</v>
      </c>
      <c r="G168" s="142"/>
      <c r="H168" s="52">
        <v>900000</v>
      </c>
      <c r="I168" s="54" t="s">
        <v>11</v>
      </c>
      <c r="J168" s="54" t="s">
        <v>45</v>
      </c>
    </row>
    <row r="169" spans="1:10" ht="108" customHeight="1" x14ac:dyDescent="0.2">
      <c r="A169" s="137">
        <v>4</v>
      </c>
      <c r="B169" s="35" t="s">
        <v>16</v>
      </c>
      <c r="C169" s="35" t="s">
        <v>28</v>
      </c>
      <c r="D169" s="41" t="s">
        <v>378</v>
      </c>
      <c r="E169" s="2">
        <v>1</v>
      </c>
      <c r="F169" s="139" t="s">
        <v>32</v>
      </c>
      <c r="G169" s="142"/>
      <c r="H169" s="52">
        <v>100000</v>
      </c>
      <c r="I169" s="54" t="s">
        <v>11</v>
      </c>
      <c r="J169" s="54" t="s">
        <v>17</v>
      </c>
    </row>
    <row r="170" spans="1:10" ht="108" customHeight="1" x14ac:dyDescent="0.2">
      <c r="A170" s="140">
        <v>5</v>
      </c>
      <c r="B170" s="35" t="s">
        <v>23</v>
      </c>
      <c r="C170" s="35" t="s">
        <v>28</v>
      </c>
      <c r="D170" s="41" t="s">
        <v>24</v>
      </c>
      <c r="E170" s="2">
        <v>1</v>
      </c>
      <c r="F170" s="139" t="s">
        <v>32</v>
      </c>
      <c r="G170" s="142"/>
      <c r="H170" s="52">
        <v>126161</v>
      </c>
      <c r="I170" s="54" t="s">
        <v>11</v>
      </c>
      <c r="J170" s="54" t="s">
        <v>25</v>
      </c>
    </row>
    <row r="171" spans="1:10" ht="76.5" x14ac:dyDescent="0.2">
      <c r="A171" s="140">
        <v>6</v>
      </c>
      <c r="B171" s="35" t="s">
        <v>30</v>
      </c>
      <c r="C171" s="35" t="s">
        <v>28</v>
      </c>
      <c r="D171" s="41" t="s">
        <v>31</v>
      </c>
      <c r="E171" s="2">
        <v>1</v>
      </c>
      <c r="F171" s="139" t="s">
        <v>32</v>
      </c>
      <c r="G171" s="142"/>
      <c r="H171" s="52">
        <v>58036</v>
      </c>
      <c r="I171" s="54" t="s">
        <v>37</v>
      </c>
      <c r="J171" s="54" t="s">
        <v>25</v>
      </c>
    </row>
    <row r="172" spans="1:10" s="85" customFormat="1" ht="48" customHeight="1" x14ac:dyDescent="0.2">
      <c r="A172" s="137">
        <v>7</v>
      </c>
      <c r="B172" s="18" t="s">
        <v>47</v>
      </c>
      <c r="C172" s="16" t="s">
        <v>48</v>
      </c>
      <c r="D172" s="143" t="s">
        <v>47</v>
      </c>
      <c r="E172" s="19">
        <v>1</v>
      </c>
      <c r="F172" s="19" t="s">
        <v>32</v>
      </c>
      <c r="G172" s="19"/>
      <c r="H172" s="15">
        <v>357000</v>
      </c>
      <c r="I172" s="64" t="s">
        <v>37</v>
      </c>
      <c r="J172" s="19" t="s">
        <v>46</v>
      </c>
    </row>
    <row r="173" spans="1:10" ht="110.25" customHeight="1" x14ac:dyDescent="0.2">
      <c r="A173" s="140">
        <v>8</v>
      </c>
      <c r="B173" s="35" t="s">
        <v>56</v>
      </c>
      <c r="C173" s="35" t="s">
        <v>28</v>
      </c>
      <c r="D173" s="41" t="s">
        <v>57</v>
      </c>
      <c r="E173" s="2">
        <v>1</v>
      </c>
      <c r="F173" s="139" t="s">
        <v>32</v>
      </c>
      <c r="G173" s="142"/>
      <c r="H173" s="52">
        <v>39880</v>
      </c>
      <c r="I173" s="54" t="s">
        <v>37</v>
      </c>
      <c r="J173" s="54" t="s">
        <v>45</v>
      </c>
    </row>
    <row r="174" spans="1:10" ht="360" customHeight="1" x14ac:dyDescent="0.2">
      <c r="A174" s="140">
        <v>9</v>
      </c>
      <c r="B174" s="35" t="s">
        <v>60</v>
      </c>
      <c r="C174" s="35" t="s">
        <v>61</v>
      </c>
      <c r="D174" s="41" t="s">
        <v>62</v>
      </c>
      <c r="E174" s="2">
        <v>1</v>
      </c>
      <c r="F174" s="139" t="s">
        <v>32</v>
      </c>
      <c r="G174" s="142"/>
      <c r="H174" s="82">
        <v>7468410.7199999997</v>
      </c>
      <c r="I174" s="54" t="s">
        <v>37</v>
      </c>
      <c r="J174" s="54" t="s">
        <v>63</v>
      </c>
    </row>
    <row r="175" spans="1:10" ht="265.5" customHeight="1" x14ac:dyDescent="0.2">
      <c r="A175" s="137">
        <v>10</v>
      </c>
      <c r="B175" s="19" t="s">
        <v>66</v>
      </c>
      <c r="C175" s="35" t="s">
        <v>61</v>
      </c>
      <c r="D175" s="18" t="s">
        <v>67</v>
      </c>
      <c r="E175" s="7">
        <v>1</v>
      </c>
      <c r="F175" s="7" t="s">
        <v>32</v>
      </c>
      <c r="G175" s="142"/>
      <c r="H175" s="82">
        <v>3800000</v>
      </c>
      <c r="I175" s="54" t="s">
        <v>37</v>
      </c>
      <c r="J175" s="54" t="s">
        <v>63</v>
      </c>
    </row>
    <row r="176" spans="1:10" ht="105.75" customHeight="1" x14ac:dyDescent="0.2">
      <c r="A176" s="140">
        <v>11</v>
      </c>
      <c r="B176" s="19" t="s">
        <v>70</v>
      </c>
      <c r="C176" s="35" t="s">
        <v>61</v>
      </c>
      <c r="D176" s="18" t="s">
        <v>71</v>
      </c>
      <c r="E176" s="7">
        <v>1</v>
      </c>
      <c r="F176" s="7" t="s">
        <v>32</v>
      </c>
      <c r="G176" s="142"/>
      <c r="H176" s="82">
        <v>799200</v>
      </c>
      <c r="I176" s="54" t="s">
        <v>37</v>
      </c>
      <c r="J176" s="54" t="s">
        <v>63</v>
      </c>
    </row>
    <row r="177" spans="1:10" ht="186.75" customHeight="1" x14ac:dyDescent="0.2">
      <c r="A177" s="140">
        <v>12</v>
      </c>
      <c r="B177" s="19" t="s">
        <v>100</v>
      </c>
      <c r="C177" s="35" t="s">
        <v>61</v>
      </c>
      <c r="D177" s="18" t="s">
        <v>101</v>
      </c>
      <c r="E177" s="7">
        <v>1</v>
      </c>
      <c r="F177" s="7" t="s">
        <v>32</v>
      </c>
      <c r="G177" s="142"/>
      <c r="H177" s="82">
        <v>4950000</v>
      </c>
      <c r="I177" s="54" t="s">
        <v>37</v>
      </c>
      <c r="J177" s="54" t="s">
        <v>63</v>
      </c>
    </row>
    <row r="178" spans="1:10" ht="288.75" customHeight="1" x14ac:dyDescent="0.2">
      <c r="A178" s="137">
        <v>13</v>
      </c>
      <c r="B178" s="19" t="s">
        <v>110</v>
      </c>
      <c r="C178" s="35" t="s">
        <v>61</v>
      </c>
      <c r="D178" s="18" t="s">
        <v>111</v>
      </c>
      <c r="E178" s="7">
        <v>1</v>
      </c>
      <c r="F178" s="7" t="s">
        <v>32</v>
      </c>
      <c r="G178" s="142"/>
      <c r="H178" s="82">
        <v>8226235</v>
      </c>
      <c r="I178" s="54" t="s">
        <v>37</v>
      </c>
      <c r="J178" s="54" t="s">
        <v>63</v>
      </c>
    </row>
    <row r="179" spans="1:10" ht="186.75" customHeight="1" x14ac:dyDescent="0.2">
      <c r="A179" s="140">
        <v>14</v>
      </c>
      <c r="B179" s="19" t="s">
        <v>112</v>
      </c>
      <c r="C179" s="35" t="s">
        <v>61</v>
      </c>
      <c r="D179" s="18" t="s">
        <v>113</v>
      </c>
      <c r="E179" s="7">
        <v>1</v>
      </c>
      <c r="F179" s="7" t="s">
        <v>32</v>
      </c>
      <c r="G179" s="142"/>
      <c r="H179" s="82">
        <v>4100000</v>
      </c>
      <c r="I179" s="54" t="s">
        <v>37</v>
      </c>
      <c r="J179" s="54" t="s">
        <v>63</v>
      </c>
    </row>
    <row r="180" spans="1:10" ht="114.75" x14ac:dyDescent="0.2">
      <c r="A180" s="140">
        <v>15</v>
      </c>
      <c r="B180" s="19" t="s">
        <v>123</v>
      </c>
      <c r="C180" s="35" t="s">
        <v>121</v>
      </c>
      <c r="D180" s="18" t="s">
        <v>122</v>
      </c>
      <c r="E180" s="7">
        <v>1</v>
      </c>
      <c r="F180" s="7" t="s">
        <v>32</v>
      </c>
      <c r="G180" s="142"/>
      <c r="H180" s="82">
        <v>428572</v>
      </c>
      <c r="I180" s="54" t="s">
        <v>37</v>
      </c>
      <c r="J180" s="54" t="s">
        <v>89</v>
      </c>
    </row>
    <row r="181" spans="1:10" ht="76.5" x14ac:dyDescent="0.2">
      <c r="A181" s="137">
        <v>16</v>
      </c>
      <c r="B181" s="19" t="s">
        <v>125</v>
      </c>
      <c r="C181" s="35" t="s">
        <v>121</v>
      </c>
      <c r="D181" s="18" t="s">
        <v>124</v>
      </c>
      <c r="E181" s="7">
        <v>1</v>
      </c>
      <c r="F181" s="7" t="s">
        <v>32</v>
      </c>
      <c r="G181" s="142"/>
      <c r="H181" s="82">
        <v>428572</v>
      </c>
      <c r="I181" s="54" t="s">
        <v>37</v>
      </c>
      <c r="J181" s="54" t="s">
        <v>89</v>
      </c>
    </row>
    <row r="182" spans="1:10" s="85" customFormat="1" ht="112.5" customHeight="1" x14ac:dyDescent="0.2">
      <c r="A182" s="140">
        <v>17</v>
      </c>
      <c r="B182" s="19" t="s">
        <v>135</v>
      </c>
      <c r="C182" s="16" t="s">
        <v>137</v>
      </c>
      <c r="D182" s="18" t="s">
        <v>136</v>
      </c>
      <c r="E182" s="7">
        <v>1</v>
      </c>
      <c r="F182" s="7" t="s">
        <v>32</v>
      </c>
      <c r="G182" s="144"/>
      <c r="H182" s="29">
        <v>7200000</v>
      </c>
      <c r="I182" s="64" t="s">
        <v>37</v>
      </c>
      <c r="J182" s="64" t="s">
        <v>89</v>
      </c>
    </row>
    <row r="183" spans="1:10" s="85" customFormat="1" ht="89.25" x14ac:dyDescent="0.2">
      <c r="A183" s="140">
        <v>18</v>
      </c>
      <c r="B183" s="19" t="s">
        <v>154</v>
      </c>
      <c r="C183" s="16" t="s">
        <v>157</v>
      </c>
      <c r="D183" s="18" t="s">
        <v>155</v>
      </c>
      <c r="E183" s="7">
        <v>1</v>
      </c>
      <c r="F183" s="7" t="s">
        <v>32</v>
      </c>
      <c r="G183" s="144"/>
      <c r="H183" s="29">
        <v>864000</v>
      </c>
      <c r="I183" s="64" t="s">
        <v>37</v>
      </c>
      <c r="J183" s="64" t="s">
        <v>150</v>
      </c>
    </row>
    <row r="184" spans="1:10" s="85" customFormat="1" ht="147" customHeight="1" x14ac:dyDescent="0.2">
      <c r="A184" s="137">
        <v>19</v>
      </c>
      <c r="B184" s="19" t="s">
        <v>156</v>
      </c>
      <c r="C184" s="16" t="s">
        <v>157</v>
      </c>
      <c r="D184" s="18" t="s">
        <v>158</v>
      </c>
      <c r="E184" s="7">
        <v>1</v>
      </c>
      <c r="F184" s="7" t="s">
        <v>32</v>
      </c>
      <c r="G184" s="144"/>
      <c r="H184" s="29">
        <v>350700</v>
      </c>
      <c r="I184" s="64" t="s">
        <v>37</v>
      </c>
      <c r="J184" s="64" t="s">
        <v>150</v>
      </c>
    </row>
    <row r="185" spans="1:10" s="85" customFormat="1" ht="201.75" customHeight="1" x14ac:dyDescent="0.2">
      <c r="A185" s="140">
        <v>20</v>
      </c>
      <c r="B185" s="19" t="s">
        <v>163</v>
      </c>
      <c r="C185" s="16" t="s">
        <v>157</v>
      </c>
      <c r="D185" s="18" t="s">
        <v>164</v>
      </c>
      <c r="E185" s="7">
        <v>1</v>
      </c>
      <c r="F185" s="7" t="s">
        <v>32</v>
      </c>
      <c r="G185" s="144"/>
      <c r="H185" s="29">
        <v>15000000</v>
      </c>
      <c r="I185" s="64" t="s">
        <v>37</v>
      </c>
      <c r="J185" s="64" t="s">
        <v>150</v>
      </c>
    </row>
    <row r="186" spans="1:10" s="85" customFormat="1" ht="86.25" customHeight="1" x14ac:dyDescent="0.2">
      <c r="A186" s="140">
        <v>21</v>
      </c>
      <c r="B186" s="19" t="s">
        <v>175</v>
      </c>
      <c r="C186" s="16" t="s">
        <v>176</v>
      </c>
      <c r="D186" s="18" t="s">
        <v>177</v>
      </c>
      <c r="E186" s="7">
        <v>1</v>
      </c>
      <c r="F186" s="7" t="s">
        <v>32</v>
      </c>
      <c r="G186" s="144"/>
      <c r="H186" s="29">
        <v>1499671.8</v>
      </c>
      <c r="I186" s="64" t="s">
        <v>37</v>
      </c>
      <c r="J186" s="64" t="s">
        <v>150</v>
      </c>
    </row>
    <row r="187" spans="1:10" s="148" customFormat="1" x14ac:dyDescent="0.25">
      <c r="A187" s="137">
        <v>22</v>
      </c>
      <c r="B187" s="145" t="s">
        <v>143</v>
      </c>
      <c r="C187" s="146"/>
      <c r="D187" s="146"/>
      <c r="E187" s="146"/>
      <c r="F187" s="146"/>
      <c r="G187" s="146"/>
      <c r="H187" s="146"/>
      <c r="I187" s="146"/>
      <c r="J187" s="147"/>
    </row>
    <row r="188" spans="1:10" s="148" customFormat="1" ht="86.25" customHeight="1" x14ac:dyDescent="0.25">
      <c r="A188" s="140">
        <v>23</v>
      </c>
      <c r="B188" s="127" t="s">
        <v>190</v>
      </c>
      <c r="C188" s="19" t="s">
        <v>188</v>
      </c>
      <c r="D188" s="149" t="s">
        <v>191</v>
      </c>
      <c r="E188" s="7">
        <v>1</v>
      </c>
      <c r="F188" s="7" t="s">
        <v>32</v>
      </c>
      <c r="G188" s="8"/>
      <c r="H188" s="113">
        <v>175000</v>
      </c>
      <c r="I188" s="150" t="s">
        <v>37</v>
      </c>
      <c r="J188" s="150" t="s">
        <v>181</v>
      </c>
    </row>
    <row r="189" spans="1:10" s="148" customFormat="1" ht="75.75" customHeight="1" x14ac:dyDescent="0.25">
      <c r="A189" s="140">
        <v>24</v>
      </c>
      <c r="B189" s="127" t="s">
        <v>192</v>
      </c>
      <c r="C189" s="19" t="s">
        <v>188</v>
      </c>
      <c r="D189" s="149" t="s">
        <v>193</v>
      </c>
      <c r="E189" s="7">
        <v>1</v>
      </c>
      <c r="F189" s="7" t="s">
        <v>32</v>
      </c>
      <c r="G189" s="8"/>
      <c r="H189" s="113">
        <v>200000</v>
      </c>
      <c r="I189" s="150" t="s">
        <v>37</v>
      </c>
      <c r="J189" s="150" t="s">
        <v>181</v>
      </c>
    </row>
    <row r="190" spans="1:10" s="85" customFormat="1" ht="60" customHeight="1" x14ac:dyDescent="0.2">
      <c r="A190" s="137">
        <v>25</v>
      </c>
      <c r="B190" s="127" t="s">
        <v>194</v>
      </c>
      <c r="C190" s="19" t="s">
        <v>188</v>
      </c>
      <c r="D190" s="149" t="s">
        <v>195</v>
      </c>
      <c r="E190" s="7">
        <v>1</v>
      </c>
      <c r="F190" s="7" t="s">
        <v>32</v>
      </c>
      <c r="G190" s="8"/>
      <c r="H190" s="113">
        <v>250000</v>
      </c>
      <c r="I190" s="150" t="s">
        <v>37</v>
      </c>
      <c r="J190" s="150" t="s">
        <v>181</v>
      </c>
    </row>
    <row r="191" spans="1:10" s="85" customFormat="1" ht="105" customHeight="1" x14ac:dyDescent="0.2">
      <c r="A191" s="140">
        <v>26</v>
      </c>
      <c r="B191" s="151" t="s">
        <v>197</v>
      </c>
      <c r="C191" s="43" t="s">
        <v>188</v>
      </c>
      <c r="D191" s="152" t="s">
        <v>198</v>
      </c>
      <c r="E191" s="36">
        <v>1</v>
      </c>
      <c r="F191" s="36" t="s">
        <v>32</v>
      </c>
      <c r="G191" s="37"/>
      <c r="H191" s="153">
        <v>799200</v>
      </c>
      <c r="I191" s="154" t="s">
        <v>37</v>
      </c>
      <c r="J191" s="154" t="s">
        <v>181</v>
      </c>
    </row>
    <row r="192" spans="1:10" s="85" customFormat="1" x14ac:dyDescent="0.2">
      <c r="A192" s="155">
        <v>27</v>
      </c>
      <c r="B192" s="156" t="s">
        <v>143</v>
      </c>
      <c r="C192" s="103"/>
      <c r="D192" s="157"/>
      <c r="E192" s="27"/>
      <c r="F192" s="27"/>
      <c r="G192" s="39"/>
      <c r="H192" s="158"/>
      <c r="I192" s="159"/>
      <c r="J192" s="160"/>
    </row>
    <row r="193" spans="1:10" s="85" customFormat="1" ht="69" customHeight="1" x14ac:dyDescent="0.2">
      <c r="A193" s="137">
        <v>28</v>
      </c>
      <c r="B193" s="161" t="s">
        <v>304</v>
      </c>
      <c r="C193" s="22" t="s">
        <v>367</v>
      </c>
      <c r="D193" s="162" t="s">
        <v>305</v>
      </c>
      <c r="E193" s="28">
        <v>1</v>
      </c>
      <c r="F193" s="28" t="s">
        <v>32</v>
      </c>
      <c r="G193" s="38"/>
      <c r="H193" s="163">
        <v>518000</v>
      </c>
      <c r="I193" s="164" t="s">
        <v>37</v>
      </c>
      <c r="J193" s="164" t="s">
        <v>245</v>
      </c>
    </row>
    <row r="194" spans="1:10" s="114" customFormat="1" ht="78" customHeight="1" x14ac:dyDescent="0.2">
      <c r="A194" s="140">
        <v>29</v>
      </c>
      <c r="B194" s="1" t="s">
        <v>314</v>
      </c>
      <c r="C194" s="165" t="s">
        <v>28</v>
      </c>
      <c r="D194" s="35" t="s">
        <v>315</v>
      </c>
      <c r="E194" s="11">
        <v>1</v>
      </c>
      <c r="F194" s="9" t="s">
        <v>32</v>
      </c>
      <c r="G194" s="166"/>
      <c r="H194" s="167">
        <v>326358</v>
      </c>
      <c r="I194" s="150" t="s">
        <v>37</v>
      </c>
      <c r="J194" s="150" t="s">
        <v>245</v>
      </c>
    </row>
    <row r="195" spans="1:10" s="114" customFormat="1" ht="136.5" customHeight="1" x14ac:dyDescent="0.2">
      <c r="A195" s="137">
        <v>30</v>
      </c>
      <c r="B195" s="1" t="s">
        <v>328</v>
      </c>
      <c r="C195" s="19" t="s">
        <v>188</v>
      </c>
      <c r="D195" s="35" t="s">
        <v>329</v>
      </c>
      <c r="E195" s="11">
        <v>1</v>
      </c>
      <c r="F195" s="9" t="s">
        <v>32</v>
      </c>
      <c r="G195" s="166"/>
      <c r="H195" s="167">
        <v>3929500</v>
      </c>
      <c r="I195" s="150" t="s">
        <v>37</v>
      </c>
      <c r="J195" s="150" t="s">
        <v>316</v>
      </c>
    </row>
    <row r="196" spans="1:10" s="114" customFormat="1" ht="136.5" customHeight="1" x14ac:dyDescent="0.2">
      <c r="A196" s="140">
        <v>31</v>
      </c>
      <c r="B196" s="1" t="s">
        <v>332</v>
      </c>
      <c r="C196" s="19" t="s">
        <v>83</v>
      </c>
      <c r="D196" s="35" t="s">
        <v>333</v>
      </c>
      <c r="E196" s="11">
        <v>1</v>
      </c>
      <c r="F196" s="9" t="s">
        <v>32</v>
      </c>
      <c r="G196" s="166"/>
      <c r="H196" s="167">
        <v>14400000</v>
      </c>
      <c r="I196" s="64" t="s">
        <v>132</v>
      </c>
      <c r="J196" s="150" t="s">
        <v>316</v>
      </c>
    </row>
    <row r="197" spans="1:10" s="114" customFormat="1" ht="136.5" customHeight="1" x14ac:dyDescent="0.2">
      <c r="A197" s="137">
        <v>32</v>
      </c>
      <c r="B197" s="195" t="s">
        <v>334</v>
      </c>
      <c r="C197" s="43" t="s">
        <v>188</v>
      </c>
      <c r="D197" s="57" t="s">
        <v>335</v>
      </c>
      <c r="E197" s="196">
        <v>1</v>
      </c>
      <c r="F197" s="197" t="s">
        <v>32</v>
      </c>
      <c r="G197" s="198"/>
      <c r="H197" s="199">
        <v>850000</v>
      </c>
      <c r="I197" s="154" t="s">
        <v>37</v>
      </c>
      <c r="J197" s="154" t="s">
        <v>316</v>
      </c>
    </row>
    <row r="198" spans="1:10" s="223" customFormat="1" ht="195.75" customHeight="1" x14ac:dyDescent="0.2">
      <c r="A198" s="215">
        <v>33</v>
      </c>
      <c r="B198" s="216" t="s">
        <v>163</v>
      </c>
      <c r="C198" s="217" t="s">
        <v>188</v>
      </c>
      <c r="D198" s="218" t="s">
        <v>386</v>
      </c>
      <c r="E198" s="219">
        <v>1</v>
      </c>
      <c r="F198" s="220" t="s">
        <v>32</v>
      </c>
      <c r="G198" s="221"/>
      <c r="H198" s="224">
        <v>1678000</v>
      </c>
      <c r="I198" s="222" t="s">
        <v>37</v>
      </c>
      <c r="J198" s="222" t="s">
        <v>365</v>
      </c>
    </row>
    <row r="199" spans="1:10" s="114" customFormat="1" ht="195.75" customHeight="1" x14ac:dyDescent="0.2">
      <c r="A199" s="137">
        <v>34</v>
      </c>
      <c r="B199" s="5" t="s">
        <v>163</v>
      </c>
      <c r="C199" s="22" t="s">
        <v>188</v>
      </c>
      <c r="D199" s="3" t="s">
        <v>356</v>
      </c>
      <c r="E199" s="11">
        <v>1</v>
      </c>
      <c r="F199" s="11" t="s">
        <v>32</v>
      </c>
      <c r="G199" s="200"/>
      <c r="H199" s="167">
        <v>1800000</v>
      </c>
      <c r="I199" s="164" t="s">
        <v>37</v>
      </c>
      <c r="J199" s="164" t="s">
        <v>316</v>
      </c>
    </row>
    <row r="200" spans="1:10" s="85" customFormat="1" ht="135" customHeight="1" x14ac:dyDescent="0.2">
      <c r="A200" s="140">
        <v>35</v>
      </c>
      <c r="B200" s="19" t="s">
        <v>366</v>
      </c>
      <c r="C200" s="19" t="s">
        <v>367</v>
      </c>
      <c r="D200" s="175" t="s">
        <v>379</v>
      </c>
      <c r="E200" s="7">
        <v>1</v>
      </c>
      <c r="F200" s="7" t="s">
        <v>32</v>
      </c>
      <c r="G200" s="8"/>
      <c r="H200" s="113">
        <v>650000</v>
      </c>
      <c r="I200" s="150" t="s">
        <v>37</v>
      </c>
      <c r="J200" s="150" t="s">
        <v>365</v>
      </c>
    </row>
    <row r="201" spans="1:10" x14ac:dyDescent="0.2">
      <c r="A201" s="168"/>
      <c r="B201" s="169" t="s">
        <v>18</v>
      </c>
      <c r="C201" s="170" t="s">
        <v>27</v>
      </c>
      <c r="D201" s="171"/>
      <c r="E201" s="170" t="s">
        <v>27</v>
      </c>
      <c r="F201" s="170" t="s">
        <v>27</v>
      </c>
      <c r="G201" s="172"/>
      <c r="H201" s="173">
        <f>SUM(H166:H200)</f>
        <v>82334594.519999996</v>
      </c>
      <c r="I201" s="174"/>
      <c r="J201" s="170" t="s">
        <v>27</v>
      </c>
    </row>
    <row r="202" spans="1:10" x14ac:dyDescent="0.2">
      <c r="A202" s="212" t="s">
        <v>76</v>
      </c>
      <c r="B202" s="213"/>
      <c r="C202" s="213"/>
      <c r="D202" s="213"/>
      <c r="E202" s="213"/>
      <c r="F202" s="213"/>
      <c r="G202" s="213"/>
      <c r="H202" s="213"/>
      <c r="I202" s="213"/>
      <c r="J202" s="214"/>
    </row>
    <row r="203" spans="1:10" ht="409.5" customHeight="1" x14ac:dyDescent="0.2">
      <c r="A203" s="140">
        <v>1</v>
      </c>
      <c r="B203" s="19" t="s">
        <v>119</v>
      </c>
      <c r="C203" s="35" t="s">
        <v>61</v>
      </c>
      <c r="D203" s="66" t="s">
        <v>75</v>
      </c>
      <c r="E203" s="7">
        <v>1</v>
      </c>
      <c r="F203" s="7" t="s">
        <v>26</v>
      </c>
      <c r="G203" s="142"/>
      <c r="H203" s="52">
        <v>10328428</v>
      </c>
      <c r="I203" s="54" t="s">
        <v>37</v>
      </c>
      <c r="J203" s="54" t="s">
        <v>63</v>
      </c>
    </row>
    <row r="204" spans="1:10" ht="153" x14ac:dyDescent="0.2">
      <c r="A204" s="140">
        <f>A203+1</f>
        <v>2</v>
      </c>
      <c r="B204" s="19" t="s">
        <v>186</v>
      </c>
      <c r="C204" s="35" t="s">
        <v>61</v>
      </c>
      <c r="D204" s="66" t="s">
        <v>187</v>
      </c>
      <c r="E204" s="7">
        <v>1</v>
      </c>
      <c r="F204" s="7" t="s">
        <v>26</v>
      </c>
      <c r="G204" s="142"/>
      <c r="H204" s="52">
        <v>19500000</v>
      </c>
      <c r="I204" s="54" t="s">
        <v>37</v>
      </c>
      <c r="J204" s="54" t="s">
        <v>181</v>
      </c>
    </row>
    <row r="205" spans="1:10" ht="107.25" customHeight="1" x14ac:dyDescent="0.2">
      <c r="A205" s="140">
        <f>A204+1</f>
        <v>3</v>
      </c>
      <c r="B205" s="19" t="s">
        <v>232</v>
      </c>
      <c r="C205" s="19" t="s">
        <v>188</v>
      </c>
      <c r="D205" s="175" t="s">
        <v>233</v>
      </c>
      <c r="E205" s="7">
        <v>1</v>
      </c>
      <c r="F205" s="7" t="s">
        <v>26</v>
      </c>
      <c r="G205" s="8"/>
      <c r="H205" s="113">
        <v>280000</v>
      </c>
      <c r="I205" s="54" t="s">
        <v>37</v>
      </c>
      <c r="J205" s="54" t="s">
        <v>181</v>
      </c>
    </row>
    <row r="206" spans="1:10" ht="345.75" customHeight="1" x14ac:dyDescent="0.2">
      <c r="A206" s="140">
        <f>A205+1</f>
        <v>4</v>
      </c>
      <c r="B206" s="19" t="s">
        <v>330</v>
      </c>
      <c r="C206" s="19" t="s">
        <v>188</v>
      </c>
      <c r="D206" s="175" t="s">
        <v>336</v>
      </c>
      <c r="E206" s="7">
        <v>1</v>
      </c>
      <c r="F206" s="7" t="s">
        <v>26</v>
      </c>
      <c r="G206" s="8"/>
      <c r="H206" s="113">
        <v>40685000</v>
      </c>
      <c r="I206" s="54" t="s">
        <v>37</v>
      </c>
      <c r="J206" s="54" t="s">
        <v>316</v>
      </c>
    </row>
    <row r="207" spans="1:10" s="85" customFormat="1" ht="95.25" customHeight="1" x14ac:dyDescent="0.2">
      <c r="A207" s="140">
        <f>A206+1</f>
        <v>5</v>
      </c>
      <c r="B207" s="127" t="s">
        <v>361</v>
      </c>
      <c r="C207" s="19" t="s">
        <v>188</v>
      </c>
      <c r="D207" s="149" t="s">
        <v>210</v>
      </c>
      <c r="E207" s="7">
        <v>1</v>
      </c>
      <c r="F207" s="7" t="s">
        <v>26</v>
      </c>
      <c r="G207" s="8"/>
      <c r="H207" s="113">
        <v>7716800</v>
      </c>
      <c r="I207" s="150" t="s">
        <v>37</v>
      </c>
      <c r="J207" s="150" t="s">
        <v>316</v>
      </c>
    </row>
    <row r="208" spans="1:10" x14ac:dyDescent="0.2">
      <c r="A208" s="176"/>
      <c r="B208" s="177" t="s">
        <v>77</v>
      </c>
      <c r="C208" s="178" t="s">
        <v>27</v>
      </c>
      <c r="D208" s="178"/>
      <c r="E208" s="179" t="s">
        <v>27</v>
      </c>
      <c r="F208" s="179" t="s">
        <v>27</v>
      </c>
      <c r="G208" s="180"/>
      <c r="H208" s="181">
        <f>SUM(H203:H207)</f>
        <v>78510228</v>
      </c>
      <c r="I208" s="182"/>
      <c r="J208" s="183" t="s">
        <v>27</v>
      </c>
    </row>
    <row r="209" spans="1:10" x14ac:dyDescent="0.2">
      <c r="A209" s="184"/>
      <c r="B209" s="185" t="s">
        <v>36</v>
      </c>
      <c r="C209" s="186" t="s">
        <v>27</v>
      </c>
      <c r="D209" s="187"/>
      <c r="E209" s="186" t="s">
        <v>27</v>
      </c>
      <c r="F209" s="186" t="s">
        <v>27</v>
      </c>
      <c r="G209" s="188"/>
      <c r="H209" s="189">
        <f>H208+H201+H164</f>
        <v>814757614.16199994</v>
      </c>
      <c r="I209" s="190"/>
      <c r="J209" s="186" t="s">
        <v>27</v>
      </c>
    </row>
    <row r="210" spans="1:10" x14ac:dyDescent="0.2">
      <c r="E210" s="55"/>
    </row>
  </sheetData>
  <mergeCells count="5">
    <mergeCell ref="A1:J1"/>
    <mergeCell ref="A165:J165"/>
    <mergeCell ref="A5:J5"/>
    <mergeCell ref="A6:J6"/>
    <mergeCell ref="A202:J202"/>
  </mergeCells>
  <pageMargins left="0.70866141732283472" right="0.70866141732283472" top="0.74803149606299213" bottom="0.74803149606299213" header="0.31496062992125984" footer="0.31496062992125984"/>
  <pageSetup scale="63" orientation="landscape" r:id="rId1"/>
  <rowBreaks count="1" manualBreakCount="1">
    <brk id="2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2016-01-15T10:43:46Z</dcterms:modified>
</cp:coreProperties>
</file>