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420" windowWidth="21075" windowHeight="9585"/>
  </bookViews>
  <sheets>
    <sheet name="Лист1" sheetId="1" r:id="rId1"/>
    <sheet name="Лист2" sheetId="2" r:id="rId2"/>
    <sheet name="Лист3" sheetId="3" r:id="rId3"/>
  </sheets>
  <definedNames>
    <definedName name="_xlnm.Print_Area" localSheetId="0">Лист1!$A$1:$J$178</definedName>
  </definedNames>
  <calcPr calcId="145621" concurrentCalc="0"/>
</workbook>
</file>

<file path=xl/calcChain.xml><?xml version="1.0" encoding="utf-8"?>
<calcChain xmlns="http://schemas.openxmlformats.org/spreadsheetml/2006/main">
  <c r="H142" i="1" l="1"/>
  <c r="H141" i="1"/>
  <c r="H139" i="1"/>
  <c r="H138" i="1"/>
  <c r="H137" i="1"/>
  <c r="H136" i="1"/>
  <c r="H135" i="1"/>
  <c r="H172" i="1"/>
  <c r="H140" i="1"/>
  <c r="H134" i="1"/>
  <c r="H133" i="1"/>
  <c r="H132" i="1"/>
  <c r="H131" i="1"/>
  <c r="H130" i="1"/>
  <c r="H129" i="1"/>
  <c r="H126" i="1"/>
  <c r="H127" i="1"/>
  <c r="H128" i="1"/>
  <c r="H124" i="1"/>
  <c r="H125" i="1"/>
  <c r="H123" i="1"/>
  <c r="H122" i="1"/>
  <c r="H121" i="1"/>
  <c r="H120" i="1"/>
  <c r="H119" i="1"/>
  <c r="H117" i="1"/>
  <c r="H116" i="1"/>
  <c r="H118" i="1"/>
  <c r="H115" i="1"/>
  <c r="H114" i="1"/>
  <c r="H112" i="1"/>
  <c r="H113" i="1"/>
  <c r="H110" i="1"/>
  <c r="H111" i="1"/>
  <c r="H108" i="1"/>
  <c r="H109" i="1"/>
  <c r="H106" i="1"/>
  <c r="H107" i="1"/>
  <c r="H104" i="1"/>
  <c r="H105" i="1"/>
  <c r="H103" i="1"/>
  <c r="H102" i="1"/>
  <c r="H101" i="1"/>
  <c r="H100" i="1"/>
  <c r="H99" i="1"/>
  <c r="H98" i="1"/>
  <c r="H89" i="1"/>
  <c r="H97" i="1"/>
  <c r="H96" i="1"/>
  <c r="H67" i="1"/>
  <c r="H95" i="1"/>
  <c r="H94" i="1"/>
  <c r="H177" i="1"/>
  <c r="A175" i="1"/>
  <c r="A176" i="1"/>
  <c r="H93" i="1"/>
  <c r="H92" i="1"/>
  <c r="H91" i="1"/>
  <c r="H90" i="1"/>
  <c r="H88" i="1"/>
  <c r="H87" i="1"/>
  <c r="H85" i="1"/>
  <c r="H86" i="1"/>
  <c r="H84" i="1"/>
  <c r="H83" i="1"/>
  <c r="H82" i="1"/>
  <c r="H81" i="1"/>
  <c r="H80" i="1"/>
  <c r="H79" i="1"/>
  <c r="H78" i="1"/>
  <c r="H77" i="1"/>
  <c r="H73" i="1"/>
  <c r="H75" i="1"/>
  <c r="H76" i="1"/>
  <c r="H72" i="1"/>
  <c r="H74" i="1"/>
  <c r="H71" i="1"/>
  <c r="H70" i="1"/>
  <c r="H69" i="1"/>
  <c r="H68" i="1"/>
  <c r="H63" i="1"/>
  <c r="H66" i="1"/>
  <c r="H65" i="1"/>
  <c r="H64" i="1"/>
  <c r="H62" i="1"/>
  <c r="H61" i="1"/>
  <c r="H60" i="1"/>
  <c r="H59" i="1"/>
  <c r="H58" i="1"/>
  <c r="H57" i="1"/>
  <c r="H56" i="1"/>
  <c r="H55" i="1"/>
  <c r="H54" i="1"/>
  <c r="H52" i="1"/>
  <c r="H51" i="1"/>
  <c r="H50" i="1"/>
  <c r="H53" i="1"/>
  <c r="H49" i="1"/>
  <c r="H48" i="1"/>
  <c r="H47" i="1"/>
  <c r="H45" i="1"/>
  <c r="H44" i="1"/>
  <c r="H46" i="1"/>
  <c r="H42" i="1"/>
  <c r="H39" i="1"/>
  <c r="H40" i="1"/>
  <c r="H41" i="1"/>
  <c r="H38" i="1"/>
  <c r="H37" i="1"/>
  <c r="H36" i="1"/>
  <c r="H35" i="1"/>
  <c r="H34" i="1"/>
  <c r="H33" i="1"/>
  <c r="H32" i="1"/>
  <c r="H26" i="1"/>
  <c r="H27" i="1"/>
  <c r="H28" i="1"/>
  <c r="H29" i="1"/>
  <c r="H30" i="1"/>
  <c r="H31" i="1"/>
  <c r="H25" i="1"/>
  <c r="H23" i="1"/>
  <c r="H20" i="1"/>
  <c r="H22" i="1"/>
  <c r="H21" i="1"/>
  <c r="H19" i="1"/>
  <c r="H16" i="1"/>
  <c r="H15" i="1"/>
  <c r="H14" i="1"/>
  <c r="H13" i="1"/>
  <c r="H12" i="1"/>
  <c r="H11" i="1"/>
  <c r="H10" i="1"/>
  <c r="H9" i="1"/>
  <c r="H8" i="1"/>
  <c r="H178" i="1"/>
</calcChain>
</file>

<file path=xl/sharedStrings.xml><?xml version="1.0" encoding="utf-8"?>
<sst xmlns="http://schemas.openxmlformats.org/spreadsheetml/2006/main" count="1007" uniqueCount="341">
  <si>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</si>
  <si>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</si>
  <si>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</si>
  <si>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</si>
  <si>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</si>
  <si>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</si>
  <si>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</si>
  <si>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</si>
  <si>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</si>
  <si>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</si>
  <si>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</si>
  <si>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</si>
  <si>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</si>
  <si>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</si>
  <si>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</si>
  <si>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</si>
  <si>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</si>
  <si>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</si>
  <si>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</si>
  <si>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</si>
  <si>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</si>
  <si>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</si>
  <si>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</si>
  <si>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</si>
  <si>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</si>
  <si>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</si>
  <si>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</si>
  <si>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</si>
  <si>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</si>
  <si>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</si>
  <si>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</si>
  <si>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</si>
  <si>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</si>
  <si>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</si>
  <si>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</si>
  <si>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</si>
  <si>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</si>
  <si>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</si>
  <si>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</si>
  <si>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</si>
  <si>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</si>
  <si>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</si>
  <si>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</si>
  <si>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</si>
  <si>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</si>
  <si>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</si>
  <si>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</si>
  <si>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</si>
  <si>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</si>
  <si>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</si>
  <si>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</si>
  <si>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</si>
  <si>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</si>
  <si>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</si>
  <si>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</si>
  <si>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</si>
  <si>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</si>
  <si>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</si>
  <si>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</si>
  <si>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</si>
  <si>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</si>
  <si>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</si>
  <si>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</si>
  <si>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</si>
  <si>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</si>
  <si>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</si>
  <si>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</si>
  <si>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</si>
  <si>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</si>
  <si>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</si>
  <si>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</si>
  <si>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</si>
  <si>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</si>
  <si>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</si>
  <si>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</si>
  <si>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</si>
  <si>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</si>
  <si>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</si>
  <si>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</si>
  <si>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</si>
  <si>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</si>
  <si>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</si>
  <si>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</si>
  <si>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</si>
  <si>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</si>
  <si>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</si>
  <si>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</si>
  <si>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</si>
  <si>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</si>
  <si>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</si>
  <si>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</si>
  <si>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</si>
  <si>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</si>
  <si>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</si>
  <si>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</si>
  <si>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</si>
  <si>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</si>
  <si>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</si>
  <si>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</si>
  <si>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</si>
  <si>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</si>
  <si>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</si>
  <si>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</si>
  <si>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</si>
  <si>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</si>
  <si>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</si>
  <si>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</si>
  <si>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</si>
  <si>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</si>
  <si>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</si>
  <si>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</si>
  <si>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</si>
  <si>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</si>
  <si>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</si>
  <si>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</si>
  <si>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</si>
  <si>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</si>
  <si>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</si>
  <si>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</si>
  <si>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</si>
  <si>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</si>
  <si>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</si>
  <si>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</si>
  <si>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</si>
  <si>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</si>
  <si>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</si>
  <si>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</si>
  <si>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</si>
  <si>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</si>
  <si>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</si>
  <si>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</si>
  <si>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</si>
  <si>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</si>
  <si>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</si>
  <si>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</si>
  <si>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</si>
  <si>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</si>
  <si>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</si>
  <si>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</si>
  <si>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</si>
  <si>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</si>
  <si>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</si>
  <si>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</si>
  <si>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</si>
  <si>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</si>
  <si>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</si>
  <si>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</si>
  <si>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</si>
  <si>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</si>
  <si>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</si>
  <si>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</si>
  <si>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</si>
  <si>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</si>
  <si>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</si>
  <si>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</si>
  <si>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</si>
  <si>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</si>
  <si>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</si>
  <si>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</si>
  <si>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12 </t>
    </r>
  </si>
  <si>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</si>
  <si>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</si>
  <si>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</si>
  <si>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</si>
  <si>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</si>
  <si>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</si>
  <si>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</si>
  <si>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</si>
  <si>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</si>
  <si>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</si>
  <si>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</si>
  <si>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</si>
  <si>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</si>
  <si>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</si>
  <si>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</si>
  <si>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</si>
  <si>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</si>
  <si>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</si>
  <si>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</si>
  <si>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</si>
  <si>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</si>
  <si>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</si>
  <si>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</si>
  <si>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</si>
  <si>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</si>
  <si>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</si>
  <si>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</si>
  <si>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</si>
  <si>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</si>
  <si>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</si>
  <si>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</si>
  <si>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10</t>
    </r>
  </si>
  <si>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</si>
  <si>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</si>
  <si>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</si>
  <si>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</si>
  <si>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</si>
  <si>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</si>
  <si>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</si>
  <si>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</si>
  <si>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</si>
  <si>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</si>
  <si>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</si>
  <si>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</si>
  <si>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</si>
  <si>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4</t>
    </r>
  </si>
  <si>
    <r>
      <t>Лабораторные расходные материалы для реализации научно-исследовательского проекта «</t>
    </r>
    <r>
      <rPr>
        <sz val="10"/>
        <color theme="1"/>
        <rFont val="Times New Roman"/>
        <family val="1"/>
        <charset val="204"/>
      </rPr>
      <t>Изучение особенностей микробиома различных биотопов долгожителей в сравнении с данными по другим возрастным группам</t>
    </r>
    <r>
      <rPr>
        <sz val="10"/>
        <color rgb="FF000000"/>
        <rFont val="Times New Roman"/>
        <family val="1"/>
        <charset val="204"/>
      </rPr>
      <t>». Подробная характеристика согласно технической спецификации.</t>
    </r>
  </si>
  <si>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</si>
  <si>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</si>
  <si>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</si>
  <si>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</si>
  <si>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</si>
  <si>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</si>
  <si>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</si>
  <si>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</si>
  <si>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</si>
  <si>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</si>
  <si>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</si>
  <si>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</si>
  <si>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</si>
  <si>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</si>
  <si>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</si>
  <si>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</si>
  <si>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</si>
  <si>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</si>
  <si>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</si>
  <si>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</si>
  <si>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</si>
  <si>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</si>
  <si>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</si>
  <si>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</si>
  <si>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</si>
  <si>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</si>
  <si>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</si>
  <si>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</si>
  <si>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</si>
  <si>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</si>
  <si>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</si>
  <si>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</si>
  <si>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</si>
  <si>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</si>
  <si>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</si>
  <si>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 xml:space="preserve">Источник бесперебойного питания </t>
  </si>
  <si>
    <t>Максимальная выходная мощность не менее 3000 ВА. Эффективная мощность не менее 2850 Ватт. Номинальное выходное напряжение 230В. Возможно конфигурирование для работы с выходным напряжением номиналом 220, 230 или 240 В. Интерфейсы: USB, RS-232, Ethernet 10/100.</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</si>
  <si>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</si>
  <si>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</si>
  <si>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12</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</si>
  <si>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</si>
  <si>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</si>
  <si>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</si>
  <si>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</si>
  <si>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научно-исследовательского проекта Лаборатории клеточных технологий МИЦ: комплект 13</t>
  </si>
  <si>
    <t xml:space="preserve">Лабораторные расходные материалы для реализации научно-исследовательского проекта "Изучение эпигенетического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</si>
  <si>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</si>
  <si>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клеточных технологий МИЦ: комплект 15</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</si>
  <si>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</si>
  <si>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Ультразвуковой дезинтегратор молекул</t>
  </si>
  <si>
    <t>Настольный высокоинтенсивный акустический передатчик; датчик температуры; насос для циркуляции воды; контролируемая водяная баня с защитной крышкой; тип используемой воды: дистиллированная или деионизированная; изотермическая, бесконтактная обработка образцов ультразвуком; объем проб должен быть в диапазоне не менее чем от 25 мкл до 10 мл; минимальная длина фрагментов ДНК приготовленных с помощью прибора не более150 п.о. Также в комплект входит: рабочая компьютерная станция, программное обеспечение, стартовый набор реагентов и расходных материалов. Подробное описание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</si>
  <si>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9</t>
  </si>
  <si>
    <t>Лабораторные  расходные материалы для реализации научно-исследовательского проекта «Поиск новых маркёров ревматоидного артрита».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</si>
  <si>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12</t>
  </si>
  <si>
    <t>октябрь 2015 год</t>
  </si>
  <si>
    <t>Лабораторные расходные материалы для реализации научно исследовательского проекта Лаборатории биосенсоров и биоинструментов: комплект 11</t>
  </si>
  <si>
    <t>Лабораторные расходные материалы для реализации научно исследовательского проекта Лаборатории биосенсоров и биоинструментов: комплект 13</t>
  </si>
  <si>
    <t xml:space="preserve">Лабораторные расходные материалы для реализации научно исследовательского проекта Лаборатории иммунобиологии: комплект 14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</si>
  <si>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10</t>
  </si>
  <si>
    <t>Лабораторные расходные материалы для реализации проекта «Разработка и клиническая апробация Haloplex кардиогенетической панели для выявления генетической предрасположенности и диагностики сердечных аритмий». Подробная характеристика согласно технической спецификации.</t>
  </si>
  <si>
    <t>Лабораторные расходные материалы для реализации научно-исследовательского проекта «Геном шелкового пути: геномное обследование коренных этнических групп Центральной Азии». Подробная характеристика согласно технической спецификации.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</si>
  <si>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1 </t>
  </si>
  <si>
    <t>Лабораторные расходные материалы для реализации научно исследовательского проекта лаборатории прикладной генетики и этногенетики ЦНЖ:
комплект 2</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</si>
  <si>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11</t>
  </si>
  <si>
    <t>Лабораторные расходные материалы для реализации проекта «Снижение рисков производственно-обусловленной заболеваемости у работников урановой промышленности Республики Казахстан». Подробная характеристика согласно технической спецификации.</t>
  </si>
  <si>
    <t>Аналитические лабораторные весы</t>
  </si>
  <si>
    <t>Измеритель теплопроводности</t>
  </si>
  <si>
    <t>Детектор стекла</t>
  </si>
  <si>
    <t>Радиометр</t>
  </si>
  <si>
    <t>Измеритель параметров микроклимата</t>
  </si>
  <si>
    <t>Класс точности по ГОСТ 53228-2008: не ниже I (специальный); максимальная нагрузка весов Max: не менее 220 г; минимальная нагрузка весов Min: не более 0,01 г; действительная цена деления (d): не более 0,1 мг; поверочное деление (е): не более 1,0 мг; пределы допускаемой погрешности весов (mpe) при поверке, мг, в интервалах взвешивания: от Min до 50 г включительно не более ± 0,5; св. 50 г до 200 г включительно, не более ± 1,0; св. 200 г до Max включительно не более ± 1,5. Подробная характеристика согласно технической спецификации.</t>
  </si>
  <si>
    <t>Диапазон определения теплопроводности от 0,02 до 1,5 Вт/м·К; диапазон определения термического сопротивления от 0,01 до 1,5 м2·К/Вт; пределы допускаемой абсолютной погрешности прибора не более ±5%; размеры испытываемого образца не менее 150х150х3...40 мм; время измерения от 0,5 до 2,5 ч. В комплект поставки также входит: образец контрольный (оргстекло или пеноплэкс); короб для сыпучих материалов; кофр кожаный.</t>
  </si>
  <si>
    <t>Класс лазера: класс безопасности не ниже 2/3a; масса прибора: не более 0.1294 кг; Материал: точно обработанная пластмасса; Шкала измерения: английская.</t>
  </si>
  <si>
    <t xml:space="preserve">Диапазон измерения ЭРОА радона: от 1 до 1,0·106 Бк·м -3; Диапазон измерения ЭРОА торона: 0,5 до 1,0·104 Бк·м -3; Предел допускаемой основной относительной погрешности: не более ± 30 %; Уровень собственного фона блока измерения ЭРОА, 1/с: не более 0,002; Объемный расход воздуха через фильтр: 10,0±0,5 л/мин; Диапазон измерения ОА радона-222 в воздухе: от 1 до 2,0·106 Бк·м -3; Диапазон измерения 216Po(ThA): от 1·10-3 до 1·102 имп./сек.
Подробная характеристика согласно технической спецификации.
</t>
  </si>
  <si>
    <t xml:space="preserve">Измерение шума: 
Диапазон измерений:10-20000 Гц; Частотные коррекции, диапазон : 20 - 150 дБА, 22 – 150 дБС, 30 – 150 дБZ, 10-150 дБ; 
Измерение инфразвука:
Диапазон измерений:  1,6 – 20 Гц; Частотные коррекции, диапазон: 20-150 дБG, 30-150 дБZI, 10-150дБ;
Измерение ультразвука:
Диапазон измерений: 12,5 – 40 кГц; Частотные коррекции, диапазон: 30-150 дБ;
Измерение общей вибрации:
Диапазон измерений:  0,8 – 80 Гц; Частотные коррекции, диапазон: 60-170 дБ Wd; 60-170 дБ Wk; 60-170 дБ Wm; Wc, We, Wj, Wb, Wm, Bw,Bwm.
Измерение локальной вибрации:
Диапазон измерений: 8 – 1250 Гц; Частотные коррекции, диапазон: 60-170 дБ Wh, Bh.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</si>
  <si>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10</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</si>
  <si>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</si>
  <si>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</si>
  <si>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4</t>
  </si>
  <si>
    <t>Лабораторные  расходные материалы для реализации научно-исследовательского проекта «Индукция апоптоза с помощью ультразвука сверх¬низкой частоты для терапии рака». Подробная характеристика согласно технической спецификации.</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</si>
  <si>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Модуль инженер химических реакций (Chemical Reaction Engineering Module), Модуль микромасштабных электромеханических систем (MEMS module), Модуль микрожидкостей (Microfluidics module), Модуль молекулярного потока (Molecular Flow module), Модуль потока в трубах (Pipe Flow module), Модуль радиочастот (RF module), Модуль структурной механики (Structural Mechanics Module), Модуль аккумуляторов и топливных элементов (Batteries &amp; Fuel Cells module), Модуль электроосаждения (Electrodeposition module), Модуль усталости материала (Fatigue module), Модуль геомеханики (Geomechanics module), Библиотека материалов (Material library), COMSOL Multiphysics (База программы).
</t>
  </si>
  <si>
    <t>Лабораторные расходные материалы для реализации научно исследовательского проекта лаборатории биоинженерии и регенеративной медицины: комплект 14</t>
  </si>
  <si>
    <t>Лабораторные расходные материалы для реализации научно исследовательского проекта лаборатории клеточных технологий МИЦ: комплект 16</t>
  </si>
  <si>
    <t>Лабораторные расходные материалы для реализации научно исследовательского проекта лаборатории клеточных технологий МИЦ: комплект 7</t>
  </si>
  <si>
    <t>Градирня</t>
  </si>
  <si>
    <t>Электрический парогенератор</t>
  </si>
  <si>
    <t>Тепловая нагрузка - не менее 69 кВт; расход воды - не менее 3 м3/час; температура воды на входе в градирню - не более 50 0С; температура воды на выходе из градирни - не более 25 0С. Наличие вентилятора, орошения. Материал корпуса – углеродистая сталь. Электродвигатель –  мощность не менее 1,5 кВт.</t>
  </si>
  <si>
    <t xml:space="preserve">Тип парогенератора  – электрический;
тип нагревательного элемента – электродный; температура пара  – не менее 140 0С; производительность по пару – не менее 25 кг/час; давление пара – не менее 4 бар; регулирование мощности – плавное от 25% до 100%; наличие насоса.
</t>
  </si>
  <si>
    <t xml:space="preserve">Высокопроизводительная центрифуга
с роторами
</t>
  </si>
  <si>
    <t xml:space="preserve">Максимальная вместимость: не менее 6 литров (6 x 1000 мл); максимальная скорость: не менее 26000 оборотов в минуту; максимальное ускорение (g): не менее 81 770 g; диапазон объемов образца в одном гнезде: не менее чем от 1,5 мл до 1 000 мл; высота центрифуги: не ниже 86 см; открытие крышки: в сторону с помощью педали; дисплей цифровой, сенсорный экран; диапазон рабочей температуры в камере центрифуги не менее чем от  – 10  до + 40 °C, с допускаемым отклонением не более 2°С; шаг установки температур: не более 1°C.
В комплект поставки также должны входить:
• Угловой ротор с максимальной вместимостью, не менее  6x500 мл; бутыли полипропиленовые; бутыли поликарбонатные.
• Угловой ротор с максимальной вместимостью, не менее 6×250 мл; бутыли полипропиленовые с широким горлышком.
• Угловой ротор с максимальной вместимостью, не менее 8×50 мл; пробирки полиалломерные с завинчивающейся крышкой.
Подробная характеристика согласно технической спецификации.
</t>
  </si>
  <si>
    <t xml:space="preserve">Хроматограф для очистки белков </t>
  </si>
  <si>
    <t xml:space="preserve">Тип хроматографа: жидкостный хроматограф; наличие систем для специфических методов очистки белков: жидкостная хроматография низкого давления, ионообменная хроматография, аффинная хроматография; скорость потока: в диапазоне не менее чем от 0,1 мл / мин до 50 мл/мин; максимальное рабочее давление: 1 МПа (145 фунтов на квадратный дюйм); вязкость, не более 10 сП; комбинированный УФ детектор с ртутной лампой: фильтр с длинами волн  250 нм и 280 нм; оптический путь, не менее 2 мм. Дополнительные функции: возможность инъекции не менее 2-х образцов одновременно, возможность отбора буфера, многоэтапная очистка; пользовательский интерфейс: управление с персонального компьютера, оснащенного ОС Windows.; программное обеспечение для хроматографической системы; и т.д.  Подробное описание согласно технической спецификации. </t>
  </si>
  <si>
    <t>Спирт этиловый</t>
  </si>
  <si>
    <t>Спирт этиловый ректификованный класса "ЭКСТРА". Прозрачная безцветная жидкость без посторонних частиц с характерным запахом. ГОСТ 5962-2013. Объемная доля этилового спирта не менее 96,3%. 1 декалитр = 10 литров.</t>
  </si>
  <si>
    <t>декалитр</t>
  </si>
  <si>
    <t>Лабораторные расходные материалы для реализации научно-исследовательского проекта лаборатории солнечной энергетики: комплект 5</t>
  </si>
  <si>
    <t>Лабораторные расходные материалы для реализации проектов Лаборатории физики и материаловедения: комплект 6</t>
  </si>
  <si>
    <t xml:space="preserve">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 </t>
  </si>
  <si>
    <t>Секвенатор нового поколения для диагностики с набором реактивов для запуска</t>
  </si>
  <si>
    <t>Принцип секвенирования ДНК: пошаговое удлинение цепочки ДНК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регистрирующегося сигнала, и переводом данных в цифровой формат. Максимальное количество различных ампликонов, анализируемых за один запуск прибора не менее 36 000 ампликонов. Максимальная производительность за один полный запуск прибора не менее 15000 миллионов пар нуклеотидов. Максимальная длина считываемого фрагмента ДНК при чтении с одного конца не менее 300 нуклеотидов. Максимальная длина считываемого фрагмента ДНК при парно-концевом чтении не менее 600 нуклеотидов. Минимальное количество прошедших фильтрацию молекулярных кластеров ДНК пригодных для анализа при парно-концевом чтении не менее 30 миллионов кластеров. Возможности прибора: анализ ампликонов, Анализ малых геномов и транскриптомов, проверка результатов клонирования и генной модификации, эпигенетические исследования, поиск мутаций, целевое ре-секвенирование, секвенирование de novo, анализ профилей экспрессии микро-РНК. Подробное описание согласно технической спецификации.</t>
  </si>
  <si>
    <t>Автоматическая система пробоподготовки для секвенирования нового поколения</t>
  </si>
  <si>
    <t>Автоматическая система пробоподготовки для секвенирования нового поколения должна иметь не менее 4 каналов дозирующего модуля, оснащена перистальтическим насосом для мытья и переноса наконечников. Рабочая платформа системы должна вмещать не менее 20 планшет. Должна использовать многоразовые и одноразовые наконечники в одном дозирующем модуле без смены адаптера. Должна работать с любой комбинацией лабораторной посуды (пробирки, планшеты, ПЦР - планшеты, лотки или емкости с реагентами) в режиме многоразовых, одноразовых и смешанных наконечников. Должна обладать сенсором уровня жидкости. Должны быть предустановленны протоколы для приготовления обогащенных экзомных библиотек, транскриптомных библиотек для парно-концевого секвенирования, геномных библиотек для парно-концевого секвенирования. Подробное описание согласно технической спецификации.</t>
  </si>
  <si>
    <t>Микрочиповый анализатор нуклеиновых кислот и белков</t>
  </si>
  <si>
    <t>Система должна осуществлять автоматический электрофорез ДНК, РНК и белков. Должен детектировать методом флуоресценции индуцированной лазером. Должен работать на микрофлюидных чипах с одной пробозаборной иглой-«сиппером». Должен обладать встроенным сканером штрих-кодов, сенсорным тач-скрин экраном. Должен использовать многоразовые чипы для ДНК, РНК и белков. Должен промывать чипы автоматически. Должен позволять исследовать от  1 до не менее 24 образцов в одном эксперименте без участия исследователя. Должен определять паттерны гликозирования моноклональных антител и других гликозированных белков. Подробное описание согласно технической спецификации.</t>
  </si>
  <si>
    <t>Лабораторный мультианализатор белковых биомаркеров</t>
  </si>
  <si>
    <t>подпункты 4), 7) пункта 3.1. Правил</t>
  </si>
  <si>
    <t xml:space="preserve">Технология определения: электрохимиллюминесцентный метод;  система определения: охлаждаемая ПЗС – камера исследовательского назначения с линзами высокой точностью; способность мультиплексирования: до 10 анализов в лунке; объем прочитывания: 150 мкл;  время прочитывания планшета: 2 мин 45 сек; количество планшетов при загрузке: 5 планшетов;  внешний источник питания, USB 3.0 кабель, шнур питания, ноутбук с Windows 7 и программным обеспечением для обработки данных. 
Гарантия - 1 год со дня подписания акта приема передачи товара.
Сервисное обслуживание оборудования - 2 года после истечения срока гарантии.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</si>
  <si>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4</t>
  </si>
  <si>
    <t>Лабораторные расходные материалы для реализации научно-иследовательского проекта Лаборатории иммунобиологии: комплект 15</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</si>
  <si>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</si>
  <si>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Лабораторные расходные материалы для реализации научно исследовательских работ лаборатории компьютерных наук: комплект 1</t>
  </si>
  <si>
    <t>Лабораторные расходные материалы для реализации научно-исследовательской программы  "Разработка систем сбора, обработки и анализа больших данных (Big Data) с использованием облачных технологий для повышения эффективности труда и принятия решений ". Подробная характеристика согласно технической спецификации</t>
  </si>
  <si>
    <t>Лабораторные  расходные материалы для реализации научно-исследовательских работ лаборатории геномной и персонализированной медицины: комплект 13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</si>
  <si>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14</t>
  </si>
  <si>
    <t>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</si>
  <si>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15</t>
  </si>
  <si>
    <t>Лабораторные расходные материалы для реализации научно исследовательского проекта лаборатории клеточных технологий МИЦ: комплект 17</t>
  </si>
  <si>
    <t>Научно-техническая обработка документов ЧУ «National Laboratory Astana»</t>
  </si>
  <si>
    <t>Научно-техническая обработка документов ЧУ «National Laboratory Astana». Подробное описание согласно технической спецификации.</t>
  </si>
  <si>
    <t xml:space="preserve">Система кондиционирования </t>
  </si>
  <si>
    <t xml:space="preserve">Кондиционер кассетный -мощность охлаждения - не менее 7Квт, режим работы кондиционера – охлаждение/ обогрев; диапазон охлаждения - не менее чем от +18 до +25. Должен монтироваться в подвесной потолок.
Кондиционер кассетный - мощность охлаждения – не менее 5Квт, режим работы кондиционера – охлаждение/ обогрев; диапазон охлаждения - не менее чем от +18 до +25. Должен монтироваться в подвесной потолок.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</si>
  <si>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16</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</si>
  <si>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</si>
  <si>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18</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</si>
  <si>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</si>
  <si>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 xml:space="preserve">подпункт 6) пункта 3.1. Правил </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</si>
  <si>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</si>
  <si>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</si>
  <si>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</si>
  <si>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</si>
  <si>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</si>
  <si>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</si>
  <si>
    <t>октябярь 2015 год</t>
  </si>
  <si>
    <t>Лабораторные расходные материалы для реализации научно исследовательского проекта Лаборатории биосенсоров и биоинструментов: комплект 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</si>
</sst>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4"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
      <u/>
      <sz val="11"/>
      <color theme="10"/>
      <name val="Calibri"/>
      <family val="2"/>
      <scheme val="minor"/>
    </font>
    <font>
      <b/>
      <sz val="10"/>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xf numFmtId="0" fontId="3" fillId="0" borderId="0"/>
  </cellStyleXfs>
  <cellXfs count="200">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7" fillId="2" borderId="7" xfId="0" applyFont="1" applyFill="1" applyBorder="1" applyAlignment="1">
      <alignment vertical="center" wrapText="1"/>
    </xf>
    <xf numFmtId="0" fontId="11" fillId="0" borderId="0" xfId="0" applyFont="1"/>
    <xf numFmtId="0" fontId="2" fillId="0" borderId="0" xfId="0" applyFont="1" applyAlignment="1">
      <alignment vertical="top" wrapText="1"/>
    </xf>
    <xf numFmtId="0" fontId="2" fillId="0" borderId="1" xfId="0" applyFont="1" applyBorder="1" applyAlignment="1">
      <alignment vertical="center"/>
    </xf>
    <xf numFmtId="0" fontId="9"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2" borderId="0" xfId="0" applyFont="1" applyFill="1"/>
    <xf numFmtId="0" fontId="7" fillId="2" borderId="7" xfId="0" applyFont="1" applyFill="1" applyBorder="1" applyAlignment="1">
      <alignment horizontal="left" vertical="center" wrapText="1"/>
    </xf>
    <xf numFmtId="0" fontId="7" fillId="2" borderId="7" xfId="0" applyFont="1" applyFill="1" applyBorder="1" applyAlignment="1">
      <alignment horizontal="center" vertical="center" wrapText="1"/>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2" fontId="5" fillId="4" borderId="1" xfId="0" applyNumberFormat="1" applyFont="1" applyFill="1" applyBorder="1" applyAlignment="1">
      <alignment vertical="center" wrapText="1"/>
    </xf>
    <xf numFmtId="0" fontId="7" fillId="2" borderId="1" xfId="2" applyFont="1" applyFill="1" applyBorder="1" applyAlignment="1">
      <alignment horizontal="center" vertical="center" wrapText="1"/>
    </xf>
    <xf numFmtId="164" fontId="7" fillId="2" borderId="1" xfId="2"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2" borderId="1" xfId="6" applyFont="1" applyFill="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0" borderId="6" xfId="2" applyFont="1" applyBorder="1" applyAlignment="1">
      <alignment horizontal="left" vertical="center" wrapText="1"/>
    </xf>
    <xf numFmtId="0" fontId="7" fillId="0" borderId="6" xfId="0" applyFont="1" applyBorder="1" applyAlignment="1">
      <alignment horizontal="center" vertical="center"/>
    </xf>
    <xf numFmtId="0" fontId="2" fillId="2" borderId="6" xfId="6" applyFont="1" applyFill="1" applyBorder="1" applyAlignment="1">
      <alignment horizontal="center"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3" fontId="7" fillId="2" borderId="1" xfId="2" applyNumberFormat="1" applyFont="1" applyFill="1" applyBorder="1" applyAlignment="1">
      <alignment horizontal="center" vertical="center" wrapText="1"/>
    </xf>
    <xf numFmtId="3" fontId="7" fillId="0" borderId="3" xfId="0" applyNumberFormat="1" applyFont="1" applyBorder="1" applyAlignment="1">
      <alignment horizontal="center" vertical="center" wrapText="1"/>
    </xf>
    <xf numFmtId="0" fontId="2" fillId="0" borderId="0" xfId="3" applyFont="1" applyFill="1"/>
    <xf numFmtId="0" fontId="5" fillId="5" borderId="1" xfId="0" applyFont="1" applyFill="1" applyBorder="1" applyAlignment="1">
      <alignment horizontal="left" vertical="center" wrapText="1"/>
    </xf>
    <xf numFmtId="0" fontId="2" fillId="0" borderId="1" xfId="2" applyFont="1" applyBorder="1" applyAlignment="1">
      <alignment horizontal="center" vertical="center" wrapText="1"/>
    </xf>
    <xf numFmtId="3" fontId="2" fillId="0"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13" fillId="2" borderId="0" xfId="0" applyFont="1" applyFill="1"/>
    <xf numFmtId="0" fontId="2" fillId="2" borderId="1" xfId="0" applyFont="1" applyFill="1" applyBorder="1" applyAlignment="1">
      <alignment horizontal="center" vertical="top" wrapText="1"/>
    </xf>
    <xf numFmtId="14" fontId="5" fillId="2" borderId="0" xfId="0" applyNumberFormat="1" applyFont="1" applyFill="1" applyAlignment="1">
      <alignment vertical="center"/>
    </xf>
    <xf numFmtId="0" fontId="2" fillId="2" borderId="0" xfId="0" applyFont="1" applyFill="1" applyAlignment="1">
      <alignment vertical="center"/>
    </xf>
    <xf numFmtId="0" fontId="2" fillId="2" borderId="6" xfId="2" applyFont="1" applyFill="1" applyBorder="1" applyAlignment="1">
      <alignment horizontal="left" vertical="center" wrapText="1"/>
    </xf>
    <xf numFmtId="0" fontId="7" fillId="2" borderId="6"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9" fillId="2" borderId="1" xfId="0" applyNumberFormat="1"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8" fillId="2" borderId="8" xfId="0" applyFont="1" applyFill="1" applyBorder="1" applyAlignment="1">
      <alignment horizontal="left" vertical="center" wrapText="1"/>
    </xf>
    <xf numFmtId="0" fontId="9" fillId="0" borderId="6" xfId="0" applyFont="1" applyBorder="1" applyAlignment="1">
      <alignment vertical="center" wrapText="1"/>
    </xf>
    <xf numFmtId="3" fontId="7" fillId="0" borderId="6" xfId="0" applyNumberFormat="1" applyFont="1" applyBorder="1" applyAlignment="1">
      <alignment horizontal="center" vertical="center" wrapText="1"/>
    </xf>
    <xf numFmtId="0" fontId="7" fillId="0" borderId="7" xfId="0" applyFont="1" applyBorder="1" applyAlignment="1">
      <alignment horizontal="left" vertical="center" wrapText="1"/>
    </xf>
    <xf numFmtId="2" fontId="2" fillId="2" borderId="7" xfId="0" applyNumberFormat="1" applyFont="1" applyFill="1" applyBorder="1" applyAlignment="1">
      <alignment vertical="center" wrapText="1"/>
    </xf>
    <xf numFmtId="0" fontId="9" fillId="0" borderId="3" xfId="0" applyFont="1" applyBorder="1" applyAlignment="1">
      <alignment vertical="top" wrapText="1"/>
    </xf>
    <xf numFmtId="0" fontId="7" fillId="2" borderId="3" xfId="0" applyFont="1" applyFill="1" applyBorder="1" applyAlignment="1">
      <alignment horizontal="center" vertical="center"/>
    </xf>
    <xf numFmtId="3" fontId="2" fillId="0" borderId="3" xfId="0" applyNumberFormat="1" applyFont="1" applyBorder="1" applyAlignment="1">
      <alignment horizontal="center" vertical="center"/>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wrapText="1"/>
    </xf>
    <xf numFmtId="0" fontId="2" fillId="0" borderId="1" xfId="0" applyFont="1" applyBorder="1" applyAlignment="1">
      <alignment horizontal="left" wrapText="1"/>
    </xf>
    <xf numFmtId="0" fontId="5" fillId="4"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top" wrapText="1"/>
    </xf>
    <xf numFmtId="0" fontId="8" fillId="2" borderId="7"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7" xfId="0" applyFont="1" applyFill="1" applyBorder="1" applyAlignment="1">
      <alignment horizontal="center" vertical="center"/>
    </xf>
    <xf numFmtId="4" fontId="9"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0" fontId="7" fillId="2" borderId="1" xfId="7" applyFont="1" applyFill="1" applyBorder="1" applyAlignment="1">
      <alignment horizontal="center" vertical="center" wrapText="1"/>
    </xf>
    <xf numFmtId="0" fontId="11" fillId="2" borderId="0" xfId="7" applyFont="1" applyFill="1"/>
    <xf numFmtId="3" fontId="2" fillId="2" borderId="0" xfId="0" applyNumberFormat="1" applyFont="1" applyFill="1" applyAlignment="1">
      <alignment horizontal="center" vertical="center"/>
    </xf>
    <xf numFmtId="0" fontId="7" fillId="2" borderId="7" xfId="7" applyFont="1" applyFill="1" applyBorder="1" applyAlignment="1">
      <alignment horizontal="center" vertical="center" wrapText="1"/>
    </xf>
    <xf numFmtId="0" fontId="7" fillId="2" borderId="1" xfId="7" applyFont="1" applyFill="1" applyBorder="1" applyAlignment="1">
      <alignment horizontal="left" vertical="center" wrapText="1"/>
    </xf>
    <xf numFmtId="0" fontId="7" fillId="2" borderId="1" xfId="0" applyFont="1" applyFill="1" applyBorder="1" applyAlignment="1">
      <alignment vertical="top" wrapText="1"/>
    </xf>
    <xf numFmtId="0" fontId="11" fillId="2" borderId="0" xfId="0" applyFont="1" applyFill="1" applyAlignment="1">
      <alignment wrapText="1"/>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8">
    <cellStyle name="Normal 2" xfId="2"/>
    <cellStyle name="Normal 4 2" xfId="3"/>
    <cellStyle name="Гиперссылка" xfId="6" builtinId="8"/>
    <cellStyle name="Обычный" xfId="0" builtinId="0"/>
    <cellStyle name="Обычный 3" xfId="7"/>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8"/>
  <sheetViews>
    <sheetView tabSelected="1" zoomScale="80" zoomScaleNormal="80" zoomScaleSheetLayoutView="70" workbookViewId="0">
      <selection activeCell="H177" sqref="H177"/>
    </sheetView>
  </sheetViews>
  <sheetFormatPr defaultRowHeight="12.75" x14ac:dyDescent="0.2"/>
  <cols>
    <col min="1" max="1" width="5.5703125" style="100" customWidth="1"/>
    <col min="2" max="2" width="25" style="12" customWidth="1"/>
    <col min="3" max="3" width="14.140625" style="12" customWidth="1"/>
    <col min="4" max="4" width="60" style="15" customWidth="1"/>
    <col min="5" max="5" width="12.28515625" style="12" customWidth="1"/>
    <col min="6" max="6" width="12" style="12" customWidth="1"/>
    <col min="7" max="7" width="18.42578125" style="12" customWidth="1"/>
    <col min="8" max="8" width="19.28515625" style="51" customWidth="1"/>
    <col min="9" max="9" width="15" style="12" customWidth="1"/>
    <col min="10" max="10" width="15.7109375" style="12" customWidth="1"/>
    <col min="11" max="11" width="11.85546875" style="12" customWidth="1"/>
    <col min="12" max="12" width="13.140625" style="12" customWidth="1"/>
    <col min="13" max="16384" width="9.140625" style="12"/>
  </cols>
  <sheetData>
    <row r="1" spans="1:12" x14ac:dyDescent="0.2">
      <c r="A1" s="186" t="s">
        <v>29</v>
      </c>
      <c r="B1" s="186"/>
      <c r="C1" s="186"/>
      <c r="D1" s="186"/>
      <c r="E1" s="186"/>
      <c r="F1" s="186"/>
      <c r="G1" s="186"/>
      <c r="H1" s="186"/>
      <c r="I1" s="186"/>
      <c r="J1" s="186"/>
    </row>
    <row r="3" spans="1:12" ht="63.75" x14ac:dyDescent="0.2">
      <c r="A3" s="92" t="s">
        <v>0</v>
      </c>
      <c r="B3" s="13" t="s">
        <v>1</v>
      </c>
      <c r="C3" s="13" t="s">
        <v>2</v>
      </c>
      <c r="D3" s="13" t="s">
        <v>3</v>
      </c>
      <c r="E3" s="13" t="s">
        <v>4</v>
      </c>
      <c r="F3" s="13" t="s">
        <v>5</v>
      </c>
      <c r="G3" s="13" t="s">
        <v>184</v>
      </c>
      <c r="H3" s="14" t="s">
        <v>213</v>
      </c>
      <c r="I3" s="13" t="s">
        <v>6</v>
      </c>
      <c r="J3" s="13" t="s">
        <v>7</v>
      </c>
      <c r="K3" s="15"/>
      <c r="L3" s="15"/>
    </row>
    <row r="4" spans="1:12" x14ac:dyDescent="0.2">
      <c r="A4" s="93">
        <v>1</v>
      </c>
      <c r="B4" s="16">
        <v>2</v>
      </c>
      <c r="C4" s="16">
        <v>3</v>
      </c>
      <c r="D4" s="16">
        <v>4</v>
      </c>
      <c r="E4" s="16">
        <v>5</v>
      </c>
      <c r="F4" s="16">
        <v>6</v>
      </c>
      <c r="G4" s="16">
        <v>7</v>
      </c>
      <c r="H4" s="14">
        <v>8</v>
      </c>
      <c r="I4" s="16">
        <v>9</v>
      </c>
      <c r="J4" s="16">
        <v>10</v>
      </c>
      <c r="K4" s="15"/>
      <c r="L4" s="15"/>
    </row>
    <row r="5" spans="1:12" x14ac:dyDescent="0.2">
      <c r="A5" s="191" t="s">
        <v>19</v>
      </c>
      <c r="B5" s="192"/>
      <c r="C5" s="192"/>
      <c r="D5" s="192"/>
      <c r="E5" s="192"/>
      <c r="F5" s="192"/>
      <c r="G5" s="192"/>
      <c r="H5" s="192"/>
      <c r="I5" s="192"/>
      <c r="J5" s="193"/>
      <c r="K5" s="15"/>
      <c r="L5" s="15"/>
    </row>
    <row r="6" spans="1:12" x14ac:dyDescent="0.2">
      <c r="A6" s="194" t="s">
        <v>20</v>
      </c>
      <c r="B6" s="195"/>
      <c r="C6" s="195"/>
      <c r="D6" s="195"/>
      <c r="E6" s="195"/>
      <c r="F6" s="195"/>
      <c r="G6" s="195"/>
      <c r="H6" s="195"/>
      <c r="I6" s="195"/>
      <c r="J6" s="196"/>
    </row>
    <row r="7" spans="1:12" ht="83.25" customHeight="1" x14ac:dyDescent="0.2">
      <c r="A7" s="95">
        <v>1</v>
      </c>
      <c r="B7" s="11" t="s">
        <v>34</v>
      </c>
      <c r="C7" s="5" t="s">
        <v>33</v>
      </c>
      <c r="D7" s="11" t="s">
        <v>35</v>
      </c>
      <c r="E7" s="8">
        <v>1</v>
      </c>
      <c r="F7" s="17" t="s">
        <v>21</v>
      </c>
      <c r="G7" s="8">
        <v>442813</v>
      </c>
      <c r="H7" s="8">
        <v>442813</v>
      </c>
      <c r="I7" s="4" t="s">
        <v>37</v>
      </c>
      <c r="J7" s="4" t="s">
        <v>25</v>
      </c>
    </row>
    <row r="8" spans="1:12" ht="62.25" customHeight="1" x14ac:dyDescent="0.2">
      <c r="A8" s="95">
        <v>2</v>
      </c>
      <c r="B8" s="18" t="s">
        <v>38</v>
      </c>
      <c r="C8" s="19" t="s">
        <v>33</v>
      </c>
      <c r="D8" s="103" t="s">
        <v>39</v>
      </c>
      <c r="E8" s="20">
        <v>1</v>
      </c>
      <c r="F8" s="17" t="s">
        <v>40</v>
      </c>
      <c r="G8" s="8">
        <v>295402</v>
      </c>
      <c r="H8" s="8">
        <f t="shared" ref="H8:H19" si="0">G8*E8</f>
        <v>295402</v>
      </c>
      <c r="I8" s="4" t="s">
        <v>37</v>
      </c>
      <c r="J8" s="4" t="s">
        <v>25</v>
      </c>
    </row>
    <row r="9" spans="1:12" ht="121.5" customHeight="1" x14ac:dyDescent="0.2">
      <c r="A9" s="95">
        <v>3</v>
      </c>
      <c r="B9" s="21" t="s">
        <v>41</v>
      </c>
      <c r="C9" s="5" t="s">
        <v>42</v>
      </c>
      <c r="D9" s="11" t="s">
        <v>43</v>
      </c>
      <c r="E9" s="8">
        <v>1</v>
      </c>
      <c r="F9" s="17" t="s">
        <v>44</v>
      </c>
      <c r="G9" s="8">
        <v>527967</v>
      </c>
      <c r="H9" s="8">
        <f t="shared" si="0"/>
        <v>527967</v>
      </c>
      <c r="I9" s="4" t="s">
        <v>45</v>
      </c>
      <c r="J9" s="4" t="s">
        <v>25</v>
      </c>
    </row>
    <row r="10" spans="1:12" ht="86.25" customHeight="1" x14ac:dyDescent="0.2">
      <c r="A10" s="95">
        <v>4</v>
      </c>
      <c r="B10" s="11" t="s">
        <v>51</v>
      </c>
      <c r="C10" s="19" t="s">
        <v>33</v>
      </c>
      <c r="D10" s="11" t="s">
        <v>50</v>
      </c>
      <c r="E10" s="8">
        <v>1</v>
      </c>
      <c r="F10" s="17" t="s">
        <v>21</v>
      </c>
      <c r="G10" s="8">
        <v>1081576</v>
      </c>
      <c r="H10" s="8">
        <f t="shared" si="0"/>
        <v>1081576</v>
      </c>
      <c r="I10" s="4" t="s">
        <v>37</v>
      </c>
      <c r="J10" s="4" t="s">
        <v>46</v>
      </c>
    </row>
    <row r="11" spans="1:12" ht="82.5" customHeight="1" x14ac:dyDescent="0.2">
      <c r="A11" s="95">
        <v>5</v>
      </c>
      <c r="B11" s="11" t="s">
        <v>52</v>
      </c>
      <c r="C11" s="19" t="s">
        <v>33</v>
      </c>
      <c r="D11" s="11" t="s">
        <v>50</v>
      </c>
      <c r="E11" s="8">
        <v>1</v>
      </c>
      <c r="F11" s="17" t="s">
        <v>21</v>
      </c>
      <c r="G11" s="8">
        <v>3995304</v>
      </c>
      <c r="H11" s="8">
        <f t="shared" si="0"/>
        <v>3995304</v>
      </c>
      <c r="I11" s="4" t="s">
        <v>37</v>
      </c>
      <c r="J11" s="4" t="s">
        <v>46</v>
      </c>
    </row>
    <row r="12" spans="1:12" s="25" customFormat="1" ht="82.5" customHeight="1" x14ac:dyDescent="0.2">
      <c r="A12" s="95">
        <v>6</v>
      </c>
      <c r="B12" s="11" t="s">
        <v>53</v>
      </c>
      <c r="C12" s="19" t="s">
        <v>33</v>
      </c>
      <c r="D12" s="11" t="s">
        <v>54</v>
      </c>
      <c r="E12" s="22">
        <v>1</v>
      </c>
      <c r="F12" s="22" t="s">
        <v>21</v>
      </c>
      <c r="G12" s="23">
        <v>3049422</v>
      </c>
      <c r="H12" s="8">
        <f t="shared" si="0"/>
        <v>3049422</v>
      </c>
      <c r="I12" s="4" t="s">
        <v>37</v>
      </c>
      <c r="J12" s="4" t="s">
        <v>46</v>
      </c>
      <c r="K12" s="24"/>
    </row>
    <row r="13" spans="1:12" s="25" customFormat="1" ht="117" customHeight="1" x14ac:dyDescent="0.2">
      <c r="A13" s="95">
        <v>7</v>
      </c>
      <c r="B13" s="104" t="s">
        <v>55</v>
      </c>
      <c r="C13" s="26" t="s">
        <v>42</v>
      </c>
      <c r="D13" s="11" t="s">
        <v>56</v>
      </c>
      <c r="E13" s="22">
        <v>2</v>
      </c>
      <c r="F13" s="22" t="s">
        <v>21</v>
      </c>
      <c r="G13" s="23">
        <v>1118750</v>
      </c>
      <c r="H13" s="8">
        <f t="shared" si="0"/>
        <v>2237500</v>
      </c>
      <c r="I13" s="4" t="s">
        <v>45</v>
      </c>
      <c r="J13" s="4" t="s">
        <v>64</v>
      </c>
      <c r="K13" s="24"/>
    </row>
    <row r="14" spans="1:12" s="33" customFormat="1" ht="98.25" customHeight="1" x14ac:dyDescent="0.2">
      <c r="A14" s="95">
        <v>8</v>
      </c>
      <c r="B14" s="28" t="s">
        <v>60</v>
      </c>
      <c r="C14" s="29" t="s">
        <v>33</v>
      </c>
      <c r="D14" s="30" t="s">
        <v>59</v>
      </c>
      <c r="E14" s="22">
        <v>1</v>
      </c>
      <c r="F14" s="22" t="s">
        <v>21</v>
      </c>
      <c r="G14" s="23">
        <v>1816536</v>
      </c>
      <c r="H14" s="8">
        <f t="shared" si="0"/>
        <v>1816536</v>
      </c>
      <c r="I14" s="31" t="s">
        <v>37</v>
      </c>
      <c r="J14" s="31" t="s">
        <v>92</v>
      </c>
      <c r="K14" s="32"/>
    </row>
    <row r="15" spans="1:12" s="33" customFormat="1" ht="108.75" customHeight="1" x14ac:dyDescent="0.2">
      <c r="A15" s="95">
        <v>9</v>
      </c>
      <c r="B15" s="28" t="s">
        <v>65</v>
      </c>
      <c r="C15" s="29" t="s">
        <v>33</v>
      </c>
      <c r="D15" s="34" t="s">
        <v>66</v>
      </c>
      <c r="E15" s="22">
        <v>1</v>
      </c>
      <c r="F15" s="22" t="s">
        <v>21</v>
      </c>
      <c r="G15" s="23">
        <v>2742558</v>
      </c>
      <c r="H15" s="8">
        <f t="shared" si="0"/>
        <v>2742558</v>
      </c>
      <c r="I15" s="31" t="s">
        <v>37</v>
      </c>
      <c r="J15" s="31" t="s">
        <v>46</v>
      </c>
      <c r="K15" s="32"/>
    </row>
    <row r="16" spans="1:12" s="33" customFormat="1" ht="131.25" customHeight="1" x14ac:dyDescent="0.2">
      <c r="A16" s="95">
        <v>10</v>
      </c>
      <c r="B16" s="54" t="s">
        <v>69</v>
      </c>
      <c r="C16" s="5" t="s">
        <v>42</v>
      </c>
      <c r="D16" s="35" t="s">
        <v>70</v>
      </c>
      <c r="E16" s="22">
        <v>1</v>
      </c>
      <c r="F16" s="22" t="s">
        <v>44</v>
      </c>
      <c r="G16" s="23">
        <v>7076339</v>
      </c>
      <c r="H16" s="8">
        <f t="shared" si="0"/>
        <v>7076339</v>
      </c>
      <c r="I16" s="4" t="s">
        <v>45</v>
      </c>
      <c r="J16" s="4" t="s">
        <v>64</v>
      </c>
      <c r="K16" s="32"/>
    </row>
    <row r="17" spans="1:11" s="33" customFormat="1" x14ac:dyDescent="0.2">
      <c r="A17" s="95">
        <v>11</v>
      </c>
      <c r="B17" s="84" t="s">
        <v>148</v>
      </c>
      <c r="C17" s="85"/>
      <c r="D17" s="85"/>
      <c r="E17" s="85"/>
      <c r="F17" s="85"/>
      <c r="G17" s="85"/>
      <c r="H17" s="135"/>
      <c r="I17" s="85"/>
      <c r="J17" s="86"/>
      <c r="K17" s="32"/>
    </row>
    <row r="18" spans="1:11" s="33" customFormat="1" x14ac:dyDescent="0.2">
      <c r="A18" s="95">
        <v>12</v>
      </c>
      <c r="B18" s="84" t="s">
        <v>148</v>
      </c>
      <c r="C18" s="85"/>
      <c r="D18" s="85"/>
      <c r="E18" s="85"/>
      <c r="F18" s="85"/>
      <c r="G18" s="85"/>
      <c r="H18" s="135"/>
      <c r="I18" s="85"/>
      <c r="J18" s="86"/>
      <c r="K18" s="32"/>
    </row>
    <row r="19" spans="1:11" s="33" customFormat="1" ht="267" customHeight="1" x14ac:dyDescent="0.2">
      <c r="A19" s="95">
        <v>13</v>
      </c>
      <c r="B19" s="56" t="s">
        <v>75</v>
      </c>
      <c r="C19" s="57" t="s">
        <v>76</v>
      </c>
      <c r="D19" s="58" t="s">
        <v>77</v>
      </c>
      <c r="E19" s="52">
        <v>1</v>
      </c>
      <c r="F19" s="52" t="s">
        <v>21</v>
      </c>
      <c r="G19" s="59">
        <v>2109496</v>
      </c>
      <c r="H19" s="60">
        <f t="shared" si="0"/>
        <v>2109496</v>
      </c>
      <c r="I19" s="4" t="s">
        <v>45</v>
      </c>
      <c r="J19" s="4" t="s">
        <v>64</v>
      </c>
      <c r="K19" s="32"/>
    </row>
    <row r="20" spans="1:11" s="71" customFormat="1" ht="162.75" customHeight="1" x14ac:dyDescent="0.25">
      <c r="A20" s="95">
        <v>14</v>
      </c>
      <c r="B20" s="69" t="s">
        <v>84</v>
      </c>
      <c r="C20" s="54" t="s">
        <v>86</v>
      </c>
      <c r="D20" s="28" t="s">
        <v>85</v>
      </c>
      <c r="E20" s="62">
        <v>1</v>
      </c>
      <c r="F20" s="62" t="s">
        <v>21</v>
      </c>
      <c r="G20" s="59">
        <v>10889018</v>
      </c>
      <c r="H20" s="60">
        <f>G20*E20</f>
        <v>10889018</v>
      </c>
      <c r="I20" s="4" t="s">
        <v>45</v>
      </c>
      <c r="J20" s="31" t="s">
        <v>64</v>
      </c>
      <c r="K20" s="70"/>
    </row>
    <row r="21" spans="1:11" s="33" customFormat="1" ht="97.5" customHeight="1" x14ac:dyDescent="0.2">
      <c r="A21" s="95">
        <v>15</v>
      </c>
      <c r="B21" s="34" t="s">
        <v>81</v>
      </c>
      <c r="C21" s="68" t="s">
        <v>33</v>
      </c>
      <c r="D21" s="34" t="s">
        <v>82</v>
      </c>
      <c r="E21" s="22">
        <v>1</v>
      </c>
      <c r="F21" s="22" t="s">
        <v>21</v>
      </c>
      <c r="G21" s="23">
        <v>1122605</v>
      </c>
      <c r="H21" s="8">
        <f t="shared" ref="H21:H42" si="1">G21*E21</f>
        <v>1122605</v>
      </c>
      <c r="I21" s="31" t="s">
        <v>37</v>
      </c>
      <c r="J21" s="31" t="s">
        <v>64</v>
      </c>
      <c r="K21" s="32"/>
    </row>
    <row r="22" spans="1:11" s="33" customFormat="1" ht="84.75" customHeight="1" x14ac:dyDescent="0.2">
      <c r="A22" s="95">
        <v>16</v>
      </c>
      <c r="B22" s="56" t="s">
        <v>131</v>
      </c>
      <c r="C22" s="68" t="s">
        <v>33</v>
      </c>
      <c r="D22" s="58" t="s">
        <v>83</v>
      </c>
      <c r="E22" s="62">
        <v>1</v>
      </c>
      <c r="F22" s="62" t="s">
        <v>21</v>
      </c>
      <c r="G22" s="59">
        <v>3575943</v>
      </c>
      <c r="H22" s="60">
        <f t="shared" si="1"/>
        <v>3575943</v>
      </c>
      <c r="I22" s="31" t="s">
        <v>37</v>
      </c>
      <c r="J22" s="31" t="s">
        <v>64</v>
      </c>
      <c r="K22" s="32"/>
    </row>
    <row r="23" spans="1:11" s="33" customFormat="1" ht="104.25" customHeight="1" x14ac:dyDescent="0.2">
      <c r="A23" s="95">
        <v>17</v>
      </c>
      <c r="B23" s="56" t="s">
        <v>87</v>
      </c>
      <c r="C23" s="68" t="s">
        <v>33</v>
      </c>
      <c r="D23" s="58" t="s">
        <v>157</v>
      </c>
      <c r="E23" s="62">
        <v>1</v>
      </c>
      <c r="F23" s="62" t="s">
        <v>21</v>
      </c>
      <c r="G23" s="59">
        <v>545384</v>
      </c>
      <c r="H23" s="60">
        <f t="shared" si="1"/>
        <v>545384</v>
      </c>
      <c r="I23" s="31" t="s">
        <v>37</v>
      </c>
      <c r="J23" s="31" t="s">
        <v>64</v>
      </c>
      <c r="K23" s="32"/>
    </row>
    <row r="24" spans="1:11" s="33" customFormat="1" ht="104.25" customHeight="1" x14ac:dyDescent="0.2">
      <c r="A24" s="95">
        <v>18</v>
      </c>
      <c r="B24" s="101" t="s">
        <v>333</v>
      </c>
      <c r="C24" s="34" t="s">
        <v>33</v>
      </c>
      <c r="D24" s="34" t="s">
        <v>123</v>
      </c>
      <c r="E24" s="74">
        <v>1</v>
      </c>
      <c r="F24" s="74" t="s">
        <v>21</v>
      </c>
      <c r="G24" s="75">
        <v>1039683</v>
      </c>
      <c r="H24" s="75">
        <v>1039683</v>
      </c>
      <c r="I24" s="31" t="s">
        <v>37</v>
      </c>
      <c r="J24" s="31" t="s">
        <v>64</v>
      </c>
      <c r="K24" s="32"/>
    </row>
    <row r="25" spans="1:11" s="33" customFormat="1" ht="104.25" customHeight="1" x14ac:dyDescent="0.2">
      <c r="A25" s="95">
        <v>19</v>
      </c>
      <c r="B25" s="56" t="s">
        <v>88</v>
      </c>
      <c r="C25" s="68" t="s">
        <v>33</v>
      </c>
      <c r="D25" s="28" t="s">
        <v>89</v>
      </c>
      <c r="E25" s="62">
        <v>1</v>
      </c>
      <c r="F25" s="62" t="s">
        <v>21</v>
      </c>
      <c r="G25" s="59">
        <v>686841</v>
      </c>
      <c r="H25" s="60">
        <f t="shared" si="1"/>
        <v>686841</v>
      </c>
      <c r="I25" s="31" t="s">
        <v>37</v>
      </c>
      <c r="J25" s="31" t="s">
        <v>64</v>
      </c>
      <c r="K25" s="32"/>
    </row>
    <row r="26" spans="1:11" s="33" customFormat="1" ht="104.25" customHeight="1" x14ac:dyDescent="0.2">
      <c r="A26" s="95">
        <v>20</v>
      </c>
      <c r="B26" s="56" t="s">
        <v>101</v>
      </c>
      <c r="C26" s="68" t="s">
        <v>33</v>
      </c>
      <c r="D26" s="28" t="s">
        <v>102</v>
      </c>
      <c r="E26" s="62">
        <v>1</v>
      </c>
      <c r="F26" s="62" t="s">
        <v>21</v>
      </c>
      <c r="G26" s="59">
        <v>6250010</v>
      </c>
      <c r="H26" s="60">
        <f t="shared" ref="H26" si="2">G26*E26</f>
        <v>6250010</v>
      </c>
      <c r="I26" s="31" t="s">
        <v>37</v>
      </c>
      <c r="J26" s="31" t="s">
        <v>92</v>
      </c>
      <c r="K26" s="32"/>
    </row>
    <row r="27" spans="1:11" s="33" customFormat="1" ht="104.25" customHeight="1" x14ac:dyDescent="0.2">
      <c r="A27" s="95">
        <v>21</v>
      </c>
      <c r="B27" s="56" t="s">
        <v>95</v>
      </c>
      <c r="C27" s="68" t="s">
        <v>33</v>
      </c>
      <c r="D27" s="28" t="s">
        <v>97</v>
      </c>
      <c r="E27" s="62">
        <v>1</v>
      </c>
      <c r="F27" s="62" t="s">
        <v>21</v>
      </c>
      <c r="G27" s="59">
        <v>585274</v>
      </c>
      <c r="H27" s="60">
        <f t="shared" si="1"/>
        <v>585274</v>
      </c>
      <c r="I27" s="31" t="s">
        <v>37</v>
      </c>
      <c r="J27" s="31" t="s">
        <v>92</v>
      </c>
      <c r="K27" s="32"/>
    </row>
    <row r="28" spans="1:11" s="33" customFormat="1" ht="104.25" customHeight="1" x14ac:dyDescent="0.2">
      <c r="A28" s="95">
        <v>22</v>
      </c>
      <c r="B28" s="56" t="s">
        <v>96</v>
      </c>
      <c r="C28" s="68" t="s">
        <v>33</v>
      </c>
      <c r="D28" s="28" t="s">
        <v>98</v>
      </c>
      <c r="E28" s="62">
        <v>1</v>
      </c>
      <c r="F28" s="62" t="s">
        <v>21</v>
      </c>
      <c r="G28" s="59">
        <v>1389998</v>
      </c>
      <c r="H28" s="60">
        <f t="shared" si="1"/>
        <v>1389998</v>
      </c>
      <c r="I28" s="31" t="s">
        <v>37</v>
      </c>
      <c r="J28" s="31" t="s">
        <v>92</v>
      </c>
      <c r="K28" s="32"/>
    </row>
    <row r="29" spans="1:11" s="33" customFormat="1" ht="104.25" customHeight="1" x14ac:dyDescent="0.2">
      <c r="A29" s="95">
        <v>23</v>
      </c>
      <c r="B29" s="72" t="s">
        <v>90</v>
      </c>
      <c r="C29" s="68" t="s">
        <v>33</v>
      </c>
      <c r="D29" s="28" t="s">
        <v>91</v>
      </c>
      <c r="E29" s="62">
        <v>1</v>
      </c>
      <c r="F29" s="62" t="s">
        <v>21</v>
      </c>
      <c r="G29" s="59">
        <v>61822</v>
      </c>
      <c r="H29" s="60">
        <f t="shared" si="1"/>
        <v>61822</v>
      </c>
      <c r="I29" s="31" t="s">
        <v>37</v>
      </c>
      <c r="J29" s="31" t="s">
        <v>92</v>
      </c>
      <c r="K29" s="32"/>
    </row>
    <row r="30" spans="1:11" s="33" customFormat="1" ht="104.25" customHeight="1" x14ac:dyDescent="0.2">
      <c r="A30" s="95">
        <v>24</v>
      </c>
      <c r="B30" s="56" t="s">
        <v>93</v>
      </c>
      <c r="C30" s="68" t="s">
        <v>33</v>
      </c>
      <c r="D30" s="28" t="s">
        <v>94</v>
      </c>
      <c r="E30" s="62">
        <v>1</v>
      </c>
      <c r="F30" s="62" t="s">
        <v>21</v>
      </c>
      <c r="G30" s="59">
        <v>2033204</v>
      </c>
      <c r="H30" s="60">
        <f t="shared" si="1"/>
        <v>2033204</v>
      </c>
      <c r="I30" s="31" t="s">
        <v>37</v>
      </c>
      <c r="J30" s="31" t="s">
        <v>92</v>
      </c>
      <c r="K30" s="32"/>
    </row>
    <row r="31" spans="1:11" s="33" customFormat="1" ht="104.25" customHeight="1" x14ac:dyDescent="0.2">
      <c r="A31" s="95">
        <v>25</v>
      </c>
      <c r="B31" s="56" t="s">
        <v>99</v>
      </c>
      <c r="C31" s="68" t="s">
        <v>33</v>
      </c>
      <c r="D31" s="28" t="s">
        <v>100</v>
      </c>
      <c r="E31" s="62">
        <v>1</v>
      </c>
      <c r="F31" s="62" t="s">
        <v>21</v>
      </c>
      <c r="G31" s="59">
        <v>483236</v>
      </c>
      <c r="H31" s="60">
        <f t="shared" si="1"/>
        <v>483236</v>
      </c>
      <c r="I31" s="31" t="s">
        <v>37</v>
      </c>
      <c r="J31" s="31" t="s">
        <v>92</v>
      </c>
      <c r="K31" s="32"/>
    </row>
    <row r="32" spans="1:11" s="33" customFormat="1" ht="104.25" customHeight="1" x14ac:dyDescent="0.2">
      <c r="A32" s="95">
        <v>26</v>
      </c>
      <c r="B32" s="56" t="s">
        <v>105</v>
      </c>
      <c r="C32" s="68" t="s">
        <v>33</v>
      </c>
      <c r="D32" s="28" t="s">
        <v>106</v>
      </c>
      <c r="E32" s="62">
        <v>1</v>
      </c>
      <c r="F32" s="62" t="s">
        <v>21</v>
      </c>
      <c r="G32" s="59">
        <v>3216367</v>
      </c>
      <c r="H32" s="60">
        <f t="shared" si="1"/>
        <v>3216367</v>
      </c>
      <c r="I32" s="31" t="s">
        <v>37</v>
      </c>
      <c r="J32" s="31" t="s">
        <v>64</v>
      </c>
      <c r="K32" s="32"/>
    </row>
    <row r="33" spans="1:11" s="33" customFormat="1" ht="104.25" customHeight="1" x14ac:dyDescent="0.2">
      <c r="A33" s="95">
        <v>27</v>
      </c>
      <c r="B33" s="56" t="s">
        <v>107</v>
      </c>
      <c r="C33" s="68" t="s">
        <v>33</v>
      </c>
      <c r="D33" s="28" t="s">
        <v>108</v>
      </c>
      <c r="E33" s="62">
        <v>1</v>
      </c>
      <c r="F33" s="62" t="s">
        <v>21</v>
      </c>
      <c r="G33" s="59">
        <v>2897461</v>
      </c>
      <c r="H33" s="60">
        <f t="shared" si="1"/>
        <v>2897461</v>
      </c>
      <c r="I33" s="31" t="s">
        <v>37</v>
      </c>
      <c r="J33" s="31" t="s">
        <v>64</v>
      </c>
      <c r="K33" s="32"/>
    </row>
    <row r="34" spans="1:11" s="33" customFormat="1" ht="104.25" customHeight="1" x14ac:dyDescent="0.2">
      <c r="A34" s="95">
        <v>28</v>
      </c>
      <c r="B34" s="56" t="s">
        <v>109</v>
      </c>
      <c r="C34" s="68" t="s">
        <v>33</v>
      </c>
      <c r="D34" s="28" t="s">
        <v>110</v>
      </c>
      <c r="E34" s="62">
        <v>1</v>
      </c>
      <c r="F34" s="62" t="s">
        <v>21</v>
      </c>
      <c r="G34" s="59">
        <v>5167182</v>
      </c>
      <c r="H34" s="60">
        <f t="shared" si="1"/>
        <v>5167182</v>
      </c>
      <c r="I34" s="31" t="s">
        <v>37</v>
      </c>
      <c r="J34" s="31" t="s">
        <v>92</v>
      </c>
      <c r="K34" s="32"/>
    </row>
    <row r="35" spans="1:11" s="33" customFormat="1" ht="285" customHeight="1" x14ac:dyDescent="0.2">
      <c r="A35" s="95">
        <v>29</v>
      </c>
      <c r="B35" s="56" t="s">
        <v>111</v>
      </c>
      <c r="C35" s="54" t="s">
        <v>86</v>
      </c>
      <c r="D35" s="28" t="s">
        <v>112</v>
      </c>
      <c r="E35" s="62">
        <v>1</v>
      </c>
      <c r="F35" s="62" t="s">
        <v>21</v>
      </c>
      <c r="G35" s="59">
        <v>30077833</v>
      </c>
      <c r="H35" s="60">
        <f t="shared" si="1"/>
        <v>30077833</v>
      </c>
      <c r="I35" s="4" t="s">
        <v>45</v>
      </c>
      <c r="J35" s="31" t="s">
        <v>187</v>
      </c>
      <c r="K35" s="32"/>
    </row>
    <row r="36" spans="1:11" s="33" customFormat="1" ht="104.25" customHeight="1" x14ac:dyDescent="0.2">
      <c r="A36" s="95">
        <v>30</v>
      </c>
      <c r="B36" s="55" t="s">
        <v>117</v>
      </c>
      <c r="C36" s="68" t="s">
        <v>33</v>
      </c>
      <c r="D36" s="34" t="s">
        <v>118</v>
      </c>
      <c r="E36" s="52">
        <v>1</v>
      </c>
      <c r="F36" s="52" t="s">
        <v>21</v>
      </c>
      <c r="G36" s="53">
        <v>825189</v>
      </c>
      <c r="H36" s="8">
        <f t="shared" si="1"/>
        <v>825189</v>
      </c>
      <c r="I36" s="31" t="s">
        <v>37</v>
      </c>
      <c r="J36" s="31" t="s">
        <v>92</v>
      </c>
      <c r="K36" s="32"/>
    </row>
    <row r="37" spans="1:11" s="33" customFormat="1" ht="104.25" customHeight="1" x14ac:dyDescent="0.2">
      <c r="A37" s="95">
        <v>31</v>
      </c>
      <c r="B37" s="55" t="s">
        <v>119</v>
      </c>
      <c r="C37" s="68" t="s">
        <v>33</v>
      </c>
      <c r="D37" s="73" t="s">
        <v>121</v>
      </c>
      <c r="E37" s="52">
        <v>1</v>
      </c>
      <c r="F37" s="52" t="s">
        <v>21</v>
      </c>
      <c r="G37" s="53">
        <v>1749854</v>
      </c>
      <c r="H37" s="8">
        <f t="shared" si="1"/>
        <v>1749854</v>
      </c>
      <c r="I37" s="31" t="s">
        <v>37</v>
      </c>
      <c r="J37" s="31" t="s">
        <v>92</v>
      </c>
      <c r="K37" s="32"/>
    </row>
    <row r="38" spans="1:11" s="33" customFormat="1" ht="104.25" customHeight="1" x14ac:dyDescent="0.2">
      <c r="A38" s="95">
        <v>32</v>
      </c>
      <c r="B38" s="55" t="s">
        <v>120</v>
      </c>
      <c r="C38" s="68" t="s">
        <v>33</v>
      </c>
      <c r="D38" s="73" t="s">
        <v>121</v>
      </c>
      <c r="E38" s="52">
        <v>1</v>
      </c>
      <c r="F38" s="52" t="s">
        <v>21</v>
      </c>
      <c r="G38" s="53">
        <v>703517</v>
      </c>
      <c r="H38" s="8">
        <f t="shared" si="1"/>
        <v>703517</v>
      </c>
      <c r="I38" s="31" t="s">
        <v>37</v>
      </c>
      <c r="J38" s="31" t="s">
        <v>92</v>
      </c>
      <c r="K38" s="32"/>
    </row>
    <row r="39" spans="1:11" s="33" customFormat="1" ht="104.25" customHeight="1" x14ac:dyDescent="0.2">
      <c r="A39" s="95">
        <v>33</v>
      </c>
      <c r="B39" s="76" t="s">
        <v>334</v>
      </c>
      <c r="C39" s="68" t="s">
        <v>33</v>
      </c>
      <c r="D39" s="34" t="s">
        <v>123</v>
      </c>
      <c r="E39" s="74">
        <v>1</v>
      </c>
      <c r="F39" s="74" t="s">
        <v>21</v>
      </c>
      <c r="G39" s="75">
        <v>234667</v>
      </c>
      <c r="H39" s="8">
        <f t="shared" si="1"/>
        <v>234667</v>
      </c>
      <c r="I39" s="31" t="s">
        <v>37</v>
      </c>
      <c r="J39" s="31" t="s">
        <v>187</v>
      </c>
      <c r="K39" s="32"/>
    </row>
    <row r="40" spans="1:11" s="33" customFormat="1" ht="104.25" customHeight="1" x14ac:dyDescent="0.2">
      <c r="A40" s="95">
        <v>34</v>
      </c>
      <c r="B40" s="79" t="s">
        <v>335</v>
      </c>
      <c r="C40" s="68" t="s">
        <v>33</v>
      </c>
      <c r="D40" s="28" t="s">
        <v>129</v>
      </c>
      <c r="E40" s="74">
        <v>1</v>
      </c>
      <c r="F40" s="74" t="s">
        <v>21</v>
      </c>
      <c r="G40" s="80">
        <v>156843</v>
      </c>
      <c r="H40" s="8">
        <f t="shared" si="1"/>
        <v>156843</v>
      </c>
      <c r="I40" s="31" t="s">
        <v>37</v>
      </c>
      <c r="J40" s="31" t="s">
        <v>92</v>
      </c>
      <c r="K40" s="32"/>
    </row>
    <row r="41" spans="1:11" s="33" customFormat="1" ht="104.25" customHeight="1" x14ac:dyDescent="0.2">
      <c r="A41" s="95">
        <v>35</v>
      </c>
      <c r="B41" s="79" t="s">
        <v>336</v>
      </c>
      <c r="C41" s="68" t="s">
        <v>33</v>
      </c>
      <c r="D41" s="81" t="s">
        <v>130</v>
      </c>
      <c r="E41" s="74">
        <v>1</v>
      </c>
      <c r="F41" s="74" t="s">
        <v>21</v>
      </c>
      <c r="G41" s="80">
        <v>4235818</v>
      </c>
      <c r="H41" s="8">
        <f t="shared" si="1"/>
        <v>4235818</v>
      </c>
      <c r="I41" s="31" t="s">
        <v>37</v>
      </c>
      <c r="J41" s="31" t="s">
        <v>92</v>
      </c>
      <c r="K41" s="32"/>
    </row>
    <row r="42" spans="1:11" s="33" customFormat="1" ht="104.25" customHeight="1" x14ac:dyDescent="0.2">
      <c r="A42" s="95">
        <v>36</v>
      </c>
      <c r="B42" s="158" t="s">
        <v>132</v>
      </c>
      <c r="C42" s="29" t="s">
        <v>33</v>
      </c>
      <c r="D42" s="159" t="s">
        <v>89</v>
      </c>
      <c r="E42" s="147">
        <v>1</v>
      </c>
      <c r="F42" s="147" t="s">
        <v>21</v>
      </c>
      <c r="G42" s="160">
        <v>176594</v>
      </c>
      <c r="H42" s="20">
        <f t="shared" si="1"/>
        <v>176594</v>
      </c>
      <c r="I42" s="126" t="s">
        <v>37</v>
      </c>
      <c r="J42" s="126" t="s">
        <v>92</v>
      </c>
      <c r="K42" s="32"/>
    </row>
    <row r="43" spans="1:11" s="33" customFormat="1" x14ac:dyDescent="0.2">
      <c r="A43" s="95">
        <v>37</v>
      </c>
      <c r="B43" s="84" t="s">
        <v>148</v>
      </c>
      <c r="C43" s="85"/>
      <c r="D43" s="163"/>
      <c r="E43" s="164"/>
      <c r="F43" s="164"/>
      <c r="G43" s="135"/>
      <c r="H43" s="165"/>
      <c r="I43" s="166"/>
      <c r="J43" s="167"/>
      <c r="K43" s="32"/>
    </row>
    <row r="44" spans="1:11" s="102" customFormat="1" ht="136.5" customHeight="1" x14ac:dyDescent="0.2">
      <c r="A44" s="95">
        <v>38</v>
      </c>
      <c r="B44" s="161" t="s">
        <v>138</v>
      </c>
      <c r="C44" s="161" t="s">
        <v>136</v>
      </c>
      <c r="D44" s="161" t="s">
        <v>137</v>
      </c>
      <c r="E44" s="62">
        <v>1</v>
      </c>
      <c r="F44" s="62" t="s">
        <v>21</v>
      </c>
      <c r="G44" s="59">
        <v>60255</v>
      </c>
      <c r="H44" s="59">
        <f>G44*E44</f>
        <v>60255</v>
      </c>
      <c r="I44" s="62" t="s">
        <v>37</v>
      </c>
      <c r="J44" s="162" t="s">
        <v>92</v>
      </c>
    </row>
    <row r="45" spans="1:11" s="102" customFormat="1" ht="125.25" customHeight="1" x14ac:dyDescent="0.2">
      <c r="A45" s="95">
        <v>39</v>
      </c>
      <c r="B45" s="82" t="s">
        <v>139</v>
      </c>
      <c r="C45" s="82" t="s">
        <v>136</v>
      </c>
      <c r="D45" s="82" t="s">
        <v>137</v>
      </c>
      <c r="E45" s="52">
        <v>1</v>
      </c>
      <c r="F45" s="52" t="s">
        <v>21</v>
      </c>
      <c r="G45" s="53">
        <v>433563</v>
      </c>
      <c r="H45" s="53">
        <f>G45*E45</f>
        <v>433563</v>
      </c>
      <c r="I45" s="52" t="s">
        <v>37</v>
      </c>
      <c r="J45" s="31" t="s">
        <v>92</v>
      </c>
    </row>
    <row r="46" spans="1:11" s="33" customFormat="1" ht="103.5" customHeight="1" x14ac:dyDescent="0.2">
      <c r="A46" s="95">
        <v>40</v>
      </c>
      <c r="B46" s="79" t="s">
        <v>133</v>
      </c>
      <c r="C46" s="34" t="s">
        <v>33</v>
      </c>
      <c r="D46" s="83" t="s">
        <v>134</v>
      </c>
      <c r="E46" s="74">
        <v>1</v>
      </c>
      <c r="F46" s="74" t="s">
        <v>21</v>
      </c>
      <c r="G46" s="53">
        <v>201845</v>
      </c>
      <c r="H46" s="8">
        <f t="shared" ref="H46:H52" si="3">G46*E46</f>
        <v>201845</v>
      </c>
      <c r="I46" s="31" t="s">
        <v>37</v>
      </c>
      <c r="J46" s="31" t="s">
        <v>92</v>
      </c>
      <c r="K46" s="32"/>
    </row>
    <row r="47" spans="1:11" s="33" customFormat="1" ht="103.5" customHeight="1" x14ac:dyDescent="0.2">
      <c r="A47" s="95">
        <v>41</v>
      </c>
      <c r="B47" s="79" t="s">
        <v>143</v>
      </c>
      <c r="C47" s="34" t="s">
        <v>33</v>
      </c>
      <c r="D47" s="87" t="s">
        <v>144</v>
      </c>
      <c r="E47" s="74">
        <v>1</v>
      </c>
      <c r="F47" s="74" t="s">
        <v>21</v>
      </c>
      <c r="G47" s="88">
        <v>915135</v>
      </c>
      <c r="H47" s="27">
        <f t="shared" si="3"/>
        <v>915135</v>
      </c>
      <c r="I47" s="31" t="s">
        <v>37</v>
      </c>
      <c r="J47" s="31" t="s">
        <v>92</v>
      </c>
      <c r="K47" s="32"/>
    </row>
    <row r="48" spans="1:11" s="33" customFormat="1" ht="103.5" customHeight="1" x14ac:dyDescent="0.2">
      <c r="A48" s="95">
        <v>42</v>
      </c>
      <c r="B48" s="79" t="s">
        <v>145</v>
      </c>
      <c r="C48" s="34" t="s">
        <v>33</v>
      </c>
      <c r="D48" s="87" t="s">
        <v>89</v>
      </c>
      <c r="E48" s="74">
        <v>1</v>
      </c>
      <c r="F48" s="74" t="s">
        <v>21</v>
      </c>
      <c r="G48" s="88">
        <v>182143</v>
      </c>
      <c r="H48" s="27">
        <f t="shared" si="3"/>
        <v>182143</v>
      </c>
      <c r="I48" s="31" t="s">
        <v>37</v>
      </c>
      <c r="J48" s="31" t="s">
        <v>92</v>
      </c>
      <c r="K48" s="32"/>
    </row>
    <row r="49" spans="1:11" s="33" customFormat="1" ht="103.5" customHeight="1" x14ac:dyDescent="0.2">
      <c r="A49" s="95">
        <v>43</v>
      </c>
      <c r="B49" s="79" t="s">
        <v>146</v>
      </c>
      <c r="C49" s="34" t="s">
        <v>33</v>
      </c>
      <c r="D49" s="87" t="s">
        <v>147</v>
      </c>
      <c r="E49" s="74">
        <v>1</v>
      </c>
      <c r="F49" s="74" t="s">
        <v>21</v>
      </c>
      <c r="G49" s="88">
        <v>4949375</v>
      </c>
      <c r="H49" s="27">
        <f t="shared" si="3"/>
        <v>4949375</v>
      </c>
      <c r="I49" s="31" t="s">
        <v>37</v>
      </c>
      <c r="J49" s="31" t="s">
        <v>92</v>
      </c>
      <c r="K49" s="32"/>
    </row>
    <row r="50" spans="1:11" s="33" customFormat="1" ht="103.5" customHeight="1" x14ac:dyDescent="0.2">
      <c r="A50" s="95">
        <v>44</v>
      </c>
      <c r="B50" s="89" t="s">
        <v>150</v>
      </c>
      <c r="C50" s="34" t="s">
        <v>33</v>
      </c>
      <c r="D50" s="105" t="s">
        <v>94</v>
      </c>
      <c r="E50" s="74">
        <v>1</v>
      </c>
      <c r="F50" s="74" t="s">
        <v>21</v>
      </c>
      <c r="G50" s="88">
        <v>183105</v>
      </c>
      <c r="H50" s="27">
        <f t="shared" si="3"/>
        <v>183105</v>
      </c>
      <c r="I50" s="31" t="s">
        <v>37</v>
      </c>
      <c r="J50" s="31" t="s">
        <v>92</v>
      </c>
      <c r="K50" s="32"/>
    </row>
    <row r="51" spans="1:11" s="33" customFormat="1" ht="103.5" customHeight="1" x14ac:dyDescent="0.2">
      <c r="A51" s="95">
        <v>45</v>
      </c>
      <c r="B51" s="89" t="s">
        <v>151</v>
      </c>
      <c r="C51" s="34" t="s">
        <v>33</v>
      </c>
      <c r="D51" s="105" t="s">
        <v>94</v>
      </c>
      <c r="E51" s="74">
        <v>1</v>
      </c>
      <c r="F51" s="74" t="s">
        <v>21</v>
      </c>
      <c r="G51" s="88">
        <v>80535</v>
      </c>
      <c r="H51" s="27">
        <f t="shared" si="3"/>
        <v>80535</v>
      </c>
      <c r="I51" s="31" t="s">
        <v>37</v>
      </c>
      <c r="J51" s="31" t="s">
        <v>92</v>
      </c>
      <c r="K51" s="32"/>
    </row>
    <row r="52" spans="1:11" s="33" customFormat="1" ht="103.5" customHeight="1" x14ac:dyDescent="0.2">
      <c r="A52" s="95">
        <v>46</v>
      </c>
      <c r="B52" s="79" t="s">
        <v>152</v>
      </c>
      <c r="C52" s="34" t="s">
        <v>33</v>
      </c>
      <c r="D52" s="87" t="s">
        <v>137</v>
      </c>
      <c r="E52" s="74">
        <v>1</v>
      </c>
      <c r="F52" s="74" t="s">
        <v>21</v>
      </c>
      <c r="G52" s="88">
        <v>1183812</v>
      </c>
      <c r="H52" s="27">
        <f t="shared" si="3"/>
        <v>1183812</v>
      </c>
      <c r="I52" s="31" t="s">
        <v>37</v>
      </c>
      <c r="J52" s="31" t="s">
        <v>92</v>
      </c>
      <c r="K52" s="32"/>
    </row>
    <row r="53" spans="1:11" s="33" customFormat="1" ht="103.5" customHeight="1" x14ac:dyDescent="0.2">
      <c r="A53" s="95">
        <v>47</v>
      </c>
      <c r="B53" s="89" t="s">
        <v>156</v>
      </c>
      <c r="C53" s="34" t="s">
        <v>33</v>
      </c>
      <c r="D53" s="87" t="s">
        <v>149</v>
      </c>
      <c r="E53" s="74">
        <v>1</v>
      </c>
      <c r="F53" s="74" t="s">
        <v>21</v>
      </c>
      <c r="G53" s="88">
        <v>1903297</v>
      </c>
      <c r="H53" s="27">
        <f t="shared" ref="H53:H54" si="4">G53*E53</f>
        <v>1903297</v>
      </c>
      <c r="I53" s="31" t="s">
        <v>37</v>
      </c>
      <c r="J53" s="31" t="s">
        <v>92</v>
      </c>
      <c r="K53" s="32"/>
    </row>
    <row r="54" spans="1:11" s="33" customFormat="1" ht="103.5" customHeight="1" x14ac:dyDescent="0.2">
      <c r="A54" s="95">
        <v>48</v>
      </c>
      <c r="B54" s="89" t="s">
        <v>153</v>
      </c>
      <c r="C54" s="34" t="s">
        <v>33</v>
      </c>
      <c r="D54" s="87" t="s">
        <v>154</v>
      </c>
      <c r="E54" s="74">
        <v>1</v>
      </c>
      <c r="F54" s="74" t="s">
        <v>21</v>
      </c>
      <c r="G54" s="88">
        <v>1086691</v>
      </c>
      <c r="H54" s="27">
        <f t="shared" si="4"/>
        <v>1086691</v>
      </c>
      <c r="I54" s="31" t="s">
        <v>37</v>
      </c>
      <c r="J54" s="31" t="s">
        <v>155</v>
      </c>
      <c r="K54" s="32"/>
    </row>
    <row r="55" spans="1:11" s="108" customFormat="1" ht="136.5" customHeight="1" x14ac:dyDescent="0.2">
      <c r="A55" s="95">
        <v>49</v>
      </c>
      <c r="B55" s="106" t="s">
        <v>159</v>
      </c>
      <c r="C55" s="34" t="s">
        <v>33</v>
      </c>
      <c r="D55" s="106" t="s">
        <v>137</v>
      </c>
      <c r="E55" s="107">
        <v>1</v>
      </c>
      <c r="F55" s="107" t="s">
        <v>21</v>
      </c>
      <c r="G55" s="88">
        <v>47410</v>
      </c>
      <c r="H55" s="88">
        <f>G55*E55</f>
        <v>47410</v>
      </c>
      <c r="I55" s="107" t="s">
        <v>37</v>
      </c>
      <c r="J55" s="107" t="s">
        <v>158</v>
      </c>
    </row>
    <row r="56" spans="1:11" s="108" customFormat="1" ht="294.75" customHeight="1" x14ac:dyDescent="0.2">
      <c r="A56" s="95">
        <v>50</v>
      </c>
      <c r="B56" s="109" t="s">
        <v>165</v>
      </c>
      <c r="C56" s="28" t="s">
        <v>42</v>
      </c>
      <c r="D56" s="109" t="s">
        <v>166</v>
      </c>
      <c r="E56" s="110">
        <v>1</v>
      </c>
      <c r="F56" s="107" t="s">
        <v>44</v>
      </c>
      <c r="G56" s="88">
        <v>5535715</v>
      </c>
      <c r="H56" s="88">
        <f>G56*E56</f>
        <v>5535715</v>
      </c>
      <c r="I56" s="31" t="s">
        <v>135</v>
      </c>
      <c r="J56" s="31" t="s">
        <v>155</v>
      </c>
    </row>
    <row r="57" spans="1:11" s="108" customFormat="1" ht="233.25" customHeight="1" x14ac:dyDescent="0.2">
      <c r="A57" s="95">
        <v>51</v>
      </c>
      <c r="B57" s="106" t="s">
        <v>167</v>
      </c>
      <c r="C57" s="34" t="s">
        <v>42</v>
      </c>
      <c r="D57" s="106" t="s">
        <v>168</v>
      </c>
      <c r="E57" s="107">
        <v>1</v>
      </c>
      <c r="F57" s="107" t="s">
        <v>21</v>
      </c>
      <c r="G57" s="88">
        <v>1387986</v>
      </c>
      <c r="H57" s="88">
        <f>G57*E57</f>
        <v>1387986</v>
      </c>
      <c r="I57" s="31" t="s">
        <v>135</v>
      </c>
      <c r="J57" s="31" t="s">
        <v>187</v>
      </c>
    </row>
    <row r="58" spans="1:11" s="108" customFormat="1" ht="88.5" customHeight="1" x14ac:dyDescent="0.2">
      <c r="A58" s="95">
        <v>52</v>
      </c>
      <c r="B58" s="106" t="s">
        <v>171</v>
      </c>
      <c r="C58" s="34" t="s">
        <v>33</v>
      </c>
      <c r="D58" s="106" t="s">
        <v>172</v>
      </c>
      <c r="E58" s="107">
        <v>1</v>
      </c>
      <c r="F58" s="107" t="s">
        <v>21</v>
      </c>
      <c r="G58" s="88">
        <v>2338647</v>
      </c>
      <c r="H58" s="88">
        <f>G58*E58</f>
        <v>2338647</v>
      </c>
      <c r="I58" s="107" t="s">
        <v>37</v>
      </c>
      <c r="J58" s="107" t="s">
        <v>158</v>
      </c>
    </row>
    <row r="59" spans="1:11" s="108" customFormat="1" ht="87.75" customHeight="1" x14ac:dyDescent="0.2">
      <c r="A59" s="95">
        <v>53</v>
      </c>
      <c r="B59" s="106" t="s">
        <v>173</v>
      </c>
      <c r="C59" s="34" t="s">
        <v>33</v>
      </c>
      <c r="D59" s="72" t="s">
        <v>230</v>
      </c>
      <c r="E59" s="114">
        <v>1</v>
      </c>
      <c r="F59" s="114" t="s">
        <v>21</v>
      </c>
      <c r="G59" s="115">
        <v>2036510</v>
      </c>
      <c r="H59" s="134">
        <f>G59</f>
        <v>2036510</v>
      </c>
      <c r="I59" s="107" t="s">
        <v>37</v>
      </c>
      <c r="J59" s="116" t="s">
        <v>212</v>
      </c>
    </row>
    <row r="60" spans="1:11" s="108" customFormat="1" ht="105" customHeight="1" x14ac:dyDescent="0.2">
      <c r="A60" s="95">
        <v>54</v>
      </c>
      <c r="B60" s="106" t="s">
        <v>175</v>
      </c>
      <c r="C60" s="34" t="s">
        <v>33</v>
      </c>
      <c r="D60" s="106" t="s">
        <v>176</v>
      </c>
      <c r="E60" s="114">
        <v>1</v>
      </c>
      <c r="F60" s="114" t="s">
        <v>21</v>
      </c>
      <c r="G60" s="88">
        <v>1757686</v>
      </c>
      <c r="H60" s="88">
        <f>G60</f>
        <v>1757686</v>
      </c>
      <c r="I60" s="107" t="s">
        <v>37</v>
      </c>
      <c r="J60" s="116" t="s">
        <v>212</v>
      </c>
    </row>
    <row r="61" spans="1:11" s="108" customFormat="1" ht="103.5" customHeight="1" x14ac:dyDescent="0.2">
      <c r="A61" s="95">
        <v>55</v>
      </c>
      <c r="B61" s="106" t="s">
        <v>177</v>
      </c>
      <c r="C61" s="34" t="s">
        <v>33</v>
      </c>
      <c r="D61" s="106" t="s">
        <v>178</v>
      </c>
      <c r="E61" s="114">
        <v>1</v>
      </c>
      <c r="F61" s="114" t="s">
        <v>21</v>
      </c>
      <c r="G61" s="88">
        <v>442836</v>
      </c>
      <c r="H61" s="88">
        <f>G61</f>
        <v>442836</v>
      </c>
      <c r="I61" s="107" t="s">
        <v>37</v>
      </c>
      <c r="J61" s="116" t="s">
        <v>174</v>
      </c>
    </row>
    <row r="62" spans="1:11" s="108" customFormat="1" ht="103.5" customHeight="1" x14ac:dyDescent="0.2">
      <c r="A62" s="95">
        <v>56</v>
      </c>
      <c r="B62" s="106" t="s">
        <v>179</v>
      </c>
      <c r="C62" s="34" t="s">
        <v>33</v>
      </c>
      <c r="D62" s="106" t="s">
        <v>180</v>
      </c>
      <c r="E62" s="114">
        <v>1</v>
      </c>
      <c r="F62" s="114" t="s">
        <v>21</v>
      </c>
      <c r="G62" s="88">
        <v>112500</v>
      </c>
      <c r="H62" s="88">
        <f>G62</f>
        <v>112500</v>
      </c>
      <c r="I62" s="107" t="s">
        <v>37</v>
      </c>
      <c r="J62" s="116" t="s">
        <v>174</v>
      </c>
    </row>
    <row r="63" spans="1:11" s="50" customFormat="1" ht="96.75" customHeight="1" x14ac:dyDescent="0.2">
      <c r="A63" s="95">
        <v>57</v>
      </c>
      <c r="B63" s="106" t="s">
        <v>191</v>
      </c>
      <c r="C63" s="118" t="s">
        <v>33</v>
      </c>
      <c r="D63" s="106" t="s">
        <v>192</v>
      </c>
      <c r="E63" s="119">
        <v>1</v>
      </c>
      <c r="F63" s="120" t="s">
        <v>21</v>
      </c>
      <c r="G63" s="36">
        <v>1044284</v>
      </c>
      <c r="H63" s="128">
        <f t="shared" ref="H63:H71" si="5">E63*G63</f>
        <v>1044284</v>
      </c>
      <c r="I63" s="31" t="s">
        <v>37</v>
      </c>
      <c r="J63" s="121" t="s">
        <v>155</v>
      </c>
    </row>
    <row r="64" spans="1:11" s="50" customFormat="1" ht="96.75" customHeight="1" x14ac:dyDescent="0.2">
      <c r="A64" s="95">
        <v>58</v>
      </c>
      <c r="B64" s="117" t="s">
        <v>185</v>
      </c>
      <c r="C64" s="118" t="s">
        <v>33</v>
      </c>
      <c r="D64" s="122" t="s">
        <v>186</v>
      </c>
      <c r="E64" s="119">
        <v>1</v>
      </c>
      <c r="F64" s="120" t="s">
        <v>21</v>
      </c>
      <c r="G64" s="8">
        <v>1302233</v>
      </c>
      <c r="H64" s="128">
        <f t="shared" si="5"/>
        <v>1302233</v>
      </c>
      <c r="I64" s="31" t="s">
        <v>37</v>
      </c>
      <c r="J64" s="121" t="s">
        <v>187</v>
      </c>
    </row>
    <row r="65" spans="1:12" s="50" customFormat="1" ht="96.75" customHeight="1" x14ac:dyDescent="0.2">
      <c r="A65" s="95">
        <v>59</v>
      </c>
      <c r="B65" s="117" t="s">
        <v>188</v>
      </c>
      <c r="C65" s="118" t="s">
        <v>33</v>
      </c>
      <c r="D65" s="122" t="s">
        <v>190</v>
      </c>
      <c r="E65" s="119">
        <v>1</v>
      </c>
      <c r="F65" s="120" t="s">
        <v>21</v>
      </c>
      <c r="G65" s="8">
        <v>343932</v>
      </c>
      <c r="H65" s="128">
        <f t="shared" si="5"/>
        <v>343932</v>
      </c>
      <c r="I65" s="31" t="s">
        <v>37</v>
      </c>
      <c r="J65" s="121" t="s">
        <v>187</v>
      </c>
    </row>
    <row r="66" spans="1:12" s="50" customFormat="1" ht="96.75" customHeight="1" x14ac:dyDescent="0.2">
      <c r="A66" s="95">
        <v>60</v>
      </c>
      <c r="B66" s="117" t="s">
        <v>189</v>
      </c>
      <c r="C66" s="118" t="s">
        <v>33</v>
      </c>
      <c r="D66" s="123" t="s">
        <v>190</v>
      </c>
      <c r="E66" s="124">
        <v>1</v>
      </c>
      <c r="F66" s="125" t="s">
        <v>21</v>
      </c>
      <c r="G66" s="20">
        <v>375317</v>
      </c>
      <c r="H66" s="129">
        <f t="shared" si="5"/>
        <v>375317</v>
      </c>
      <c r="I66" s="126" t="s">
        <v>37</v>
      </c>
      <c r="J66" s="127" t="s">
        <v>187</v>
      </c>
    </row>
    <row r="67" spans="1:12" s="50" customFormat="1" ht="96.75" customHeight="1" x14ac:dyDescent="0.2">
      <c r="A67" s="95">
        <v>61</v>
      </c>
      <c r="B67" s="114" t="s">
        <v>253</v>
      </c>
      <c r="C67" s="130" t="s">
        <v>33</v>
      </c>
      <c r="D67" s="146" t="s">
        <v>97</v>
      </c>
      <c r="E67" s="147">
        <v>1</v>
      </c>
      <c r="F67" s="125" t="s">
        <v>21</v>
      </c>
      <c r="G67" s="148">
        <v>1188157</v>
      </c>
      <c r="H67" s="149">
        <f t="shared" ref="H67" si="6">E67*G67</f>
        <v>1188157</v>
      </c>
      <c r="I67" s="126" t="s">
        <v>37</v>
      </c>
      <c r="J67" s="150" t="s">
        <v>187</v>
      </c>
    </row>
    <row r="68" spans="1:12" s="50" customFormat="1" ht="96.75" customHeight="1" x14ac:dyDescent="0.2">
      <c r="A68" s="95">
        <v>62</v>
      </c>
      <c r="B68" s="114" t="s">
        <v>196</v>
      </c>
      <c r="C68" s="130" t="s">
        <v>33</v>
      </c>
      <c r="D68" s="146" t="s">
        <v>108</v>
      </c>
      <c r="E68" s="147">
        <v>1</v>
      </c>
      <c r="F68" s="125" t="s">
        <v>21</v>
      </c>
      <c r="G68" s="148">
        <v>836239</v>
      </c>
      <c r="H68" s="149">
        <f t="shared" si="5"/>
        <v>836239</v>
      </c>
      <c r="I68" s="126" t="s">
        <v>37</v>
      </c>
      <c r="J68" s="150" t="s">
        <v>187</v>
      </c>
    </row>
    <row r="69" spans="1:12" s="50" customFormat="1" ht="96.75" customHeight="1" x14ac:dyDescent="0.2">
      <c r="A69" s="95">
        <v>63</v>
      </c>
      <c r="B69" s="114" t="s">
        <v>203</v>
      </c>
      <c r="C69" s="130" t="s">
        <v>33</v>
      </c>
      <c r="D69" s="146" t="s">
        <v>149</v>
      </c>
      <c r="E69" s="147">
        <v>1</v>
      </c>
      <c r="F69" s="125" t="s">
        <v>21</v>
      </c>
      <c r="G69" s="148">
        <v>223760</v>
      </c>
      <c r="H69" s="149">
        <f t="shared" si="5"/>
        <v>223760</v>
      </c>
      <c r="I69" s="126" t="s">
        <v>37</v>
      </c>
      <c r="J69" s="150" t="s">
        <v>187</v>
      </c>
    </row>
    <row r="70" spans="1:12" s="50" customFormat="1" ht="96.75" customHeight="1" x14ac:dyDescent="0.2">
      <c r="A70" s="95">
        <v>64</v>
      </c>
      <c r="B70" s="107" t="s">
        <v>204</v>
      </c>
      <c r="C70" s="130" t="s">
        <v>33</v>
      </c>
      <c r="D70" s="105" t="s">
        <v>206</v>
      </c>
      <c r="E70" s="74">
        <v>1</v>
      </c>
      <c r="F70" s="120" t="s">
        <v>21</v>
      </c>
      <c r="G70" s="27">
        <v>572636</v>
      </c>
      <c r="H70" s="149">
        <f t="shared" si="5"/>
        <v>572636</v>
      </c>
      <c r="I70" s="126" t="s">
        <v>37</v>
      </c>
      <c r="J70" s="150" t="s">
        <v>187</v>
      </c>
    </row>
    <row r="71" spans="1:12" s="50" customFormat="1" ht="96.75" customHeight="1" x14ac:dyDescent="0.2">
      <c r="A71" s="95">
        <v>65</v>
      </c>
      <c r="B71" s="107" t="s">
        <v>205</v>
      </c>
      <c r="C71" s="130" t="s">
        <v>33</v>
      </c>
      <c r="D71" s="105" t="s">
        <v>206</v>
      </c>
      <c r="E71" s="74">
        <v>1</v>
      </c>
      <c r="F71" s="120" t="s">
        <v>21</v>
      </c>
      <c r="G71" s="27">
        <v>176616</v>
      </c>
      <c r="H71" s="149">
        <f t="shared" si="5"/>
        <v>176616</v>
      </c>
      <c r="I71" s="126" t="s">
        <v>37</v>
      </c>
      <c r="J71" s="150" t="s">
        <v>187</v>
      </c>
    </row>
    <row r="72" spans="1:12" s="50" customFormat="1" ht="96.75" customHeight="1" x14ac:dyDescent="0.2">
      <c r="A72" s="95">
        <v>66</v>
      </c>
      <c r="B72" s="114" t="s">
        <v>210</v>
      </c>
      <c r="C72" s="130" t="s">
        <v>33</v>
      </c>
      <c r="D72" s="26" t="s">
        <v>211</v>
      </c>
      <c r="E72" s="151">
        <v>1</v>
      </c>
      <c r="F72" s="120" t="s">
        <v>21</v>
      </c>
      <c r="G72" s="152">
        <v>5387984</v>
      </c>
      <c r="H72" s="153">
        <f>G72*E72</f>
        <v>5387984</v>
      </c>
      <c r="I72" s="126" t="s">
        <v>37</v>
      </c>
      <c r="J72" s="150" t="s">
        <v>187</v>
      </c>
      <c r="K72" s="144"/>
      <c r="L72" s="144"/>
    </row>
    <row r="73" spans="1:12" s="50" customFormat="1" ht="212.25" customHeight="1" x14ac:dyDescent="0.2">
      <c r="A73" s="95">
        <v>67</v>
      </c>
      <c r="B73" s="22" t="s">
        <v>218</v>
      </c>
      <c r="C73" s="30" t="s">
        <v>42</v>
      </c>
      <c r="D73" s="26" t="s">
        <v>217</v>
      </c>
      <c r="E73" s="151">
        <v>1</v>
      </c>
      <c r="F73" s="120" t="s">
        <v>21</v>
      </c>
      <c r="G73" s="27">
        <v>1381139</v>
      </c>
      <c r="H73" s="153">
        <f>G73*E73</f>
        <v>1381139</v>
      </c>
      <c r="I73" s="31" t="s">
        <v>135</v>
      </c>
      <c r="J73" s="31" t="s">
        <v>187</v>
      </c>
      <c r="K73" s="144"/>
      <c r="L73" s="144"/>
    </row>
    <row r="74" spans="1:12" s="50" customFormat="1" ht="96.75" customHeight="1" x14ac:dyDescent="0.2">
      <c r="A74" s="95">
        <v>68</v>
      </c>
      <c r="B74" s="107" t="s">
        <v>209</v>
      </c>
      <c r="C74" s="130" t="s">
        <v>33</v>
      </c>
      <c r="D74" s="105" t="s">
        <v>154</v>
      </c>
      <c r="E74" s="74">
        <v>1</v>
      </c>
      <c r="F74" s="120" t="s">
        <v>21</v>
      </c>
      <c r="G74" s="27">
        <v>486808</v>
      </c>
      <c r="H74" s="149">
        <f t="shared" ref="H74" si="7">E74*G74</f>
        <v>486808</v>
      </c>
      <c r="I74" s="126" t="s">
        <v>37</v>
      </c>
      <c r="J74" s="150" t="s">
        <v>187</v>
      </c>
    </row>
    <row r="75" spans="1:12" s="50" customFormat="1" ht="96.75" customHeight="1" x14ac:dyDescent="0.2">
      <c r="A75" s="95">
        <v>69</v>
      </c>
      <c r="B75" s="22" t="s">
        <v>215</v>
      </c>
      <c r="C75" s="30" t="s">
        <v>33</v>
      </c>
      <c r="D75" s="26" t="s">
        <v>216</v>
      </c>
      <c r="E75" s="151">
        <v>1</v>
      </c>
      <c r="F75" s="120" t="s">
        <v>21</v>
      </c>
      <c r="G75" s="27">
        <v>691148</v>
      </c>
      <c r="H75" s="153">
        <f>G75*E75</f>
        <v>691148</v>
      </c>
      <c r="I75" s="126" t="s">
        <v>37</v>
      </c>
      <c r="J75" s="150" t="s">
        <v>187</v>
      </c>
      <c r="K75" s="144"/>
      <c r="L75" s="144"/>
    </row>
    <row r="76" spans="1:12" s="50" customFormat="1" ht="96.75" customHeight="1" x14ac:dyDescent="0.2">
      <c r="A76" s="95">
        <v>70</v>
      </c>
      <c r="B76" s="22" t="s">
        <v>214</v>
      </c>
      <c r="C76" s="30" t="s">
        <v>33</v>
      </c>
      <c r="D76" s="26" t="s">
        <v>216</v>
      </c>
      <c r="E76" s="151">
        <v>1</v>
      </c>
      <c r="F76" s="120" t="s">
        <v>21</v>
      </c>
      <c r="G76" s="27">
        <v>1104797</v>
      </c>
      <c r="H76" s="153">
        <f t="shared" ref="H76:H78" si="8">G76*E76</f>
        <v>1104797</v>
      </c>
      <c r="I76" s="126" t="s">
        <v>37</v>
      </c>
      <c r="J76" s="150" t="s">
        <v>187</v>
      </c>
      <c r="K76" s="145"/>
      <c r="L76" s="145"/>
    </row>
    <row r="77" spans="1:12" s="50" customFormat="1" ht="96.75" customHeight="1" x14ac:dyDescent="0.2">
      <c r="A77" s="95">
        <v>71</v>
      </c>
      <c r="B77" s="22" t="s">
        <v>219</v>
      </c>
      <c r="C77" s="30" t="s">
        <v>33</v>
      </c>
      <c r="D77" s="28" t="s">
        <v>108</v>
      </c>
      <c r="E77" s="151">
        <v>1</v>
      </c>
      <c r="F77" s="120" t="s">
        <v>21</v>
      </c>
      <c r="G77" s="27">
        <v>351340</v>
      </c>
      <c r="H77" s="153">
        <f t="shared" si="8"/>
        <v>351340</v>
      </c>
      <c r="I77" s="126" t="s">
        <v>37</v>
      </c>
      <c r="J77" s="150" t="s">
        <v>187</v>
      </c>
    </row>
    <row r="78" spans="1:12" s="50" customFormat="1" ht="114" customHeight="1" x14ac:dyDescent="0.2">
      <c r="A78" s="95">
        <v>72</v>
      </c>
      <c r="B78" s="22" t="s">
        <v>222</v>
      </c>
      <c r="C78" s="30" t="s">
        <v>42</v>
      </c>
      <c r="D78" s="28" t="s">
        <v>223</v>
      </c>
      <c r="E78" s="151">
        <v>1</v>
      </c>
      <c r="F78" s="120" t="s">
        <v>44</v>
      </c>
      <c r="G78" s="27">
        <v>8964458</v>
      </c>
      <c r="H78" s="153">
        <f t="shared" si="8"/>
        <v>8964458</v>
      </c>
      <c r="I78" s="31" t="s">
        <v>135</v>
      </c>
      <c r="J78" s="31" t="s">
        <v>187</v>
      </c>
    </row>
    <row r="79" spans="1:12" s="154" customFormat="1" ht="114.75" customHeight="1" x14ac:dyDescent="0.2">
      <c r="A79" s="95">
        <v>73</v>
      </c>
      <c r="B79" s="22" t="s">
        <v>224</v>
      </c>
      <c r="C79" s="30" t="s">
        <v>33</v>
      </c>
      <c r="D79" s="26" t="s">
        <v>186</v>
      </c>
      <c r="E79" s="151">
        <v>1</v>
      </c>
      <c r="F79" s="120" t="s">
        <v>21</v>
      </c>
      <c r="G79" s="27">
        <v>4280456</v>
      </c>
      <c r="H79" s="153">
        <f t="shared" ref="H79:H91" si="9">G79*E79</f>
        <v>4280456</v>
      </c>
      <c r="I79" s="126" t="s">
        <v>37</v>
      </c>
      <c r="J79" s="150" t="s">
        <v>187</v>
      </c>
    </row>
    <row r="80" spans="1:12" s="154" customFormat="1" ht="114.75" customHeight="1" x14ac:dyDescent="0.2">
      <c r="A80" s="95">
        <v>74</v>
      </c>
      <c r="B80" s="22" t="s">
        <v>227</v>
      </c>
      <c r="C80" s="30" t="s">
        <v>33</v>
      </c>
      <c r="D80" s="26" t="s">
        <v>226</v>
      </c>
      <c r="E80" s="151">
        <v>1</v>
      </c>
      <c r="F80" s="120" t="s">
        <v>21</v>
      </c>
      <c r="G80" s="27">
        <v>892568</v>
      </c>
      <c r="H80" s="153">
        <f t="shared" si="9"/>
        <v>892568</v>
      </c>
      <c r="I80" s="126" t="s">
        <v>37</v>
      </c>
      <c r="J80" s="150" t="s">
        <v>187</v>
      </c>
    </row>
    <row r="81" spans="1:12" s="154" customFormat="1" ht="114.75" customHeight="1" x14ac:dyDescent="0.2">
      <c r="A81" s="95">
        <v>75</v>
      </c>
      <c r="B81" s="22" t="s">
        <v>228</v>
      </c>
      <c r="C81" s="30" t="s">
        <v>33</v>
      </c>
      <c r="D81" s="26" t="s">
        <v>229</v>
      </c>
      <c r="E81" s="151">
        <v>1</v>
      </c>
      <c r="F81" s="120" t="s">
        <v>21</v>
      </c>
      <c r="G81" s="27">
        <v>538760</v>
      </c>
      <c r="H81" s="153">
        <f t="shared" si="9"/>
        <v>538760</v>
      </c>
      <c r="I81" s="126" t="s">
        <v>37</v>
      </c>
      <c r="J81" s="150" t="s">
        <v>187</v>
      </c>
    </row>
    <row r="82" spans="1:12" s="154" customFormat="1" ht="114.75" customHeight="1" x14ac:dyDescent="0.2">
      <c r="A82" s="95">
        <v>76</v>
      </c>
      <c r="B82" s="22" t="s">
        <v>225</v>
      </c>
      <c r="C82" s="30" t="s">
        <v>33</v>
      </c>
      <c r="D82" s="26" t="s">
        <v>226</v>
      </c>
      <c r="E82" s="151">
        <v>1</v>
      </c>
      <c r="F82" s="120" t="s">
        <v>21</v>
      </c>
      <c r="G82" s="27">
        <v>1115208</v>
      </c>
      <c r="H82" s="153">
        <f t="shared" si="9"/>
        <v>1115208</v>
      </c>
      <c r="I82" s="126" t="s">
        <v>37</v>
      </c>
      <c r="J82" s="150" t="s">
        <v>187</v>
      </c>
    </row>
    <row r="83" spans="1:12" s="154" customFormat="1" ht="114.75" customHeight="1" x14ac:dyDescent="0.2">
      <c r="A83" s="95">
        <v>77</v>
      </c>
      <c r="B83" s="22" t="s">
        <v>231</v>
      </c>
      <c r="C83" s="30" t="s">
        <v>86</v>
      </c>
      <c r="D83" s="26" t="s">
        <v>232</v>
      </c>
      <c r="E83" s="151">
        <v>1</v>
      </c>
      <c r="F83" s="120" t="s">
        <v>21</v>
      </c>
      <c r="G83" s="27">
        <v>31410046</v>
      </c>
      <c r="H83" s="153">
        <f t="shared" si="9"/>
        <v>31410046</v>
      </c>
      <c r="I83" s="31" t="s">
        <v>135</v>
      </c>
      <c r="J83" s="150" t="s">
        <v>187</v>
      </c>
    </row>
    <row r="84" spans="1:12" s="32" customFormat="1" ht="103.5" customHeight="1" x14ac:dyDescent="0.2">
      <c r="A84" s="95">
        <v>78</v>
      </c>
      <c r="B84" s="30" t="s">
        <v>337</v>
      </c>
      <c r="C84" s="30" t="s">
        <v>33</v>
      </c>
      <c r="D84" s="30" t="s">
        <v>233</v>
      </c>
      <c r="E84" s="61">
        <v>1</v>
      </c>
      <c r="F84" s="61" t="s">
        <v>21</v>
      </c>
      <c r="G84" s="27">
        <v>1425992</v>
      </c>
      <c r="H84" s="153">
        <f t="shared" si="9"/>
        <v>1425992</v>
      </c>
      <c r="I84" s="126" t="s">
        <v>37</v>
      </c>
      <c r="J84" s="150" t="s">
        <v>187</v>
      </c>
    </row>
    <row r="85" spans="1:12" s="154" customFormat="1" ht="114.75" customHeight="1" x14ac:dyDescent="0.2">
      <c r="A85" s="95">
        <v>79</v>
      </c>
      <c r="B85" s="22" t="s">
        <v>338</v>
      </c>
      <c r="C85" s="30" t="s">
        <v>33</v>
      </c>
      <c r="D85" s="26" t="s">
        <v>129</v>
      </c>
      <c r="E85" s="61">
        <v>1</v>
      </c>
      <c r="F85" s="61" t="s">
        <v>21</v>
      </c>
      <c r="G85" s="27">
        <v>979988</v>
      </c>
      <c r="H85" s="153">
        <f t="shared" si="9"/>
        <v>979988</v>
      </c>
      <c r="I85" s="126" t="s">
        <v>37</v>
      </c>
      <c r="J85" s="150" t="s">
        <v>187</v>
      </c>
    </row>
    <row r="86" spans="1:12" s="154" customFormat="1" ht="114.75" customHeight="1" x14ac:dyDescent="0.2">
      <c r="A86" s="95">
        <v>80</v>
      </c>
      <c r="B86" s="22" t="s">
        <v>234</v>
      </c>
      <c r="C86" s="30" t="s">
        <v>33</v>
      </c>
      <c r="D86" s="26" t="s">
        <v>235</v>
      </c>
      <c r="E86" s="61">
        <v>1</v>
      </c>
      <c r="F86" s="61" t="s">
        <v>21</v>
      </c>
      <c r="G86" s="27">
        <v>1260854</v>
      </c>
      <c r="H86" s="153">
        <f t="shared" si="9"/>
        <v>1260854</v>
      </c>
      <c r="I86" s="126" t="s">
        <v>37</v>
      </c>
      <c r="J86" s="150" t="s">
        <v>187</v>
      </c>
    </row>
    <row r="87" spans="1:12" s="154" customFormat="1" ht="114.75" customHeight="1" x14ac:dyDescent="0.2">
      <c r="A87" s="95">
        <v>81</v>
      </c>
      <c r="B87" s="22" t="s">
        <v>236</v>
      </c>
      <c r="C87" s="30" t="s">
        <v>33</v>
      </c>
      <c r="D87" s="26" t="s">
        <v>237</v>
      </c>
      <c r="E87" s="61">
        <v>1</v>
      </c>
      <c r="F87" s="61" t="s">
        <v>21</v>
      </c>
      <c r="G87" s="27">
        <v>421679</v>
      </c>
      <c r="H87" s="153">
        <f t="shared" si="9"/>
        <v>421679</v>
      </c>
      <c r="I87" s="126" t="s">
        <v>37</v>
      </c>
      <c r="J87" s="150" t="s">
        <v>187</v>
      </c>
    </row>
    <row r="88" spans="1:12" s="154" customFormat="1" ht="114.75" customHeight="1" x14ac:dyDescent="0.2">
      <c r="A88" s="95">
        <v>82</v>
      </c>
      <c r="B88" s="22" t="s">
        <v>238</v>
      </c>
      <c r="C88" s="30" t="s">
        <v>33</v>
      </c>
      <c r="D88" s="26" t="s">
        <v>154</v>
      </c>
      <c r="E88" s="61">
        <v>1</v>
      </c>
      <c r="F88" s="61" t="s">
        <v>21</v>
      </c>
      <c r="G88" s="27">
        <v>274000</v>
      </c>
      <c r="H88" s="153">
        <f t="shared" si="9"/>
        <v>274000</v>
      </c>
      <c r="I88" s="126" t="s">
        <v>37</v>
      </c>
      <c r="J88" s="150" t="s">
        <v>187</v>
      </c>
    </row>
    <row r="89" spans="1:12" s="154" customFormat="1" ht="114.75" customHeight="1" x14ac:dyDescent="0.2">
      <c r="A89" s="95">
        <v>83</v>
      </c>
      <c r="B89" s="22" t="s">
        <v>242</v>
      </c>
      <c r="C89" s="54" t="s">
        <v>76</v>
      </c>
      <c r="D89" s="26" t="s">
        <v>243</v>
      </c>
      <c r="E89" s="61">
        <v>1</v>
      </c>
      <c r="F89" s="61" t="s">
        <v>44</v>
      </c>
      <c r="G89" s="27">
        <v>674143</v>
      </c>
      <c r="H89" s="153">
        <f>G89*E89</f>
        <v>674143</v>
      </c>
      <c r="I89" s="31" t="s">
        <v>135</v>
      </c>
      <c r="J89" s="150" t="s">
        <v>187</v>
      </c>
    </row>
    <row r="90" spans="1:12" s="154" customFormat="1" ht="114.75" customHeight="1" x14ac:dyDescent="0.2">
      <c r="A90" s="95">
        <v>84</v>
      </c>
      <c r="B90" s="22" t="s">
        <v>239</v>
      </c>
      <c r="C90" s="30" t="s">
        <v>33</v>
      </c>
      <c r="D90" s="26" t="s">
        <v>176</v>
      </c>
      <c r="E90" s="61">
        <v>1</v>
      </c>
      <c r="F90" s="61" t="s">
        <v>21</v>
      </c>
      <c r="G90" s="27">
        <v>12845090</v>
      </c>
      <c r="H90" s="153">
        <f t="shared" si="9"/>
        <v>12845090</v>
      </c>
      <c r="I90" s="126" t="s">
        <v>37</v>
      </c>
      <c r="J90" s="150" t="s">
        <v>187</v>
      </c>
    </row>
    <row r="91" spans="1:12" s="154" customFormat="1" ht="333.75" customHeight="1" x14ac:dyDescent="0.2">
      <c r="A91" s="95">
        <v>85</v>
      </c>
      <c r="B91" s="22" t="s">
        <v>240</v>
      </c>
      <c r="C91" s="30" t="s">
        <v>241</v>
      </c>
      <c r="D91" s="26" t="s">
        <v>287</v>
      </c>
      <c r="E91" s="61">
        <v>1</v>
      </c>
      <c r="F91" s="61" t="s">
        <v>21</v>
      </c>
      <c r="G91" s="27">
        <v>16906250</v>
      </c>
      <c r="H91" s="153">
        <f t="shared" si="9"/>
        <v>16906250</v>
      </c>
      <c r="I91" s="126" t="s">
        <v>37</v>
      </c>
      <c r="J91" s="150" t="s">
        <v>261</v>
      </c>
    </row>
    <row r="92" spans="1:12" s="154" customFormat="1" ht="114.75" customHeight="1" x14ac:dyDescent="0.2">
      <c r="A92" s="95">
        <v>86</v>
      </c>
      <c r="B92" s="22" t="s">
        <v>244</v>
      </c>
      <c r="C92" s="30" t="s">
        <v>33</v>
      </c>
      <c r="D92" s="26" t="s">
        <v>245</v>
      </c>
      <c r="E92" s="61">
        <v>1</v>
      </c>
      <c r="F92" s="61" t="s">
        <v>21</v>
      </c>
      <c r="G92" s="27">
        <v>2348929</v>
      </c>
      <c r="H92" s="153">
        <f t="shared" ref="H92:H140" si="10">G92*E92</f>
        <v>2348929</v>
      </c>
      <c r="I92" s="126" t="s">
        <v>37</v>
      </c>
      <c r="J92" s="150" t="s">
        <v>261</v>
      </c>
    </row>
    <row r="93" spans="1:12" s="154" customFormat="1" ht="114.75" customHeight="1" x14ac:dyDescent="0.2">
      <c r="A93" s="95">
        <v>87</v>
      </c>
      <c r="B93" s="22" t="s">
        <v>246</v>
      </c>
      <c r="C93" s="30" t="s">
        <v>33</v>
      </c>
      <c r="D93" s="26" t="s">
        <v>247</v>
      </c>
      <c r="E93" s="61">
        <v>1</v>
      </c>
      <c r="F93" s="61" t="s">
        <v>21</v>
      </c>
      <c r="G93" s="27">
        <v>308436</v>
      </c>
      <c r="H93" s="153">
        <f t="shared" si="10"/>
        <v>308436</v>
      </c>
      <c r="I93" s="126" t="s">
        <v>37</v>
      </c>
      <c r="J93" s="150" t="s">
        <v>187</v>
      </c>
    </row>
    <row r="94" spans="1:12" s="136" customFormat="1" ht="76.5" x14ac:dyDescent="0.2">
      <c r="A94" s="95">
        <v>88</v>
      </c>
      <c r="B94" s="138" t="s">
        <v>250</v>
      </c>
      <c r="C94" s="1" t="s">
        <v>33</v>
      </c>
      <c r="D94" s="122" t="s">
        <v>102</v>
      </c>
      <c r="E94" s="61">
        <v>1</v>
      </c>
      <c r="F94" s="61" t="s">
        <v>21</v>
      </c>
      <c r="G94" s="139">
        <v>618236</v>
      </c>
      <c r="H94" s="128">
        <f t="shared" si="10"/>
        <v>618236</v>
      </c>
      <c r="I94" s="126" t="s">
        <v>37</v>
      </c>
      <c r="J94" s="127" t="s">
        <v>339</v>
      </c>
    </row>
    <row r="95" spans="1:12" s="25" customFormat="1" ht="102.75" customHeight="1" x14ac:dyDescent="0.2">
      <c r="A95" s="95">
        <v>89</v>
      </c>
      <c r="B95" s="5" t="s">
        <v>251</v>
      </c>
      <c r="C95" s="1" t="s">
        <v>33</v>
      </c>
      <c r="D95" s="5" t="s">
        <v>252</v>
      </c>
      <c r="E95" s="22">
        <v>1</v>
      </c>
      <c r="F95" s="22" t="s">
        <v>21</v>
      </c>
      <c r="G95" s="23">
        <v>1218347</v>
      </c>
      <c r="H95" s="128">
        <f t="shared" si="10"/>
        <v>1218347</v>
      </c>
      <c r="I95" s="126" t="s">
        <v>37</v>
      </c>
      <c r="J95" s="127" t="s">
        <v>187</v>
      </c>
      <c r="K95" s="24"/>
      <c r="L95" s="24"/>
    </row>
    <row r="96" spans="1:12" s="25" customFormat="1" ht="102.75" customHeight="1" x14ac:dyDescent="0.2">
      <c r="A96" s="95">
        <v>90</v>
      </c>
      <c r="B96" s="5" t="s">
        <v>254</v>
      </c>
      <c r="C96" s="1" t="s">
        <v>33</v>
      </c>
      <c r="D96" s="5" t="s">
        <v>255</v>
      </c>
      <c r="E96" s="22">
        <v>1</v>
      </c>
      <c r="F96" s="22" t="s">
        <v>21</v>
      </c>
      <c r="G96" s="23">
        <v>1894250</v>
      </c>
      <c r="H96" s="128">
        <f t="shared" si="10"/>
        <v>1894250</v>
      </c>
      <c r="I96" s="126" t="s">
        <v>37</v>
      </c>
      <c r="J96" s="127" t="s">
        <v>187</v>
      </c>
      <c r="K96" s="24"/>
      <c r="L96" s="24"/>
    </row>
    <row r="97" spans="1:12" s="25" customFormat="1" ht="163.5" customHeight="1" x14ac:dyDescent="0.2">
      <c r="A97" s="95">
        <v>91</v>
      </c>
      <c r="B97" s="5" t="s">
        <v>256</v>
      </c>
      <c r="C97" s="1" t="s">
        <v>86</v>
      </c>
      <c r="D97" s="5" t="s">
        <v>257</v>
      </c>
      <c r="E97" s="22">
        <v>1</v>
      </c>
      <c r="F97" s="22" t="s">
        <v>21</v>
      </c>
      <c r="G97" s="23">
        <v>15000000</v>
      </c>
      <c r="H97" s="128">
        <f t="shared" si="10"/>
        <v>15000000</v>
      </c>
      <c r="I97" s="31" t="s">
        <v>135</v>
      </c>
      <c r="J97" s="127" t="s">
        <v>187</v>
      </c>
      <c r="K97" s="24"/>
      <c r="L97" s="24"/>
    </row>
    <row r="98" spans="1:12" s="102" customFormat="1" ht="89.25" x14ac:dyDescent="0.2">
      <c r="A98" s="95">
        <v>92</v>
      </c>
      <c r="B98" s="168" t="s">
        <v>262</v>
      </c>
      <c r="C98" s="1" t="s">
        <v>33</v>
      </c>
      <c r="D98" s="30" t="s">
        <v>233</v>
      </c>
      <c r="E98" s="74">
        <v>1</v>
      </c>
      <c r="F98" s="74" t="s">
        <v>21</v>
      </c>
      <c r="G98" s="75">
        <v>571158</v>
      </c>
      <c r="H98" s="128">
        <f t="shared" si="10"/>
        <v>571158</v>
      </c>
      <c r="I98" s="126" t="s">
        <v>37</v>
      </c>
      <c r="J98" s="127" t="s">
        <v>261</v>
      </c>
    </row>
    <row r="99" spans="1:12" s="102" customFormat="1" ht="89.25" x14ac:dyDescent="0.2">
      <c r="A99" s="95">
        <v>93</v>
      </c>
      <c r="B99" s="168" t="s">
        <v>260</v>
      </c>
      <c r="C99" s="1" t="s">
        <v>33</v>
      </c>
      <c r="D99" s="30" t="s">
        <v>123</v>
      </c>
      <c r="E99" s="74">
        <v>1</v>
      </c>
      <c r="F99" s="74" t="s">
        <v>21</v>
      </c>
      <c r="G99" s="75">
        <v>201215</v>
      </c>
      <c r="H99" s="128">
        <f t="shared" si="10"/>
        <v>201215</v>
      </c>
      <c r="I99" s="126" t="s">
        <v>37</v>
      </c>
      <c r="J99" s="127" t="s">
        <v>261</v>
      </c>
    </row>
    <row r="100" spans="1:12" s="25" customFormat="1" ht="102.75" customHeight="1" x14ac:dyDescent="0.2">
      <c r="A100" s="95">
        <v>94</v>
      </c>
      <c r="B100" s="5" t="s">
        <v>258</v>
      </c>
      <c r="C100" s="1" t="s">
        <v>33</v>
      </c>
      <c r="D100" s="5" t="s">
        <v>259</v>
      </c>
      <c r="E100" s="22">
        <v>1</v>
      </c>
      <c r="F100" s="22" t="s">
        <v>21</v>
      </c>
      <c r="G100" s="23">
        <v>1060692</v>
      </c>
      <c r="H100" s="128">
        <f t="shared" si="10"/>
        <v>1060692</v>
      </c>
      <c r="I100" s="126" t="s">
        <v>37</v>
      </c>
      <c r="J100" s="127" t="s">
        <v>187</v>
      </c>
      <c r="K100" s="24"/>
      <c r="L100" s="24"/>
    </row>
    <row r="101" spans="1:12" customFormat="1" ht="104.25" customHeight="1" x14ac:dyDescent="0.25">
      <c r="A101" s="95">
        <v>95</v>
      </c>
      <c r="B101" s="169" t="s">
        <v>263</v>
      </c>
      <c r="C101" s="1" t="s">
        <v>33</v>
      </c>
      <c r="D101" s="30" t="s">
        <v>123</v>
      </c>
      <c r="E101" s="74">
        <v>1</v>
      </c>
      <c r="F101" s="74" t="s">
        <v>21</v>
      </c>
      <c r="G101" s="75">
        <v>310822</v>
      </c>
      <c r="H101" s="128">
        <f t="shared" si="10"/>
        <v>310822</v>
      </c>
      <c r="I101" s="126" t="s">
        <v>37</v>
      </c>
      <c r="J101" s="127" t="s">
        <v>261</v>
      </c>
    </row>
    <row r="102" spans="1:12" s="25" customFormat="1" ht="102.75" customHeight="1" x14ac:dyDescent="0.2">
      <c r="A102" s="95">
        <v>96</v>
      </c>
      <c r="B102" s="170" t="s">
        <v>264</v>
      </c>
      <c r="C102" s="1" t="s">
        <v>33</v>
      </c>
      <c r="D102" s="5" t="s">
        <v>130</v>
      </c>
      <c r="E102" s="74">
        <v>1</v>
      </c>
      <c r="F102" s="74" t="s">
        <v>21</v>
      </c>
      <c r="G102" s="23">
        <v>656809</v>
      </c>
      <c r="H102" s="128">
        <f t="shared" si="10"/>
        <v>656809</v>
      </c>
      <c r="I102" s="126" t="s">
        <v>37</v>
      </c>
      <c r="J102" s="127" t="s">
        <v>261</v>
      </c>
      <c r="K102" s="24"/>
      <c r="L102" s="24"/>
    </row>
    <row r="103" spans="1:12" s="25" customFormat="1" ht="102.75" customHeight="1" x14ac:dyDescent="0.2">
      <c r="A103" s="95">
        <v>97</v>
      </c>
      <c r="B103" s="170" t="s">
        <v>265</v>
      </c>
      <c r="C103" s="1" t="s">
        <v>33</v>
      </c>
      <c r="D103" s="5" t="s">
        <v>266</v>
      </c>
      <c r="E103" s="74">
        <v>1</v>
      </c>
      <c r="F103" s="74" t="s">
        <v>21</v>
      </c>
      <c r="G103" s="23">
        <v>3983018</v>
      </c>
      <c r="H103" s="128">
        <f t="shared" si="10"/>
        <v>3983018</v>
      </c>
      <c r="I103" s="126" t="s">
        <v>37</v>
      </c>
      <c r="J103" s="127" t="s">
        <v>261</v>
      </c>
      <c r="K103" s="24"/>
      <c r="L103" s="24"/>
    </row>
    <row r="104" spans="1:12" s="25" customFormat="1" ht="102.75" customHeight="1" x14ac:dyDescent="0.2">
      <c r="A104" s="95">
        <v>98</v>
      </c>
      <c r="B104" s="21" t="s">
        <v>268</v>
      </c>
      <c r="C104" s="1" t="s">
        <v>33</v>
      </c>
      <c r="D104" s="5" t="s">
        <v>267</v>
      </c>
      <c r="E104" s="74">
        <v>1</v>
      </c>
      <c r="F104" s="74" t="s">
        <v>21</v>
      </c>
      <c r="G104" s="23">
        <v>758153</v>
      </c>
      <c r="H104" s="128">
        <f t="shared" si="10"/>
        <v>758153</v>
      </c>
      <c r="I104" s="126" t="s">
        <v>37</v>
      </c>
      <c r="J104" s="127" t="s">
        <v>261</v>
      </c>
      <c r="K104" s="24"/>
      <c r="L104" s="24"/>
    </row>
    <row r="105" spans="1:12" s="25" customFormat="1" ht="102.75" customHeight="1" x14ac:dyDescent="0.2">
      <c r="A105" s="95">
        <v>99</v>
      </c>
      <c r="B105" s="21" t="s">
        <v>269</v>
      </c>
      <c r="C105" s="1" t="s">
        <v>33</v>
      </c>
      <c r="D105" s="5" t="s">
        <v>267</v>
      </c>
      <c r="E105" s="74">
        <v>1</v>
      </c>
      <c r="F105" s="74" t="s">
        <v>21</v>
      </c>
      <c r="G105" s="23">
        <v>268800</v>
      </c>
      <c r="H105" s="128">
        <f t="shared" si="10"/>
        <v>268800</v>
      </c>
      <c r="I105" s="126" t="s">
        <v>37</v>
      </c>
      <c r="J105" s="127" t="s">
        <v>261</v>
      </c>
      <c r="K105" s="24"/>
      <c r="L105" s="24"/>
    </row>
    <row r="106" spans="1:12" s="33" customFormat="1" ht="102.75" customHeight="1" x14ac:dyDescent="0.2">
      <c r="A106" s="95">
        <v>100</v>
      </c>
      <c r="B106" s="34" t="s">
        <v>270</v>
      </c>
      <c r="C106" s="30" t="s">
        <v>33</v>
      </c>
      <c r="D106" s="68" t="s">
        <v>271</v>
      </c>
      <c r="E106" s="74">
        <v>1</v>
      </c>
      <c r="F106" s="74" t="s">
        <v>21</v>
      </c>
      <c r="G106" s="23">
        <v>1836678</v>
      </c>
      <c r="H106" s="153">
        <f t="shared" si="10"/>
        <v>1836678</v>
      </c>
      <c r="I106" s="126" t="s">
        <v>37</v>
      </c>
      <c r="J106" s="150" t="s">
        <v>261</v>
      </c>
      <c r="K106" s="32"/>
      <c r="L106" s="32"/>
    </row>
    <row r="107" spans="1:12" s="33" customFormat="1" ht="126" customHeight="1" x14ac:dyDescent="0.2">
      <c r="A107" s="95">
        <v>101</v>
      </c>
      <c r="B107" s="107" t="s">
        <v>272</v>
      </c>
      <c r="C107" s="172" t="s">
        <v>42</v>
      </c>
      <c r="D107" s="68" t="s">
        <v>277</v>
      </c>
      <c r="E107" s="74">
        <v>1</v>
      </c>
      <c r="F107" s="74" t="s">
        <v>44</v>
      </c>
      <c r="G107" s="23">
        <v>653310</v>
      </c>
      <c r="H107" s="153">
        <f t="shared" si="10"/>
        <v>653310</v>
      </c>
      <c r="I107" s="31" t="s">
        <v>135</v>
      </c>
      <c r="J107" s="150" t="s">
        <v>261</v>
      </c>
      <c r="K107" s="32"/>
      <c r="L107" s="32"/>
    </row>
    <row r="108" spans="1:12" s="33" customFormat="1" ht="110.25" customHeight="1" x14ac:dyDescent="0.2">
      <c r="A108" s="95">
        <v>102</v>
      </c>
      <c r="B108" s="107" t="s">
        <v>273</v>
      </c>
      <c r="C108" s="172" t="s">
        <v>42</v>
      </c>
      <c r="D108" s="68" t="s">
        <v>278</v>
      </c>
      <c r="E108" s="74">
        <v>1</v>
      </c>
      <c r="F108" s="74" t="s">
        <v>21</v>
      </c>
      <c r="G108" s="23">
        <v>758036</v>
      </c>
      <c r="H108" s="153">
        <f t="shared" si="10"/>
        <v>758036</v>
      </c>
      <c r="I108" s="31" t="s">
        <v>135</v>
      </c>
      <c r="J108" s="150" t="s">
        <v>261</v>
      </c>
      <c r="K108" s="32"/>
      <c r="L108" s="32"/>
    </row>
    <row r="109" spans="1:12" s="33" customFormat="1" ht="68.25" customHeight="1" x14ac:dyDescent="0.2">
      <c r="A109" s="95">
        <v>103</v>
      </c>
      <c r="B109" s="107" t="s">
        <v>274</v>
      </c>
      <c r="C109" s="172" t="s">
        <v>42</v>
      </c>
      <c r="D109" s="68" t="s">
        <v>279</v>
      </c>
      <c r="E109" s="74">
        <v>1</v>
      </c>
      <c r="F109" s="74" t="s">
        <v>44</v>
      </c>
      <c r="G109" s="23">
        <v>178668</v>
      </c>
      <c r="H109" s="153">
        <f t="shared" si="10"/>
        <v>178668</v>
      </c>
      <c r="I109" s="31" t="s">
        <v>135</v>
      </c>
      <c r="J109" s="150" t="s">
        <v>261</v>
      </c>
      <c r="K109" s="32"/>
      <c r="L109" s="32"/>
    </row>
    <row r="110" spans="1:12" s="33" customFormat="1" ht="123.75" customHeight="1" x14ac:dyDescent="0.2">
      <c r="A110" s="95">
        <v>104</v>
      </c>
      <c r="B110" s="107" t="s">
        <v>275</v>
      </c>
      <c r="C110" s="172" t="s">
        <v>42</v>
      </c>
      <c r="D110" s="173" t="s">
        <v>280</v>
      </c>
      <c r="E110" s="74">
        <v>1</v>
      </c>
      <c r="F110" s="74" t="s">
        <v>21</v>
      </c>
      <c r="G110" s="23">
        <v>1362514</v>
      </c>
      <c r="H110" s="153">
        <f t="shared" si="10"/>
        <v>1362514</v>
      </c>
      <c r="I110" s="31" t="s">
        <v>135</v>
      </c>
      <c r="J110" s="150" t="s">
        <v>261</v>
      </c>
      <c r="K110" s="32"/>
      <c r="L110" s="32"/>
    </row>
    <row r="111" spans="1:12" s="33" customFormat="1" ht="231" customHeight="1" x14ac:dyDescent="0.2">
      <c r="A111" s="95">
        <v>105</v>
      </c>
      <c r="B111" s="107" t="s">
        <v>276</v>
      </c>
      <c r="C111" s="172" t="s">
        <v>42</v>
      </c>
      <c r="D111" s="173" t="s">
        <v>281</v>
      </c>
      <c r="E111" s="74">
        <v>1</v>
      </c>
      <c r="F111" s="74" t="s">
        <v>21</v>
      </c>
      <c r="G111" s="23">
        <v>1131279</v>
      </c>
      <c r="H111" s="153">
        <f t="shared" si="10"/>
        <v>1131279</v>
      </c>
      <c r="I111" s="31" t="s">
        <v>135</v>
      </c>
      <c r="J111" s="150" t="s">
        <v>261</v>
      </c>
      <c r="K111" s="32"/>
      <c r="L111" s="32"/>
    </row>
    <row r="112" spans="1:12" s="108" customFormat="1" ht="99" customHeight="1" x14ac:dyDescent="0.2">
      <c r="A112" s="95">
        <v>106</v>
      </c>
      <c r="B112" s="168" t="s">
        <v>282</v>
      </c>
      <c r="C112" s="30" t="s">
        <v>33</v>
      </c>
      <c r="D112" s="30" t="s">
        <v>123</v>
      </c>
      <c r="E112" s="74">
        <v>1</v>
      </c>
      <c r="F112" s="74" t="s">
        <v>21</v>
      </c>
      <c r="G112" s="75">
        <v>452899</v>
      </c>
      <c r="H112" s="153">
        <f t="shared" si="10"/>
        <v>452899</v>
      </c>
      <c r="I112" s="126" t="s">
        <v>37</v>
      </c>
      <c r="J112" s="150" t="s">
        <v>261</v>
      </c>
    </row>
    <row r="113" spans="1:12" s="108" customFormat="1" ht="99" customHeight="1" x14ac:dyDescent="0.2">
      <c r="A113" s="95">
        <v>107</v>
      </c>
      <c r="B113" s="174" t="s">
        <v>283</v>
      </c>
      <c r="C113" s="30" t="s">
        <v>33</v>
      </c>
      <c r="D113" s="30" t="s">
        <v>229</v>
      </c>
      <c r="E113" s="74">
        <v>1</v>
      </c>
      <c r="F113" s="74" t="s">
        <v>21</v>
      </c>
      <c r="G113" s="75">
        <v>517323</v>
      </c>
      <c r="H113" s="153">
        <f t="shared" si="10"/>
        <v>517323</v>
      </c>
      <c r="I113" s="126" t="s">
        <v>37</v>
      </c>
      <c r="J113" s="150" t="s">
        <v>261</v>
      </c>
    </row>
    <row r="114" spans="1:12" s="108" customFormat="1" ht="116.25" customHeight="1" x14ac:dyDescent="0.2">
      <c r="A114" s="95">
        <v>108</v>
      </c>
      <c r="B114" s="174" t="s">
        <v>284</v>
      </c>
      <c r="C114" s="30" t="s">
        <v>33</v>
      </c>
      <c r="D114" s="30" t="s">
        <v>286</v>
      </c>
      <c r="E114" s="74">
        <v>1</v>
      </c>
      <c r="F114" s="74" t="s">
        <v>21</v>
      </c>
      <c r="G114" s="75">
        <v>717361</v>
      </c>
      <c r="H114" s="75">
        <f t="shared" si="10"/>
        <v>717361</v>
      </c>
      <c r="I114" s="126" t="s">
        <v>37</v>
      </c>
      <c r="J114" s="150" t="s">
        <v>261</v>
      </c>
    </row>
    <row r="115" spans="1:12" s="108" customFormat="1" ht="99" customHeight="1" x14ac:dyDescent="0.2">
      <c r="A115" s="95">
        <v>109</v>
      </c>
      <c r="B115" s="174" t="s">
        <v>285</v>
      </c>
      <c r="C115" s="30" t="s">
        <v>33</v>
      </c>
      <c r="D115" s="30" t="s">
        <v>286</v>
      </c>
      <c r="E115" s="74">
        <v>1</v>
      </c>
      <c r="F115" s="74" t="s">
        <v>21</v>
      </c>
      <c r="G115" s="75">
        <v>478537</v>
      </c>
      <c r="H115" s="75">
        <f t="shared" si="10"/>
        <v>478537</v>
      </c>
      <c r="I115" s="126" t="s">
        <v>37</v>
      </c>
      <c r="J115" s="150" t="s">
        <v>261</v>
      </c>
    </row>
    <row r="116" spans="1:12" s="108" customFormat="1" ht="99" customHeight="1" x14ac:dyDescent="0.2">
      <c r="A116" s="95">
        <v>110</v>
      </c>
      <c r="B116" s="174" t="s">
        <v>288</v>
      </c>
      <c r="C116" s="30" t="s">
        <v>33</v>
      </c>
      <c r="D116" s="30" t="s">
        <v>121</v>
      </c>
      <c r="E116" s="74">
        <v>1</v>
      </c>
      <c r="F116" s="74" t="s">
        <v>21</v>
      </c>
      <c r="G116" s="75">
        <v>64656</v>
      </c>
      <c r="H116" s="75">
        <f t="shared" si="10"/>
        <v>64656</v>
      </c>
      <c r="I116" s="126" t="s">
        <v>37</v>
      </c>
      <c r="J116" s="150" t="s">
        <v>261</v>
      </c>
    </row>
    <row r="117" spans="1:12" s="108" customFormat="1" ht="99" customHeight="1" x14ac:dyDescent="0.2">
      <c r="A117" s="95">
        <v>111</v>
      </c>
      <c r="B117" s="174" t="s">
        <v>289</v>
      </c>
      <c r="C117" s="30" t="s">
        <v>33</v>
      </c>
      <c r="D117" s="28" t="s">
        <v>106</v>
      </c>
      <c r="E117" s="74">
        <v>1</v>
      </c>
      <c r="F117" s="74" t="s">
        <v>21</v>
      </c>
      <c r="G117" s="75">
        <v>5195586</v>
      </c>
      <c r="H117" s="75">
        <f t="shared" ref="H117" si="11">G117*E117</f>
        <v>5195586</v>
      </c>
      <c r="I117" s="126" t="s">
        <v>37</v>
      </c>
      <c r="J117" s="150" t="s">
        <v>261</v>
      </c>
    </row>
    <row r="118" spans="1:12" s="108" customFormat="1" ht="99" customHeight="1" x14ac:dyDescent="0.2">
      <c r="A118" s="95">
        <v>112</v>
      </c>
      <c r="B118" s="174" t="s">
        <v>290</v>
      </c>
      <c r="C118" s="30" t="s">
        <v>33</v>
      </c>
      <c r="D118" s="28" t="s">
        <v>172</v>
      </c>
      <c r="E118" s="74">
        <v>1</v>
      </c>
      <c r="F118" s="74" t="s">
        <v>21</v>
      </c>
      <c r="G118" s="75">
        <v>3356109</v>
      </c>
      <c r="H118" s="75">
        <f t="shared" si="10"/>
        <v>3356109</v>
      </c>
      <c r="I118" s="126" t="s">
        <v>37</v>
      </c>
      <c r="J118" s="150" t="s">
        <v>261</v>
      </c>
    </row>
    <row r="119" spans="1:12" s="108" customFormat="1" ht="99" customHeight="1" x14ac:dyDescent="0.2">
      <c r="A119" s="95">
        <v>113</v>
      </c>
      <c r="B119" s="174" t="s">
        <v>291</v>
      </c>
      <c r="C119" s="30" t="s">
        <v>76</v>
      </c>
      <c r="D119" s="28" t="s">
        <v>293</v>
      </c>
      <c r="E119" s="74">
        <v>1</v>
      </c>
      <c r="F119" s="74" t="s">
        <v>44</v>
      </c>
      <c r="G119" s="75">
        <v>468750</v>
      </c>
      <c r="H119" s="75">
        <f t="shared" si="10"/>
        <v>468750</v>
      </c>
      <c r="I119" s="31" t="s">
        <v>135</v>
      </c>
      <c r="J119" s="150" t="s">
        <v>261</v>
      </c>
    </row>
    <row r="120" spans="1:12" s="108" customFormat="1" ht="99" customHeight="1" x14ac:dyDescent="0.2">
      <c r="A120" s="95">
        <v>114</v>
      </c>
      <c r="B120" s="174" t="s">
        <v>292</v>
      </c>
      <c r="C120" s="30" t="s">
        <v>76</v>
      </c>
      <c r="D120" s="28" t="s">
        <v>294</v>
      </c>
      <c r="E120" s="74">
        <v>1</v>
      </c>
      <c r="F120" s="74" t="s">
        <v>44</v>
      </c>
      <c r="G120" s="75">
        <v>384375</v>
      </c>
      <c r="H120" s="75">
        <f t="shared" si="10"/>
        <v>384375</v>
      </c>
      <c r="I120" s="31" t="s">
        <v>135</v>
      </c>
      <c r="J120" s="150" t="s">
        <v>261</v>
      </c>
    </row>
    <row r="121" spans="1:12" s="108" customFormat="1" ht="231.75" customHeight="1" x14ac:dyDescent="0.2">
      <c r="A121" s="95">
        <v>115</v>
      </c>
      <c r="B121" s="174" t="s">
        <v>295</v>
      </c>
      <c r="C121" s="30" t="s">
        <v>86</v>
      </c>
      <c r="D121" s="28" t="s">
        <v>296</v>
      </c>
      <c r="E121" s="74">
        <v>1</v>
      </c>
      <c r="F121" s="74" t="s">
        <v>21</v>
      </c>
      <c r="G121" s="75">
        <v>16185538</v>
      </c>
      <c r="H121" s="75">
        <f t="shared" si="10"/>
        <v>16185538</v>
      </c>
      <c r="I121" s="31" t="s">
        <v>135</v>
      </c>
      <c r="J121" s="150" t="s">
        <v>261</v>
      </c>
    </row>
    <row r="122" spans="1:12" s="108" customFormat="1" ht="201" customHeight="1" x14ac:dyDescent="0.2">
      <c r="A122" s="95">
        <v>116</v>
      </c>
      <c r="B122" s="174" t="s">
        <v>297</v>
      </c>
      <c r="C122" s="30" t="s">
        <v>42</v>
      </c>
      <c r="D122" s="28" t="s">
        <v>298</v>
      </c>
      <c r="E122" s="74">
        <v>1</v>
      </c>
      <c r="F122" s="74" t="s">
        <v>44</v>
      </c>
      <c r="G122" s="75">
        <v>7678195</v>
      </c>
      <c r="H122" s="75">
        <f t="shared" si="10"/>
        <v>7678195</v>
      </c>
      <c r="I122" s="31" t="s">
        <v>135</v>
      </c>
      <c r="J122" s="150" t="s">
        <v>261</v>
      </c>
    </row>
    <row r="123" spans="1:12" s="154" customFormat="1" ht="96.75" customHeight="1" x14ac:dyDescent="0.2">
      <c r="A123" s="95">
        <v>117</v>
      </c>
      <c r="B123" s="175" t="s">
        <v>299</v>
      </c>
      <c r="C123" s="30" t="s">
        <v>33</v>
      </c>
      <c r="D123" s="89" t="s">
        <v>300</v>
      </c>
      <c r="E123" s="176">
        <v>42.7</v>
      </c>
      <c r="F123" s="74" t="s">
        <v>301</v>
      </c>
      <c r="G123" s="177">
        <v>13392.86</v>
      </c>
      <c r="H123" s="178">
        <f t="shared" si="10"/>
        <v>571875.12200000009</v>
      </c>
      <c r="I123" s="126" t="s">
        <v>37</v>
      </c>
      <c r="J123" s="150" t="s">
        <v>261</v>
      </c>
    </row>
    <row r="124" spans="1:12" s="154" customFormat="1" ht="93.75" customHeight="1" x14ac:dyDescent="0.2">
      <c r="A124" s="95">
        <v>118</v>
      </c>
      <c r="B124" s="114" t="s">
        <v>302</v>
      </c>
      <c r="C124" s="30" t="s">
        <v>33</v>
      </c>
      <c r="D124" s="22" t="s">
        <v>186</v>
      </c>
      <c r="E124" s="74">
        <v>1</v>
      </c>
      <c r="F124" s="120" t="s">
        <v>21</v>
      </c>
      <c r="G124" s="181">
        <v>1024365</v>
      </c>
      <c r="H124" s="75">
        <f t="shared" si="10"/>
        <v>1024365</v>
      </c>
      <c r="I124" s="126" t="s">
        <v>37</v>
      </c>
      <c r="J124" s="150" t="s">
        <v>261</v>
      </c>
    </row>
    <row r="125" spans="1:12" s="108" customFormat="1" ht="87" customHeight="1" x14ac:dyDescent="0.2">
      <c r="A125" s="95">
        <v>119</v>
      </c>
      <c r="B125" s="179" t="s">
        <v>303</v>
      </c>
      <c r="C125" s="30" t="s">
        <v>33</v>
      </c>
      <c r="D125" s="179" t="s">
        <v>304</v>
      </c>
      <c r="E125" s="114">
        <v>1</v>
      </c>
      <c r="F125" s="114" t="s">
        <v>21</v>
      </c>
      <c r="G125" s="134">
        <v>1071385</v>
      </c>
      <c r="H125" s="75">
        <f t="shared" si="10"/>
        <v>1071385</v>
      </c>
      <c r="I125" s="126" t="s">
        <v>37</v>
      </c>
      <c r="J125" s="150" t="s">
        <v>261</v>
      </c>
      <c r="K125" s="180"/>
      <c r="L125" s="180"/>
    </row>
    <row r="126" spans="1:12" s="108" customFormat="1" ht="297" customHeight="1" x14ac:dyDescent="0.2">
      <c r="A126" s="95">
        <v>120</v>
      </c>
      <c r="B126" s="182" t="s">
        <v>305</v>
      </c>
      <c r="C126" s="30" t="s">
        <v>86</v>
      </c>
      <c r="D126" s="183" t="s">
        <v>306</v>
      </c>
      <c r="E126" s="114">
        <v>1</v>
      </c>
      <c r="F126" s="114" t="s">
        <v>21</v>
      </c>
      <c r="G126" s="134">
        <v>69267858</v>
      </c>
      <c r="H126" s="75">
        <f t="shared" si="10"/>
        <v>69267858</v>
      </c>
      <c r="I126" s="31" t="s">
        <v>135</v>
      </c>
      <c r="J126" s="150" t="s">
        <v>261</v>
      </c>
      <c r="K126" s="180"/>
      <c r="L126" s="180"/>
    </row>
    <row r="127" spans="1:12" s="108" customFormat="1" ht="233.25" customHeight="1" x14ac:dyDescent="0.2">
      <c r="A127" s="95">
        <v>121</v>
      </c>
      <c r="B127" s="182" t="s">
        <v>307</v>
      </c>
      <c r="C127" s="30" t="s">
        <v>86</v>
      </c>
      <c r="D127" s="183" t="s">
        <v>308</v>
      </c>
      <c r="E127" s="114">
        <v>1</v>
      </c>
      <c r="F127" s="114" t="s">
        <v>21</v>
      </c>
      <c r="G127" s="134">
        <v>53268483</v>
      </c>
      <c r="H127" s="75">
        <f t="shared" si="10"/>
        <v>53268483</v>
      </c>
      <c r="I127" s="31" t="s">
        <v>135</v>
      </c>
      <c r="J127" s="150" t="s">
        <v>261</v>
      </c>
      <c r="K127" s="180"/>
      <c r="L127" s="180"/>
    </row>
    <row r="128" spans="1:12" s="108" customFormat="1" ht="186" customHeight="1" x14ac:dyDescent="0.2">
      <c r="A128" s="95">
        <v>122</v>
      </c>
      <c r="B128" s="182" t="s">
        <v>309</v>
      </c>
      <c r="C128" s="30" t="s">
        <v>86</v>
      </c>
      <c r="D128" s="183" t="s">
        <v>310</v>
      </c>
      <c r="E128" s="114">
        <v>1</v>
      </c>
      <c r="F128" s="114" t="s">
        <v>21</v>
      </c>
      <c r="G128" s="134">
        <v>35027679</v>
      </c>
      <c r="H128" s="75">
        <f t="shared" si="10"/>
        <v>35027679</v>
      </c>
      <c r="I128" s="31" t="s">
        <v>135</v>
      </c>
      <c r="J128" s="150" t="s">
        <v>261</v>
      </c>
      <c r="K128" s="180"/>
      <c r="L128" s="180"/>
    </row>
    <row r="129" spans="1:12" s="108" customFormat="1" ht="186" customHeight="1" x14ac:dyDescent="0.2">
      <c r="A129" s="95">
        <v>123</v>
      </c>
      <c r="B129" s="182" t="s">
        <v>311</v>
      </c>
      <c r="C129" s="30" t="s">
        <v>312</v>
      </c>
      <c r="D129" s="183" t="s">
        <v>313</v>
      </c>
      <c r="E129" s="114">
        <v>1</v>
      </c>
      <c r="F129" s="114" t="s">
        <v>21</v>
      </c>
      <c r="G129" s="134">
        <v>24535935</v>
      </c>
      <c r="H129" s="75">
        <f t="shared" si="10"/>
        <v>24535935</v>
      </c>
      <c r="I129" s="126" t="s">
        <v>37</v>
      </c>
      <c r="J129" s="150" t="s">
        <v>261</v>
      </c>
      <c r="K129" s="180"/>
      <c r="L129" s="180"/>
    </row>
    <row r="130" spans="1:12" s="154" customFormat="1" ht="123" customHeight="1" x14ac:dyDescent="0.2">
      <c r="A130" s="95">
        <v>124</v>
      </c>
      <c r="B130" s="114" t="s">
        <v>314</v>
      </c>
      <c r="C130" s="30" t="s">
        <v>33</v>
      </c>
      <c r="D130" s="22" t="s">
        <v>211</v>
      </c>
      <c r="E130" s="74">
        <v>1</v>
      </c>
      <c r="F130" s="120" t="s">
        <v>21</v>
      </c>
      <c r="G130" s="181">
        <v>2321277</v>
      </c>
      <c r="H130" s="75">
        <f t="shared" si="10"/>
        <v>2321277</v>
      </c>
      <c r="I130" s="126" t="s">
        <v>37</v>
      </c>
      <c r="J130" s="150" t="s">
        <v>261</v>
      </c>
    </row>
    <row r="131" spans="1:12" s="185" customFormat="1" ht="81.75" customHeight="1" x14ac:dyDescent="0.2">
      <c r="A131" s="95">
        <v>125</v>
      </c>
      <c r="B131" s="143" t="s">
        <v>315</v>
      </c>
      <c r="C131" s="30" t="s">
        <v>33</v>
      </c>
      <c r="D131" s="184" t="s">
        <v>316</v>
      </c>
      <c r="E131" s="114">
        <v>1</v>
      </c>
      <c r="F131" s="114" t="s">
        <v>21</v>
      </c>
      <c r="G131" s="115">
        <v>1626432</v>
      </c>
      <c r="H131" s="75">
        <f t="shared" si="10"/>
        <v>1626432</v>
      </c>
      <c r="I131" s="126" t="s">
        <v>37</v>
      </c>
      <c r="J131" s="150" t="s">
        <v>261</v>
      </c>
      <c r="K131" s="108"/>
      <c r="L131" s="108"/>
    </row>
    <row r="132" spans="1:12" s="108" customFormat="1" ht="84.75" customHeight="1" x14ac:dyDescent="0.2">
      <c r="A132" s="95">
        <v>126</v>
      </c>
      <c r="B132" s="182" t="s">
        <v>317</v>
      </c>
      <c r="C132" s="30" t="s">
        <v>33</v>
      </c>
      <c r="D132" s="183" t="s">
        <v>318</v>
      </c>
      <c r="E132" s="114">
        <v>1</v>
      </c>
      <c r="F132" s="114" t="s">
        <v>21</v>
      </c>
      <c r="G132" s="134">
        <v>1215000</v>
      </c>
      <c r="H132" s="75">
        <f t="shared" si="10"/>
        <v>1215000</v>
      </c>
      <c r="I132" s="126" t="s">
        <v>37</v>
      </c>
      <c r="J132" s="150" t="s">
        <v>261</v>
      </c>
      <c r="K132" s="180"/>
      <c r="L132" s="180"/>
    </row>
    <row r="133" spans="1:12" s="108" customFormat="1" ht="108" customHeight="1" x14ac:dyDescent="0.2">
      <c r="A133" s="95">
        <v>127</v>
      </c>
      <c r="B133" s="182" t="s">
        <v>319</v>
      </c>
      <c r="C133" s="30" t="s">
        <v>33</v>
      </c>
      <c r="D133" s="183" t="s">
        <v>94</v>
      </c>
      <c r="E133" s="114">
        <v>1</v>
      </c>
      <c r="F133" s="114" t="s">
        <v>21</v>
      </c>
      <c r="G133" s="134">
        <v>344795</v>
      </c>
      <c r="H133" s="75">
        <f t="shared" si="10"/>
        <v>344795</v>
      </c>
      <c r="I133" s="126" t="s">
        <v>37</v>
      </c>
      <c r="J133" s="150" t="s">
        <v>261</v>
      </c>
      <c r="K133" s="180"/>
      <c r="L133" s="180"/>
    </row>
    <row r="134" spans="1:12" s="108" customFormat="1" ht="122.25" customHeight="1" x14ac:dyDescent="0.2">
      <c r="A134" s="95">
        <v>128</v>
      </c>
      <c r="B134" s="182" t="s">
        <v>320</v>
      </c>
      <c r="C134" s="30" t="s">
        <v>33</v>
      </c>
      <c r="D134" s="183" t="s">
        <v>321</v>
      </c>
      <c r="E134" s="114">
        <v>1</v>
      </c>
      <c r="F134" s="114" t="s">
        <v>21</v>
      </c>
      <c r="G134" s="134">
        <v>487037</v>
      </c>
      <c r="H134" s="75">
        <f t="shared" si="10"/>
        <v>487037</v>
      </c>
      <c r="I134" s="126" t="s">
        <v>37</v>
      </c>
      <c r="J134" s="150" t="s">
        <v>261</v>
      </c>
      <c r="K134" s="180"/>
      <c r="L134" s="180"/>
    </row>
    <row r="135" spans="1:12" s="108" customFormat="1" ht="111" customHeight="1" x14ac:dyDescent="0.2">
      <c r="A135" s="95">
        <v>129</v>
      </c>
      <c r="B135" s="182" t="s">
        <v>322</v>
      </c>
      <c r="C135" s="30" t="s">
        <v>33</v>
      </c>
      <c r="D135" s="183" t="s">
        <v>321</v>
      </c>
      <c r="E135" s="114">
        <v>1</v>
      </c>
      <c r="F135" s="114" t="s">
        <v>21</v>
      </c>
      <c r="G135" s="134">
        <v>22352</v>
      </c>
      <c r="H135" s="75">
        <f>G135*E135</f>
        <v>22352</v>
      </c>
      <c r="I135" s="126" t="s">
        <v>37</v>
      </c>
      <c r="J135" s="150" t="s">
        <v>261</v>
      </c>
      <c r="K135" s="180"/>
      <c r="L135" s="180"/>
    </row>
    <row r="136" spans="1:12" s="108" customFormat="1" ht="111" customHeight="1" x14ac:dyDescent="0.2">
      <c r="A136" s="95">
        <v>130</v>
      </c>
      <c r="B136" s="182" t="s">
        <v>328</v>
      </c>
      <c r="C136" s="30" t="s">
        <v>33</v>
      </c>
      <c r="D136" s="183" t="s">
        <v>331</v>
      </c>
      <c r="E136" s="114">
        <v>1</v>
      </c>
      <c r="F136" s="114" t="s">
        <v>21</v>
      </c>
      <c r="G136" s="134">
        <v>814717</v>
      </c>
      <c r="H136" s="75">
        <f>G136*E136</f>
        <v>814717</v>
      </c>
      <c r="I136" s="126" t="s">
        <v>37</v>
      </c>
      <c r="J136" s="150" t="s">
        <v>261</v>
      </c>
      <c r="K136" s="180"/>
      <c r="L136" s="180"/>
    </row>
    <row r="137" spans="1:12" s="108" customFormat="1" ht="111" customHeight="1" x14ac:dyDescent="0.2">
      <c r="A137" s="95">
        <v>131</v>
      </c>
      <c r="B137" s="182" t="s">
        <v>329</v>
      </c>
      <c r="C137" s="30" t="s">
        <v>33</v>
      </c>
      <c r="D137" s="183" t="s">
        <v>331</v>
      </c>
      <c r="E137" s="114">
        <v>1</v>
      </c>
      <c r="F137" s="114" t="s">
        <v>21</v>
      </c>
      <c r="G137" s="134">
        <v>693654</v>
      </c>
      <c r="H137" s="75">
        <f>G137*E137</f>
        <v>693654</v>
      </c>
      <c r="I137" s="126" t="s">
        <v>37</v>
      </c>
      <c r="J137" s="150" t="s">
        <v>261</v>
      </c>
      <c r="K137" s="180"/>
      <c r="L137" s="180"/>
    </row>
    <row r="138" spans="1:12" s="108" customFormat="1" ht="111" customHeight="1" x14ac:dyDescent="0.2">
      <c r="A138" s="95">
        <v>132</v>
      </c>
      <c r="B138" s="182" t="s">
        <v>330</v>
      </c>
      <c r="C138" s="30" t="s">
        <v>33</v>
      </c>
      <c r="D138" s="183" t="s">
        <v>331</v>
      </c>
      <c r="E138" s="114">
        <v>1</v>
      </c>
      <c r="F138" s="114" t="s">
        <v>21</v>
      </c>
      <c r="G138" s="134">
        <v>72500</v>
      </c>
      <c r="H138" s="75">
        <f>G138*E138</f>
        <v>72500</v>
      </c>
      <c r="I138" s="126" t="s">
        <v>37</v>
      </c>
      <c r="J138" s="150" t="s">
        <v>261</v>
      </c>
      <c r="K138" s="180"/>
      <c r="L138" s="180"/>
    </row>
    <row r="139" spans="1:12" s="108" customFormat="1" ht="111" customHeight="1" x14ac:dyDescent="0.2">
      <c r="A139" s="95">
        <v>133</v>
      </c>
      <c r="B139" s="182" t="s">
        <v>326</v>
      </c>
      <c r="C139" s="30" t="s">
        <v>76</v>
      </c>
      <c r="D139" s="183" t="s">
        <v>327</v>
      </c>
      <c r="E139" s="114">
        <v>1</v>
      </c>
      <c r="F139" s="114" t="s">
        <v>21</v>
      </c>
      <c r="G139" s="134">
        <v>2277532</v>
      </c>
      <c r="H139" s="75">
        <f>G139*E139</f>
        <v>2277532</v>
      </c>
      <c r="I139" s="31" t="s">
        <v>135</v>
      </c>
      <c r="J139" s="150" t="s">
        <v>261</v>
      </c>
      <c r="K139" s="180"/>
      <c r="L139" s="180"/>
    </row>
    <row r="140" spans="1:12" s="108" customFormat="1" ht="84.75" customHeight="1" x14ac:dyDescent="0.2">
      <c r="A140" s="95">
        <v>134</v>
      </c>
      <c r="B140" s="182" t="s">
        <v>323</v>
      </c>
      <c r="C140" s="30" t="s">
        <v>33</v>
      </c>
      <c r="D140" s="183" t="s">
        <v>108</v>
      </c>
      <c r="E140" s="114">
        <v>1</v>
      </c>
      <c r="F140" s="114" t="s">
        <v>21</v>
      </c>
      <c r="G140" s="134">
        <v>1044045</v>
      </c>
      <c r="H140" s="75">
        <f t="shared" si="10"/>
        <v>1044045</v>
      </c>
      <c r="I140" s="126" t="s">
        <v>37</v>
      </c>
      <c r="J140" s="150" t="s">
        <v>261</v>
      </c>
      <c r="K140" s="180"/>
      <c r="L140" s="180"/>
    </row>
    <row r="141" spans="1:12" s="32" customFormat="1" ht="113.25" customHeight="1" x14ac:dyDescent="0.2">
      <c r="A141" s="95">
        <v>135</v>
      </c>
      <c r="B141" s="30" t="s">
        <v>340</v>
      </c>
      <c r="C141" s="30" t="s">
        <v>33</v>
      </c>
      <c r="D141" s="30" t="s">
        <v>123</v>
      </c>
      <c r="E141" s="61">
        <v>1</v>
      </c>
      <c r="F141" s="61" t="s">
        <v>21</v>
      </c>
      <c r="G141" s="27">
        <v>177322</v>
      </c>
      <c r="H141" s="27">
        <f>G141*E141</f>
        <v>177322</v>
      </c>
      <c r="I141" s="126" t="s">
        <v>37</v>
      </c>
      <c r="J141" s="150" t="s">
        <v>261</v>
      </c>
    </row>
    <row r="142" spans="1:12" s="142" customFormat="1" x14ac:dyDescent="0.2">
      <c r="A142" s="111"/>
      <c r="B142" s="171" t="s">
        <v>22</v>
      </c>
      <c r="C142" s="112"/>
      <c r="D142" s="112"/>
      <c r="E142" s="140"/>
      <c r="F142" s="140"/>
      <c r="G142" s="141"/>
      <c r="H142" s="141">
        <f>SUM(H7:H141)</f>
        <v>492257106.12199998</v>
      </c>
      <c r="I142" s="113"/>
      <c r="J142" s="113"/>
    </row>
    <row r="143" spans="1:12" x14ac:dyDescent="0.2">
      <c r="A143" s="187" t="s">
        <v>8</v>
      </c>
      <c r="B143" s="188"/>
      <c r="C143" s="188"/>
      <c r="D143" s="188"/>
      <c r="E143" s="189"/>
      <c r="F143" s="189"/>
      <c r="G143" s="189"/>
      <c r="H143" s="188"/>
      <c r="I143" s="188"/>
      <c r="J143" s="190"/>
    </row>
    <row r="144" spans="1:12" ht="63.75" x14ac:dyDescent="0.2">
      <c r="A144" s="96">
        <v>1</v>
      </c>
      <c r="B144" s="4" t="s">
        <v>9</v>
      </c>
      <c r="C144" s="5" t="s">
        <v>28</v>
      </c>
      <c r="D144" s="6" t="s">
        <v>10</v>
      </c>
      <c r="E144" s="3">
        <v>1</v>
      </c>
      <c r="F144" s="7" t="s">
        <v>32</v>
      </c>
      <c r="G144" s="7"/>
      <c r="H144" s="3">
        <v>50478</v>
      </c>
      <c r="I144" s="4" t="s">
        <v>11</v>
      </c>
      <c r="J144" s="4" t="s">
        <v>12</v>
      </c>
    </row>
    <row r="145" spans="1:10" ht="38.25" x14ac:dyDescent="0.2">
      <c r="A145" s="94">
        <v>2</v>
      </c>
      <c r="B145" s="9" t="s">
        <v>13</v>
      </c>
      <c r="C145" s="5" t="s">
        <v>28</v>
      </c>
      <c r="D145" s="5" t="s">
        <v>14</v>
      </c>
      <c r="E145" s="3">
        <v>1</v>
      </c>
      <c r="F145" s="7" t="s">
        <v>32</v>
      </c>
      <c r="G145" s="10"/>
      <c r="H145" s="8">
        <v>11620</v>
      </c>
      <c r="I145" s="4" t="s">
        <v>11</v>
      </c>
      <c r="J145" s="4" t="s">
        <v>12</v>
      </c>
    </row>
    <row r="146" spans="1:10" ht="208.5" customHeight="1" x14ac:dyDescent="0.2">
      <c r="A146" s="94">
        <v>3</v>
      </c>
      <c r="B146" s="5" t="s">
        <v>15</v>
      </c>
      <c r="C146" s="5" t="s">
        <v>28</v>
      </c>
      <c r="D146" s="11" t="s">
        <v>73</v>
      </c>
      <c r="E146" s="3">
        <v>1</v>
      </c>
      <c r="F146" s="7" t="s">
        <v>32</v>
      </c>
      <c r="G146" s="10"/>
      <c r="H146" s="8">
        <v>900000</v>
      </c>
      <c r="I146" s="4" t="s">
        <v>11</v>
      </c>
      <c r="J146" s="4" t="s">
        <v>46</v>
      </c>
    </row>
    <row r="147" spans="1:10" ht="108" customHeight="1" x14ac:dyDescent="0.2">
      <c r="A147" s="96">
        <v>4</v>
      </c>
      <c r="B147" s="5" t="s">
        <v>16</v>
      </c>
      <c r="C147" s="5" t="s">
        <v>28</v>
      </c>
      <c r="D147" s="11" t="s">
        <v>74</v>
      </c>
      <c r="E147" s="3">
        <v>1</v>
      </c>
      <c r="F147" s="7" t="s">
        <v>32</v>
      </c>
      <c r="G147" s="10"/>
      <c r="H147" s="8">
        <v>100000</v>
      </c>
      <c r="I147" s="4" t="s">
        <v>11</v>
      </c>
      <c r="J147" s="4" t="s">
        <v>17</v>
      </c>
    </row>
    <row r="148" spans="1:10" ht="108" customHeight="1" x14ac:dyDescent="0.2">
      <c r="A148" s="94">
        <v>5</v>
      </c>
      <c r="B148" s="5" t="s">
        <v>23</v>
      </c>
      <c r="C148" s="5" t="s">
        <v>28</v>
      </c>
      <c r="D148" s="11" t="s">
        <v>24</v>
      </c>
      <c r="E148" s="3">
        <v>1</v>
      </c>
      <c r="F148" s="7" t="s">
        <v>32</v>
      </c>
      <c r="G148" s="10"/>
      <c r="H148" s="8">
        <v>126161</v>
      </c>
      <c r="I148" s="4" t="s">
        <v>11</v>
      </c>
      <c r="J148" s="4" t="s">
        <v>25</v>
      </c>
    </row>
    <row r="149" spans="1:10" ht="76.5" x14ac:dyDescent="0.2">
      <c r="A149" s="94">
        <v>6</v>
      </c>
      <c r="B149" s="5" t="s">
        <v>30</v>
      </c>
      <c r="C149" s="5" t="s">
        <v>28</v>
      </c>
      <c r="D149" s="11" t="s">
        <v>31</v>
      </c>
      <c r="E149" s="3">
        <v>1</v>
      </c>
      <c r="F149" s="7" t="s">
        <v>32</v>
      </c>
      <c r="G149" s="10"/>
      <c r="H149" s="8">
        <v>58036</v>
      </c>
      <c r="I149" s="4" t="s">
        <v>37</v>
      </c>
      <c r="J149" s="4" t="s">
        <v>25</v>
      </c>
    </row>
    <row r="150" spans="1:10" s="50" customFormat="1" ht="48" customHeight="1" x14ac:dyDescent="0.2">
      <c r="A150" s="96">
        <v>7</v>
      </c>
      <c r="B150" s="34" t="s">
        <v>48</v>
      </c>
      <c r="C150" s="68" t="s">
        <v>49</v>
      </c>
      <c r="D150" s="77" t="s">
        <v>48</v>
      </c>
      <c r="E150" s="30">
        <v>1</v>
      </c>
      <c r="F150" s="30" t="s">
        <v>32</v>
      </c>
      <c r="G150" s="30"/>
      <c r="H150" s="78">
        <v>357000</v>
      </c>
      <c r="I150" s="31" t="s">
        <v>37</v>
      </c>
      <c r="J150" s="30" t="s">
        <v>47</v>
      </c>
    </row>
    <row r="151" spans="1:10" ht="110.25" customHeight="1" x14ac:dyDescent="0.2">
      <c r="A151" s="94">
        <v>8</v>
      </c>
      <c r="B151" s="5" t="s">
        <v>57</v>
      </c>
      <c r="C151" s="5" t="s">
        <v>28</v>
      </c>
      <c r="D151" s="11" t="s">
        <v>58</v>
      </c>
      <c r="E151" s="3">
        <v>1</v>
      </c>
      <c r="F151" s="7" t="s">
        <v>32</v>
      </c>
      <c r="G151" s="10"/>
      <c r="H151" s="8">
        <v>39880</v>
      </c>
      <c r="I151" s="4" t="s">
        <v>37</v>
      </c>
      <c r="J151" s="4" t="s">
        <v>46</v>
      </c>
    </row>
    <row r="152" spans="1:10" ht="360" customHeight="1" x14ac:dyDescent="0.2">
      <c r="A152" s="94">
        <v>9</v>
      </c>
      <c r="B152" s="5" t="s">
        <v>61</v>
      </c>
      <c r="C152" s="5" t="s">
        <v>62</v>
      </c>
      <c r="D152" s="11" t="s">
        <v>63</v>
      </c>
      <c r="E152" s="3">
        <v>1</v>
      </c>
      <c r="F152" s="7" t="s">
        <v>32</v>
      </c>
      <c r="G152" s="10"/>
      <c r="H152" s="36">
        <v>7468410.7199999997</v>
      </c>
      <c r="I152" s="4" t="s">
        <v>37</v>
      </c>
      <c r="J152" s="4" t="s">
        <v>64</v>
      </c>
    </row>
    <row r="153" spans="1:10" ht="265.5" customHeight="1" x14ac:dyDescent="0.2">
      <c r="A153" s="96">
        <v>10</v>
      </c>
      <c r="B153" s="30" t="s">
        <v>67</v>
      </c>
      <c r="C153" s="5" t="s">
        <v>62</v>
      </c>
      <c r="D153" s="34" t="s">
        <v>68</v>
      </c>
      <c r="E153" s="61">
        <v>1</v>
      </c>
      <c r="F153" s="61" t="s">
        <v>32</v>
      </c>
      <c r="G153" s="10"/>
      <c r="H153" s="36">
        <v>3800000</v>
      </c>
      <c r="I153" s="4" t="s">
        <v>37</v>
      </c>
      <c r="J153" s="4" t="s">
        <v>64</v>
      </c>
    </row>
    <row r="154" spans="1:10" ht="105.75" customHeight="1" x14ac:dyDescent="0.2">
      <c r="A154" s="94">
        <v>11</v>
      </c>
      <c r="B154" s="30" t="s">
        <v>71</v>
      </c>
      <c r="C154" s="5" t="s">
        <v>62</v>
      </c>
      <c r="D154" s="34" t="s">
        <v>72</v>
      </c>
      <c r="E154" s="61">
        <v>1</v>
      </c>
      <c r="F154" s="61" t="s">
        <v>32</v>
      </c>
      <c r="G154" s="10"/>
      <c r="H154" s="36">
        <v>799200</v>
      </c>
      <c r="I154" s="4" t="s">
        <v>37</v>
      </c>
      <c r="J154" s="4" t="s">
        <v>64</v>
      </c>
    </row>
    <row r="155" spans="1:10" ht="186.75" customHeight="1" x14ac:dyDescent="0.2">
      <c r="A155" s="94">
        <v>12</v>
      </c>
      <c r="B155" s="30" t="s">
        <v>103</v>
      </c>
      <c r="C155" s="5" t="s">
        <v>62</v>
      </c>
      <c r="D155" s="34" t="s">
        <v>104</v>
      </c>
      <c r="E155" s="61">
        <v>1</v>
      </c>
      <c r="F155" s="61" t="s">
        <v>32</v>
      </c>
      <c r="G155" s="10"/>
      <c r="H155" s="36">
        <v>4950000</v>
      </c>
      <c r="I155" s="4" t="s">
        <v>37</v>
      </c>
      <c r="J155" s="4" t="s">
        <v>64</v>
      </c>
    </row>
    <row r="156" spans="1:10" ht="288.75" customHeight="1" x14ac:dyDescent="0.2">
      <c r="A156" s="96">
        <v>13</v>
      </c>
      <c r="B156" s="30" t="s">
        <v>113</v>
      </c>
      <c r="C156" s="5" t="s">
        <v>62</v>
      </c>
      <c r="D156" s="34" t="s">
        <v>114</v>
      </c>
      <c r="E156" s="61">
        <v>1</v>
      </c>
      <c r="F156" s="61" t="s">
        <v>32</v>
      </c>
      <c r="G156" s="10"/>
      <c r="H156" s="36">
        <v>8226235</v>
      </c>
      <c r="I156" s="4" t="s">
        <v>37</v>
      </c>
      <c r="J156" s="4" t="s">
        <v>64</v>
      </c>
    </row>
    <row r="157" spans="1:10" ht="186.75" customHeight="1" x14ac:dyDescent="0.2">
      <c r="A157" s="94">
        <v>14</v>
      </c>
      <c r="B157" s="30" t="s">
        <v>115</v>
      </c>
      <c r="C157" s="5" t="s">
        <v>62</v>
      </c>
      <c r="D157" s="34" t="s">
        <v>116</v>
      </c>
      <c r="E157" s="61">
        <v>1</v>
      </c>
      <c r="F157" s="61" t="s">
        <v>32</v>
      </c>
      <c r="G157" s="10"/>
      <c r="H157" s="36">
        <v>4100000</v>
      </c>
      <c r="I157" s="4" t="s">
        <v>37</v>
      </c>
      <c r="J157" s="4" t="s">
        <v>64</v>
      </c>
    </row>
    <row r="158" spans="1:10" ht="114.75" x14ac:dyDescent="0.2">
      <c r="A158" s="94">
        <v>15</v>
      </c>
      <c r="B158" s="30" t="s">
        <v>126</v>
      </c>
      <c r="C158" s="5" t="s">
        <v>124</v>
      </c>
      <c r="D158" s="34" t="s">
        <v>125</v>
      </c>
      <c r="E158" s="61">
        <v>1</v>
      </c>
      <c r="F158" s="61" t="s">
        <v>32</v>
      </c>
      <c r="G158" s="10"/>
      <c r="H158" s="36">
        <v>428572</v>
      </c>
      <c r="I158" s="4" t="s">
        <v>37</v>
      </c>
      <c r="J158" s="4" t="s">
        <v>92</v>
      </c>
    </row>
    <row r="159" spans="1:10" ht="76.5" x14ac:dyDescent="0.2">
      <c r="A159" s="96">
        <v>16</v>
      </c>
      <c r="B159" s="30" t="s">
        <v>128</v>
      </c>
      <c r="C159" s="5" t="s">
        <v>124</v>
      </c>
      <c r="D159" s="34" t="s">
        <v>127</v>
      </c>
      <c r="E159" s="61">
        <v>1</v>
      </c>
      <c r="F159" s="61" t="s">
        <v>32</v>
      </c>
      <c r="G159" s="10"/>
      <c r="H159" s="36">
        <v>428572</v>
      </c>
      <c r="I159" s="4" t="s">
        <v>37</v>
      </c>
      <c r="J159" s="4" t="s">
        <v>92</v>
      </c>
    </row>
    <row r="160" spans="1:10" s="50" customFormat="1" ht="112.5" customHeight="1" x14ac:dyDescent="0.2">
      <c r="A160" s="94">
        <v>17</v>
      </c>
      <c r="B160" s="30" t="s">
        <v>140</v>
      </c>
      <c r="C160" s="68" t="s">
        <v>142</v>
      </c>
      <c r="D160" s="34" t="s">
        <v>141</v>
      </c>
      <c r="E160" s="61">
        <v>1</v>
      </c>
      <c r="F160" s="61" t="s">
        <v>32</v>
      </c>
      <c r="G160" s="90"/>
      <c r="H160" s="91">
        <v>7200000</v>
      </c>
      <c r="I160" s="31" t="s">
        <v>37</v>
      </c>
      <c r="J160" s="31" t="s">
        <v>92</v>
      </c>
    </row>
    <row r="161" spans="1:10" s="50" customFormat="1" ht="89.25" x14ac:dyDescent="0.2">
      <c r="A161" s="94">
        <v>18</v>
      </c>
      <c r="B161" s="30" t="s">
        <v>160</v>
      </c>
      <c r="C161" s="68" t="s">
        <v>163</v>
      </c>
      <c r="D161" s="34" t="s">
        <v>161</v>
      </c>
      <c r="E161" s="61">
        <v>1</v>
      </c>
      <c r="F161" s="61" t="s">
        <v>32</v>
      </c>
      <c r="G161" s="90"/>
      <c r="H161" s="91">
        <v>864000</v>
      </c>
      <c r="I161" s="31" t="s">
        <v>37</v>
      </c>
      <c r="J161" s="31" t="s">
        <v>155</v>
      </c>
    </row>
    <row r="162" spans="1:10" s="50" customFormat="1" ht="147" customHeight="1" x14ac:dyDescent="0.2">
      <c r="A162" s="96">
        <v>19</v>
      </c>
      <c r="B162" s="30" t="s">
        <v>162</v>
      </c>
      <c r="C162" s="68" t="s">
        <v>163</v>
      </c>
      <c r="D162" s="34" t="s">
        <v>164</v>
      </c>
      <c r="E162" s="61">
        <v>1</v>
      </c>
      <c r="F162" s="61" t="s">
        <v>32</v>
      </c>
      <c r="G162" s="90"/>
      <c r="H162" s="91">
        <v>350700</v>
      </c>
      <c r="I162" s="31" t="s">
        <v>37</v>
      </c>
      <c r="J162" s="31" t="s">
        <v>155</v>
      </c>
    </row>
    <row r="163" spans="1:10" s="50" customFormat="1" ht="201.75" customHeight="1" x14ac:dyDescent="0.2">
      <c r="A163" s="94">
        <v>20</v>
      </c>
      <c r="B163" s="30" t="s">
        <v>169</v>
      </c>
      <c r="C163" s="68" t="s">
        <v>163</v>
      </c>
      <c r="D163" s="34" t="s">
        <v>170</v>
      </c>
      <c r="E163" s="61">
        <v>1</v>
      </c>
      <c r="F163" s="61" t="s">
        <v>32</v>
      </c>
      <c r="G163" s="90"/>
      <c r="H163" s="91">
        <v>15000000</v>
      </c>
      <c r="I163" s="31" t="s">
        <v>37</v>
      </c>
      <c r="J163" s="31" t="s">
        <v>155</v>
      </c>
    </row>
    <row r="164" spans="1:10" s="50" customFormat="1" ht="86.25" customHeight="1" x14ac:dyDescent="0.2">
      <c r="A164" s="94">
        <v>21</v>
      </c>
      <c r="B164" s="30" t="s">
        <v>181</v>
      </c>
      <c r="C164" s="68" t="s">
        <v>182</v>
      </c>
      <c r="D164" s="34" t="s">
        <v>183</v>
      </c>
      <c r="E164" s="61">
        <v>1</v>
      </c>
      <c r="F164" s="61" t="s">
        <v>32</v>
      </c>
      <c r="G164" s="90"/>
      <c r="H164" s="91">
        <v>1499671.8</v>
      </c>
      <c r="I164" s="31" t="s">
        <v>37</v>
      </c>
      <c r="J164" s="31" t="s">
        <v>155</v>
      </c>
    </row>
    <row r="165" spans="1:10" s="133" customFormat="1" x14ac:dyDescent="0.25">
      <c r="A165" s="96">
        <v>22</v>
      </c>
      <c r="B165" s="155" t="s">
        <v>148</v>
      </c>
      <c r="C165" s="156"/>
      <c r="D165" s="156"/>
      <c r="E165" s="156"/>
      <c r="F165" s="156"/>
      <c r="G165" s="156"/>
      <c r="H165" s="156"/>
      <c r="I165" s="156"/>
      <c r="J165" s="157"/>
    </row>
    <row r="166" spans="1:10" s="133" customFormat="1" ht="86.25" customHeight="1" x14ac:dyDescent="0.25">
      <c r="A166" s="94">
        <v>23</v>
      </c>
      <c r="B166" s="143" t="s">
        <v>197</v>
      </c>
      <c r="C166" s="30" t="s">
        <v>195</v>
      </c>
      <c r="D166" s="132" t="s">
        <v>198</v>
      </c>
      <c r="E166" s="61">
        <v>1</v>
      </c>
      <c r="F166" s="61" t="s">
        <v>32</v>
      </c>
      <c r="G166" s="27"/>
      <c r="H166" s="139">
        <v>175000</v>
      </c>
      <c r="I166" s="131" t="s">
        <v>37</v>
      </c>
      <c r="J166" s="131" t="s">
        <v>187</v>
      </c>
    </row>
    <row r="167" spans="1:10" s="133" customFormat="1" ht="75.75" customHeight="1" x14ac:dyDescent="0.25">
      <c r="A167" s="94">
        <v>24</v>
      </c>
      <c r="B167" s="143" t="s">
        <v>199</v>
      </c>
      <c r="C167" s="30" t="s">
        <v>195</v>
      </c>
      <c r="D167" s="132" t="s">
        <v>200</v>
      </c>
      <c r="E167" s="61">
        <v>1</v>
      </c>
      <c r="F167" s="61" t="s">
        <v>32</v>
      </c>
      <c r="G167" s="27"/>
      <c r="H167" s="139">
        <v>200000</v>
      </c>
      <c r="I167" s="131" t="s">
        <v>37</v>
      </c>
      <c r="J167" s="131" t="s">
        <v>187</v>
      </c>
    </row>
    <row r="168" spans="1:10" s="50" customFormat="1" ht="60" customHeight="1" x14ac:dyDescent="0.2">
      <c r="A168" s="96">
        <v>25</v>
      </c>
      <c r="B168" s="143" t="s">
        <v>201</v>
      </c>
      <c r="C168" s="30" t="s">
        <v>195</v>
      </c>
      <c r="D168" s="132" t="s">
        <v>202</v>
      </c>
      <c r="E168" s="61">
        <v>1</v>
      </c>
      <c r="F168" s="61" t="s">
        <v>32</v>
      </c>
      <c r="G168" s="27"/>
      <c r="H168" s="139">
        <v>250000</v>
      </c>
      <c r="I168" s="131" t="s">
        <v>37</v>
      </c>
      <c r="J168" s="131" t="s">
        <v>187</v>
      </c>
    </row>
    <row r="169" spans="1:10" s="50" customFormat="1" ht="105" customHeight="1" x14ac:dyDescent="0.2">
      <c r="A169" s="94">
        <v>26</v>
      </c>
      <c r="B169" s="143" t="s">
        <v>207</v>
      </c>
      <c r="C169" s="30" t="s">
        <v>195</v>
      </c>
      <c r="D169" s="132" t="s">
        <v>208</v>
      </c>
      <c r="E169" s="61">
        <v>1</v>
      </c>
      <c r="F169" s="61" t="s">
        <v>32</v>
      </c>
      <c r="G169" s="27"/>
      <c r="H169" s="139">
        <v>799200</v>
      </c>
      <c r="I169" s="131" t="s">
        <v>37</v>
      </c>
      <c r="J169" s="131" t="s">
        <v>187</v>
      </c>
    </row>
    <row r="170" spans="1:10" s="50" customFormat="1" ht="69" customHeight="1" x14ac:dyDescent="0.2">
      <c r="A170" s="94">
        <v>27</v>
      </c>
      <c r="B170" s="143" t="s">
        <v>220</v>
      </c>
      <c r="C170" s="30" t="s">
        <v>195</v>
      </c>
      <c r="D170" s="132" t="s">
        <v>221</v>
      </c>
      <c r="E170" s="61">
        <v>1</v>
      </c>
      <c r="F170" s="61" t="s">
        <v>32</v>
      </c>
      <c r="G170" s="27"/>
      <c r="H170" s="139">
        <v>6614400</v>
      </c>
      <c r="I170" s="131" t="s">
        <v>37</v>
      </c>
      <c r="J170" s="131" t="s">
        <v>187</v>
      </c>
    </row>
    <row r="171" spans="1:10" s="50" customFormat="1" ht="69" customHeight="1" x14ac:dyDescent="0.2">
      <c r="A171" s="96">
        <v>28</v>
      </c>
      <c r="B171" s="143" t="s">
        <v>324</v>
      </c>
      <c r="C171" s="30" t="s">
        <v>332</v>
      </c>
      <c r="D171" s="132" t="s">
        <v>325</v>
      </c>
      <c r="E171" s="61">
        <v>1</v>
      </c>
      <c r="F171" s="61" t="s">
        <v>32</v>
      </c>
      <c r="G171" s="27"/>
      <c r="H171" s="139">
        <v>518000</v>
      </c>
      <c r="I171" s="131" t="s">
        <v>37</v>
      </c>
      <c r="J171" s="131" t="s">
        <v>261</v>
      </c>
    </row>
    <row r="172" spans="1:10" x14ac:dyDescent="0.2">
      <c r="A172" s="97"/>
      <c r="B172" s="37" t="s">
        <v>18</v>
      </c>
      <c r="C172" s="38" t="s">
        <v>27</v>
      </c>
      <c r="D172" s="39"/>
      <c r="E172" s="38" t="s">
        <v>27</v>
      </c>
      <c r="F172" s="38" t="s">
        <v>27</v>
      </c>
      <c r="G172" s="40"/>
      <c r="H172" s="41">
        <f>SUM(H144:H171)</f>
        <v>65315136.519999996</v>
      </c>
      <c r="I172" s="42"/>
      <c r="J172" s="38" t="s">
        <v>27</v>
      </c>
    </row>
    <row r="173" spans="1:10" x14ac:dyDescent="0.2">
      <c r="A173" s="197" t="s">
        <v>79</v>
      </c>
      <c r="B173" s="198"/>
      <c r="C173" s="198"/>
      <c r="D173" s="198"/>
      <c r="E173" s="198"/>
      <c r="F173" s="198"/>
      <c r="G173" s="198"/>
      <c r="H173" s="198"/>
      <c r="I173" s="198"/>
      <c r="J173" s="199"/>
    </row>
    <row r="174" spans="1:10" ht="409.5" customHeight="1" x14ac:dyDescent="0.2">
      <c r="A174" s="94">
        <v>1</v>
      </c>
      <c r="B174" s="30" t="s">
        <v>122</v>
      </c>
      <c r="C174" s="5" t="s">
        <v>62</v>
      </c>
      <c r="D174" s="35" t="s">
        <v>78</v>
      </c>
      <c r="E174" s="61">
        <v>1</v>
      </c>
      <c r="F174" s="61" t="s">
        <v>26</v>
      </c>
      <c r="G174" s="10"/>
      <c r="H174" s="8">
        <v>10328428</v>
      </c>
      <c r="I174" s="4" t="s">
        <v>37</v>
      </c>
      <c r="J174" s="4" t="s">
        <v>64</v>
      </c>
    </row>
    <row r="175" spans="1:10" ht="153" x14ac:dyDescent="0.2">
      <c r="A175" s="94">
        <f>A174+1</f>
        <v>2</v>
      </c>
      <c r="B175" s="30" t="s">
        <v>193</v>
      </c>
      <c r="C175" s="5" t="s">
        <v>62</v>
      </c>
      <c r="D175" s="35" t="s">
        <v>194</v>
      </c>
      <c r="E175" s="61">
        <v>1</v>
      </c>
      <c r="F175" s="61" t="s">
        <v>26</v>
      </c>
      <c r="G175" s="10"/>
      <c r="H175" s="8">
        <v>19500000</v>
      </c>
      <c r="I175" s="4" t="s">
        <v>37</v>
      </c>
      <c r="J175" s="4" t="s">
        <v>187</v>
      </c>
    </row>
    <row r="176" spans="1:10" ht="76.5" x14ac:dyDescent="0.2">
      <c r="A176" s="94">
        <f>A175+1</f>
        <v>3</v>
      </c>
      <c r="B176" s="30" t="s">
        <v>248</v>
      </c>
      <c r="C176" s="30" t="s">
        <v>195</v>
      </c>
      <c r="D176" s="2" t="s">
        <v>249</v>
      </c>
      <c r="E176" s="61">
        <v>1</v>
      </c>
      <c r="F176" s="61" t="s">
        <v>26</v>
      </c>
      <c r="G176" s="27"/>
      <c r="H176" s="139">
        <v>280000</v>
      </c>
      <c r="I176" s="4" t="s">
        <v>37</v>
      </c>
      <c r="J176" s="4" t="s">
        <v>187</v>
      </c>
    </row>
    <row r="177" spans="1:10" x14ac:dyDescent="0.2">
      <c r="A177" s="98"/>
      <c r="B177" s="137" t="s">
        <v>80</v>
      </c>
      <c r="C177" s="65" t="s">
        <v>27</v>
      </c>
      <c r="D177" s="65"/>
      <c r="E177" s="66" t="s">
        <v>27</v>
      </c>
      <c r="F177" s="66" t="s">
        <v>27</v>
      </c>
      <c r="G177" s="63"/>
      <c r="H177" s="49">
        <f>SUM(H174:H176)</f>
        <v>30108428</v>
      </c>
      <c r="I177" s="64"/>
      <c r="J177" s="67" t="s">
        <v>27</v>
      </c>
    </row>
    <row r="178" spans="1:10" x14ac:dyDescent="0.2">
      <c r="A178" s="99"/>
      <c r="B178" s="43" t="s">
        <v>36</v>
      </c>
      <c r="C178" s="44" t="s">
        <v>27</v>
      </c>
      <c r="D178" s="45"/>
      <c r="E178" s="44" t="s">
        <v>27</v>
      </c>
      <c r="F178" s="44" t="s">
        <v>27</v>
      </c>
      <c r="G178" s="46"/>
      <c r="H178" s="47">
        <f>H177+H172+H142</f>
        <v>587680670.64199996</v>
      </c>
      <c r="I178" s="48"/>
      <c r="J178" s="44" t="s">
        <v>27</v>
      </c>
    </row>
  </sheetData>
  <mergeCells count="5">
    <mergeCell ref="A1:J1"/>
    <mergeCell ref="A143:J143"/>
    <mergeCell ref="A5:J5"/>
    <mergeCell ref="A6:J6"/>
    <mergeCell ref="A173:J173"/>
  </mergeCells>
  <pageMargins left="0.70866141732283472" right="0.70866141732283472" top="0.74803149606299213" bottom="0.74803149606299213" header="0.31496062992125984" footer="0.31496062992125984"/>
  <pageSetup scale="63" orientation="landscape" r:id="rId1"/>
  <rowBreaks count="1" manualBreakCount="1">
    <brk id="1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2016-01-14T08:32:40Z</dcterms:modified>
</cp:coreProperties>
</file>