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15" yWindow="300" windowWidth="21075" windowHeight="9705"/>
  </bookViews>
  <sheets>
    <sheet name="Лист1" sheetId="1" r:id="rId1"/>
    <sheet name="Лист2" sheetId="2" r:id="rId2"/>
    <sheet name="Лист3" sheetId="3" r:id="rId3"/>
  </sheets>
  <definedNames>
    <definedName name="_xlnm.Print_Area" localSheetId="0">Лист1!$A$1:$J$136</definedName>
  </definedNames>
  <calcPr calcId="145621" concurrentCalc="0"/>
</workbook>
</file>

<file path=xl/calcChain.xml><?xml version="1.0" encoding="utf-8"?>
<calcChain xmlns="http://schemas.openxmlformats.org/spreadsheetml/2006/main">
  <c r="H99" i="1" l="1"/>
  <c r="H98" i="1"/>
  <c r="H100" i="1"/>
  <c r="H97" i="1"/>
  <c r="H96" i="1"/>
  <c r="H67" i="1"/>
  <c r="H95" i="1"/>
  <c r="H94" i="1"/>
  <c r="H135" i="1"/>
  <c r="A133" i="1"/>
  <c r="A134" i="1"/>
  <c r="H93" i="1"/>
  <c r="H92" i="1"/>
  <c r="H89" i="1"/>
  <c r="H91" i="1"/>
  <c r="H90" i="1"/>
  <c r="H88" i="1"/>
  <c r="H87" i="1"/>
  <c r="H85" i="1"/>
  <c r="H86" i="1"/>
  <c r="H84" i="1"/>
  <c r="H83" i="1"/>
  <c r="H82" i="1"/>
  <c r="H81" i="1"/>
  <c r="H80" i="1"/>
  <c r="H79" i="1"/>
  <c r="H78" i="1"/>
  <c r="H130" i="1"/>
  <c r="H77" i="1"/>
  <c r="H73" i="1"/>
  <c r="H75" i="1"/>
  <c r="H76" i="1"/>
  <c r="H72" i="1"/>
  <c r="H74" i="1"/>
  <c r="H71" i="1"/>
  <c r="H70" i="1"/>
  <c r="H69" i="1"/>
  <c r="H68" i="1"/>
  <c r="H63" i="1"/>
  <c r="H66" i="1"/>
  <c r="H65" i="1"/>
  <c r="H64" i="1"/>
  <c r="H62" i="1"/>
  <c r="H61" i="1"/>
  <c r="H60" i="1"/>
  <c r="H59" i="1"/>
  <c r="H58" i="1"/>
  <c r="A105"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H57"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H56" i="1"/>
  <c r="H55" i="1"/>
  <c r="H54" i="1"/>
  <c r="H52" i="1"/>
  <c r="H51" i="1"/>
  <c r="H50" i="1"/>
  <c r="H53" i="1"/>
  <c r="H49" i="1"/>
  <c r="H48" i="1"/>
  <c r="H47" i="1"/>
  <c r="H45" i="1"/>
  <c r="H44" i="1"/>
  <c r="H46" i="1"/>
  <c r="H42" i="1"/>
  <c r="H39" i="1"/>
  <c r="H40" i="1"/>
  <c r="H41" i="1"/>
  <c r="H38" i="1"/>
  <c r="H37" i="1"/>
  <c r="H36" i="1"/>
  <c r="H35" i="1"/>
  <c r="H34" i="1"/>
  <c r="H33" i="1"/>
  <c r="H32" i="1"/>
  <c r="H26" i="1"/>
  <c r="H27" i="1"/>
  <c r="H28" i="1"/>
  <c r="H29" i="1"/>
  <c r="H30" i="1"/>
  <c r="H31" i="1"/>
  <c r="H25" i="1"/>
  <c r="H23" i="1"/>
  <c r="H20" i="1"/>
  <c r="H22" i="1"/>
  <c r="H21" i="1"/>
  <c r="H19" i="1"/>
  <c r="H16" i="1"/>
  <c r="H15" i="1"/>
  <c r="H14" i="1"/>
  <c r="H13" i="1"/>
  <c r="H12" i="1"/>
  <c r="H11" i="1"/>
  <c r="H10" i="1"/>
  <c r="H9" i="1"/>
  <c r="H8" i="1"/>
  <c r="H101" i="1"/>
  <c r="A106" i="1"/>
  <c r="A107" i="1"/>
  <c r="A108" i="1"/>
  <c r="A109" i="1"/>
  <c r="A110" i="1"/>
  <c r="A111" i="1"/>
  <c r="A112" i="1"/>
  <c r="A113" i="1"/>
  <c r="A114" i="1"/>
  <c r="A115" i="1"/>
  <c r="A116" i="1"/>
  <c r="A117" i="1"/>
  <c r="A118" i="1"/>
  <c r="A119" i="1"/>
  <c r="A120" i="1"/>
  <c r="A121" i="1"/>
  <c r="A122" i="1"/>
  <c r="A123" i="1"/>
  <c r="A124" i="1"/>
  <c r="A125" i="1"/>
  <c r="A126" i="1"/>
  <c r="A127" i="1"/>
  <c r="A128" i="1"/>
  <c r="A129" i="1"/>
  <c r="H136" i="1"/>
</calcChain>
</file>

<file path=xl/sharedStrings.xml><?xml version="1.0" encoding="utf-8"?>
<sst xmlns="http://schemas.openxmlformats.org/spreadsheetml/2006/main" count="755" uniqueCount="270">
  <si>
    <t>№</t>
  </si>
  <si>
    <t>Наименование</t>
  </si>
  <si>
    <t>Способ закупок/п.3.1.</t>
  </si>
  <si>
    <t>Краткая характеристика</t>
  </si>
  <si>
    <t>Количество/объем</t>
  </si>
  <si>
    <t>Единица измерения</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</si>
  <si>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</si>
  <si>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</si>
  <si>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</si>
  <si>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</si>
  <si>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</si>
  <si>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</si>
  <si>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</si>
  <si>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</si>
  <si>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</si>
  <si>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</si>
  <si>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</si>
  <si>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</si>
  <si>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</si>
  <si>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</si>
  <si>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</si>
  <si>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</si>
  <si>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</si>
  <si>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</si>
  <si>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</si>
  <si>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</si>
  <si>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</si>
  <si>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</si>
  <si>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</si>
  <si>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</si>
  <si>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</si>
  <si>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</si>
  <si>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</si>
  <si>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</si>
  <si>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</si>
  <si>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</si>
  <si>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</si>
  <si>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</si>
  <si>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</si>
  <si>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</si>
  <si>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</si>
  <si>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</si>
  <si>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</si>
  <si>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</si>
  <si>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</si>
  <si>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</si>
  <si>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</si>
  <si>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май 2015 года</t>
  </si>
  <si>
    <t>Услуги сотовой связи</t>
  </si>
  <si>
    <t>подпункт 22) пункта 3.1. Правил</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</si>
  <si>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</si>
  <si>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</si>
  <si>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</si>
  <si>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</si>
  <si>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</si>
  <si>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</si>
  <si>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</si>
  <si>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</si>
  <si>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</si>
  <si>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</si>
  <si>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</si>
  <si>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</si>
  <si>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</si>
  <si>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</si>
  <si>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</si>
  <si>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</si>
  <si>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</si>
  <si>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</si>
  <si>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</si>
  <si>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</si>
  <si>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</si>
  <si>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</si>
  <si>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</si>
  <si>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</si>
  <si>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</si>
  <si>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</si>
  <si>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</si>
  <si>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</si>
  <si>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</si>
  <si>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</si>
  <si>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</si>
  <si>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</si>
  <si>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</si>
  <si>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</si>
  <si>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</si>
  <si>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</si>
  <si>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</si>
  <si>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</si>
  <si>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</si>
  <si>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</si>
  <si>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</si>
  <si>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</si>
  <si>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</si>
  <si>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</si>
  <si>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</si>
  <si>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</si>
  <si>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</si>
  <si>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</si>
  <si>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</si>
  <si>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</si>
  <si>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</si>
  <si>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</si>
  <si>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</si>
  <si>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</si>
  <si>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</si>
  <si>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</si>
  <si>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</si>
  <si>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</si>
  <si>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</si>
  <si>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</si>
  <si>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</si>
  <si>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</si>
  <si>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</si>
  <si>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</si>
  <si>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</si>
  <si>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</si>
  <si>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</si>
  <si>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2 </t>
  </si>
  <si>
    <t>Лабораторные расходные материалы для реализации научно-исследовательского проекта «Исследования молекулярно-клеточных механизмов старения мезенхимальных стволовых клеток и оценка фармакологических подходов восстановления мезенхимальных стволовых клеток».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</si>
  <si>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биоинженерии и регенеративной медицины: комплект 3</t>
  </si>
  <si>
    <t>Лабораторные расходные материалы для реализации научно исследовательского проекта лаборатории биоинженерии и регенеративной медицины: комплект 4</t>
  </si>
  <si>
    <t>Лабораторные  расходные материалы для реализации научно-исследовательского проекта «Повышение эффективности лечения рака малыми молекулами с целенаправленным воздействием на сигнальные пути старения клеток» Подробная характеристика согласно технической спецификации.</t>
  </si>
  <si>
    <t>Опытно-конструкторские работы по изготовлению и установке экспериментальной плазменной системы</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</si>
  <si>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</si>
  <si>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подпункт 24) пункта 3.1. Правил</t>
  </si>
  <si>
    <t xml:space="preserve">Организация кофе-брейков для 24 человек. Ежедневно, по два кофе-брейка. Всего 20 кофе-брейков. 
Меню в расчете на одного человека: холодные закуски, не менее двух видов,  сладкая выпечка не менее трех видов, напитки (чай, кофе, соки, вода).  
Время проведения:
1. Первый кофе-брейк - ориентировочно с 11:00-12:00;
2. Второй кофе-брейк - ориентировочно с 15:00-16:00.
</t>
  </si>
  <si>
    <t xml:space="preserve">Услуга по организации кофе-брейков для участников семинара по теме «Общественное здравоохранение» </t>
  </si>
  <si>
    <t xml:space="preserve">Организация обедов для 24 человек. 
Ежедневно по одному обеду. Всего 10 обедов. 
Меню в расчете на одного человека: салат, суп, горячее, выпечка в ассортименте, фрукты, напитки (чай, кофе, соки, вода).
Время проведения с 13:00-14:00 часов.
</t>
  </si>
  <si>
    <t xml:space="preserve">Услуга по организации обедов для участников семинара по теме  «Общественное здравоохранение» </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</si>
  <si>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</si>
  <si>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</si>
  <si>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5</t>
  </si>
  <si>
    <t>Лабораторные расходные материалы для реализации научно-исследовательского проекта Лаборатории  физики и материаловедения: комплект 2</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</si>
  <si>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7 </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</si>
  <si>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</si>
  <si>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ЧУ «NURIS»</t>
  </si>
  <si>
    <t>Пп.13) п.3.1 Правил</t>
  </si>
  <si>
    <t>Лабораторные расходные материалы для реализации научно-исследовательского проекта «Возрастная деменция в Казахстане: оценка факторов риска и поиск потенциальных биомаркеров». Подробная характеристика согласно технической спецификации.</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</si>
  <si>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5 </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</si>
  <si>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6</t>
    </r>
  </si>
  <si>
    <t>Услуги в рамках проекта «Повышение эффективности лечения рака малыми молекулами с целенаправленным воздействием на сигнальные пути старения клеток»</t>
  </si>
  <si>
    <t xml:space="preserve">а) Создание и культивирование панели клеточных линий Мелкоклеточного рака легких
(б) Прохождение тренинга и освоение метода проведения  лентивирусной инфекции в человеческие клетки с использованием репортерной конструкции.
</t>
  </si>
  <si>
    <t>пп.2), пп.16) п.3.1 Правил</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</si>
  <si>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1</t>
  </si>
  <si>
    <t>Лабораторные расходные материалы для реализации научно-исследовательского проекта «Фармакогенетические особенности проявления терапевтического эффекта статинов у казахов с метаболическим эффектом».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</si>
  <si>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физики и материаловедения: комплект 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</si>
  <si>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6</t>
  </si>
  <si>
    <t xml:space="preserve">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
</t>
  </si>
  <si>
    <t>Исключено</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</si>
  <si>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</si>
  <si>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</si>
  <si>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8</t>
  </si>
  <si>
    <t>Лабораторные расходные материалы для реализации научно-исследовательского проекта лаборатории биоинженерии и регенеративной медицины: комплект 11</t>
  </si>
  <si>
    <t>Лабораторные расходные материалы для реализации научно-исследовательского проекта лаборатории биоинженерии и регенеративной медицины: комплект 8</t>
  </si>
  <si>
    <t>Лабораторные расходные материалы для реализации научно-исследовательского проекта «Разработка научно-методических подходов перепрограммирования и дифференцировки и трансдифференцировки клеток». Подробная характеристика согласно технической спецификации.</t>
  </si>
  <si>
    <t>август 2015 год</t>
  </si>
  <si>
    <t>Лабораторные расходные материалы для реализации научно исследовательского проекта лаборатории клеточных технологий: комплект 9</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</si>
  <si>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</si>
  <si>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август, 2015</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</si>
  <si>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12 </t>
    </r>
  </si>
  <si>
    <t>Услуги для реализации научно-исследовательского проекта «Метагеномные исследования микробиома человека в норме и при патологиях»</t>
  </si>
  <si>
    <t xml:space="preserve">Услуги включают в себя:
- рекрутинг и анкетирование людей с аденомами прямой кишки (не менее 144 человек);
- сбор образцов стула, и крови (на биохимию и для молекулярно-генетического исследования) у участников исследования;
- определение уровня холестерина в полученных образцах крови.
</t>
  </si>
  <si>
    <t>Услуги в рамках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t>
  </si>
  <si>
    <t>пп.2) п.3.1 Правил</t>
  </si>
  <si>
    <t xml:space="preserve">Услуги включают в себя:
- рекрутинг и анкетирование людей старше 96 лет (21 человек) и их ближайшего родственника (21 человек);
- сбор образцов стула, слюны и крови (на биохимию и для молекулярно-генетического исследования) у участников исследования;
- определение уровня глюкозы и холестерина в полученных образцах крови;
- замораживание и хранение в течение 1 месяца при температуре не менее -20°С всех полученных образцов.
</t>
  </si>
  <si>
    <t>Гомогенизатор лабораторный</t>
  </si>
  <si>
    <t>Тип гомогенизатора: лабораторный, высокого давления (френч-пресс); Производительность/ Пропускная способность, не более: 3 л /час; Минимальный объем образца: 10 мл; Рабочее давление: в диапазоне не менее чем от 500 до 30000 psi или от 35 до 500 бар; Тип насоса: электрический одностороннего действия; Компрессор для запуска насоса: не требуется, должен использовать электрический мотор для запуска насоса; Тип гомогенизирующего клапана: пневматический управляемый динамический гомогенизирующий клапан с минимальным расходом воздуха; Скорость потока: не зависящая от давления; Контроль температуры: входная и выходная температура должна контролироваться теплообменником; Охлаждающая жидкость для теплообменника: водопроводная вода; Стерилизация: Возможность стерилизации на месте, без перемещения в специальную среду; Возможность автоклавирования запчастей, контактирующих с образцом; Потребляемая мощность, не более: 230 V; Наличие дополнительных аксессуаров: преобразователь давления, автоматический контроллер давления, клапан статической гомогенизации, фильтры, экструдеры, шприцы, в количестве достаточном для надлежащей работы гомогенизатора.</t>
  </si>
  <si>
    <t>Измерительно-регулировочный комплекс</t>
  </si>
  <si>
    <t xml:space="preserve">Измерительно-регулировочный комплекс для измерения температуры и давления в 10 точках реактора. Комплект поставки: 
1) Регистратор (самописец) - 1 штука. Регистратор должен иметь не менее 6 входов под термопары, не менее 6 входов под датчики давления, экран с диагональю не менее 3 дюймов. Способ соединения с ПК - USB и/или RS232, Ethernet, Modbus, внутренняя память - не менее 256 мегабайт, внешняя память - поддержка USB-Flash-карт памяти. Наличие программного обеспечения для ПК, питание - 220 В;
2) Термопара – не менее 10 штук. Тип - К (никель-хром, хромель-алюмель); диапазон измерений температуры должен быть не менее чем от 0 до 1000 0С; компенсационный провод – не менее 100 м; 
3) Преобразователь давления – не менее 10 штук. Диапазон измерений давления должен быть не менее чем от 0 до 2 бар абсолютного давления.
</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</si>
  <si>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</si>
  <si>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Полное описание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</si>
  <si>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8</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</si>
  <si>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</si>
  <si>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8</t>
  </si>
  <si>
    <t>август 2015</t>
  </si>
  <si>
    <t>Лабораторные расходные материалы для реализации научно-исследовательского проекта Лаборатории  физики и материаловедения: комплект 4</t>
  </si>
  <si>
    <t>Лабораторные расходные материалы для реализации научно-исследовательского проекта «Современная технология эпитаксиального магнетронного распыления для тонких пленок GaN».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</si>
  <si>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1</t>
  </si>
  <si>
    <t>Лабораторные расходные материалы для реализации научно-исследовательского проекта «Энергосбережение и повышение энергоэффективности».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</si>
  <si>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2</t>
  </si>
  <si>
    <t>Лабораторные расходные материалы для реализации научно-исследовательского проекта «Система мониторинга и управления сетями с возобновляемыми источниками энергии». Подробная характеристика согласно технической спецификации.</t>
  </si>
  <si>
    <t>Услуги в рамках реализации проекта «Геном Шёлкового Пути: Геномное обследование коренных этнических групп Центральной Азии»</t>
  </si>
  <si>
    <t>пп.16) п.3.1 Правил</t>
  </si>
  <si>
    <t xml:space="preserve">Сбор образцов крови 16 мл (две пробирки Vacutainer*, 8 мл каждый) от каждого представителя калмыцких родов. </t>
  </si>
  <si>
    <t>Цена за единицу товара, тенге</t>
  </si>
  <si>
    <t>Лабораторные расходные материалы для реализации научно-исследовательского проекта лаборатории солнечной энергетики: комплект 2</t>
  </si>
  <si>
    <t>Лабораторные расходные материалы для реализации научно-исследовательского проекта «Изучение органических солнечных батарей методами конфокальной и ближнепольной оптической спектроскопии». Подробная характеристика согласно технической спецификации.</t>
  </si>
  <si>
    <t>сентябрь 2015 год</t>
  </si>
  <si>
    <t>Лабораторные расходные материалы для реализации научно-исследовательского проекта лаборатории микробиома человека и долголетия: комплект 1</t>
  </si>
  <si>
    <t>Лабораторные расходные материалы для реализации научно-исследовательского проекта лаборатории микробиома человека и долголетия: комплект 2</t>
  </si>
  <si>
    <t>Лабораторные расходные материалы для реализации научно-исследовательского проекта «Метагеномные исследования микробиома человека в норме и при патологиях». Подробная характеристика согласно технической спецификации.</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</si>
  <si>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10</t>
    </r>
  </si>
  <si>
    <t>Лабораторные расходные материалы для реализации научно-исследовательского проекта «Разработка научно-методических подходов перепрограмирования, дифференцировки и трансдифференцировки клеток». Подробная характеристика согласно технической спецификации.</t>
  </si>
  <si>
    <t>Работы по разработке инженерной концепции ускорителя NURA</t>
  </si>
  <si>
    <t xml:space="preserve">Состав работ включает в себя:
а) разработка различных инженерных концепций ускорителя NURA. 
б) анализ различных концепций высоковольтного оборудования для  выбора наиболее выгодного варианта импульсного генератора для ускорителя NURA с учетом ее предполагаемых научных и образовательных целей.
в) разработка различных вспомогательных систем для ускорителя NURA, таких как коммуникационные системы в помещении, где будет располагаться ускоритель NURA, и вспомогательные элементы, требуемые для завершения строительства пригодного ускорительного комплекса помещения.
</t>
  </si>
  <si>
    <t xml:space="preserve">подпункт 2) пункта 3.1. Правил </t>
  </si>
  <si>
    <t>Лабораторные расходные материалы для реализации научно исследовательского проекта лаборатории клеточных технологий МИЦ: комплект 11</t>
  </si>
  <si>
    <t>Услуги в рамках проекта "Исследование циркулирующих микрочастиц у пациентов с колоректальным раком"</t>
  </si>
  <si>
    <t>В целях проведения работ по протеомному анализу образцов для характеристики выделенных микрочастиц: забор крови у пациентов с полипами аденомы. Всего 100 образцов. Подробная характеристика согласно технической спецификации.</t>
  </si>
  <si>
    <t xml:space="preserve">Услуги в рамках проекта "Исследование циркулирующих микрочастиц у пациентов с колоректальным раком"  </t>
  </si>
  <si>
    <t xml:space="preserve">Забор крови у пациентов с колоректальным раком. Всего 100 образцов. Подробная характеристика согласно технической спецификации.
</t>
  </si>
  <si>
    <t xml:space="preserve">Услуги в рамках проекта "Поиск новых маркеров ревматоидного артрита"  </t>
  </si>
  <si>
    <t xml:space="preserve">Проведение исследования образцов на проточном цитофлуориметрическом анализаторе «Facs Canto». Всего 100 образцов.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</si>
  <si>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12</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</si>
  <si>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микробиома человека и долголетия: комплект 3</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</si>
  <si>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микробиома человека и долголетия: комплект 4</t>
    </r>
  </si>
  <si>
    <r>
      <t>Лабораторные расходные материалы для реализации научно-исследовательского проекта «</t>
    </r>
    <r>
      <rPr>
        <sz val="10"/>
        <color theme="1"/>
        <rFont val="Times New Roman"/>
        <family val="1"/>
        <charset val="204"/>
      </rPr>
      <t>Изучение особенностей микробиома различных биотопов долгожителей в сравнении с данными по другим возрастным группам</t>
    </r>
    <r>
      <rPr>
        <sz val="10"/>
        <color rgb="FF000000"/>
        <rFont val="Times New Roman"/>
        <family val="1"/>
        <charset val="204"/>
      </rPr>
      <t>». Подробная характеристика согласно технической спецификации.</t>
    </r>
  </si>
  <si>
    <t>Услуги в рамках НТП «Изучение медико-социальных и молекулярно-биологических детерминант метаболического синдрома среди взрослого населения в Республике Казахстан»</t>
  </si>
  <si>
    <t xml:space="preserve">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
</t>
  </si>
  <si>
    <t>Лабораторные расходные материалы для реализации научно-исследовательского проекта лаборатории биоинженерии и регенеративной медицины: комплект 9</t>
  </si>
  <si>
    <t>Лабораторные расходные материалы для реализации научно-исследовательского проекта лаборатории солнечной энергетики: комплект 3</t>
  </si>
  <si>
    <t>Лабораторные расходные материалы для реализации научно-исследовательского проекта "Комплиментарная 3D нанотомография облученных радиационно-стойких материалов ядерных реакторов". Подробная характеристика согласно технической спецификации.</t>
  </si>
  <si>
    <t>сентябрь 2015</t>
  </si>
  <si>
    <t>Сумма, планируемая для закупки без учета НДС, тенге</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</si>
  <si>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1</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</si>
  <si>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2</t>
  </si>
  <si>
    <t>Лабораторные  расходные материалы для реализации научно-исследовательского проекта "Генетический анализ экспрессии генов на разных стадиях развития колоректального рака ". Подробная характеристика согласно технической спецификации.</t>
  </si>
  <si>
    <t>Флуориметр для измерения ДНК, РНК и белков с использованием количественных тестов. Время обработки, не более 5 секунд на образец. Источники света: синий светодиод (макс ~ 470 нм), красный светодиод (макс ~ 635 нм). Фильтры возбуждения: синий от 430 нм до 495 нм, красный от 600 нм до 645 нм. Фильтры эмиссии: зеленый от 510 нм до 580 нм, красный от 665 нм до 720 нм. Детекторы: фотодиоды с возможностью измерения в диапазоне не менее чем от 300 до 1000 нм. Дисплей - сенсорный, размер диагонали не менее 5,7 дюймов. Процессор – двухядерный. Память, объемом не менее - 1000 образцов. USB флэш-накопитель, объемом не менее 4 Гб. В комплект также должно входить: тестовые пробирки - узкостенные полипропиленовые, объем – 500 мкл, количество – не менее 500 штук; набор высокочувствительных тестов для количественного анализа двухцепочной ДНК, объем – не менее чем, на 500 тестов, диапазон измерения от 0,2 до100 нг.</t>
  </si>
  <si>
    <t>Флуориметр</t>
  </si>
  <si>
    <t>Лабораторные расходные материалы для реализации научно исследовательского проекта лаборатории клеточных технологий МИЦ: комплект 10</t>
  </si>
  <si>
    <t>Услуги в рамках проекта "Пероральная доставка генов как стратегия модуляции иммунной реактивности"</t>
  </si>
  <si>
    <t>Тестирование разрабатываемых соединений на гемофилических мышах. Подробная характеристика согласно технической спецификации.</t>
  </si>
  <si>
    <t>Спектрометр ближнего ИК диапазона</t>
  </si>
  <si>
    <t xml:space="preserve">Спектральный диапазон: 900-2500 нм;
Детектор: InGaAs матрица
Разрешение: не менее 6.3 нм;
Время интегрирования в диапазоне от 1 до 200 мс;
Ширина щели: 25 мкм;
Термоэлектрическая система охлаждения до – 20 °C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</si>
  <si>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1</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</si>
  <si>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5</t>
  </si>
  <si>
    <t>Лабораторные расходные материалы для реализации научно-исследовательского проекта «Поиск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 оригинальных дериватов стильбенов, флавоноидов и тритерпеноидов».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</si>
  <si>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2</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</si>
  <si>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4</t>
  </si>
  <si>
    <t>Лабораторные расходные материалы для реализации научно-исследовательского проекта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</si>
  <si>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"Пероральная доставка генов как стратегия для модуляции иммунной реактивности". Подробная характеристика согласно технической спецификации. </t>
  </si>
  <si>
    <t>Имиджинговый анализатор частиц</t>
  </si>
  <si>
    <t>Диапазон размера частиц: от 2 мкм до 2 мм; камера: последовательная высокоскоростная шина (IEEE 1394), цифровая, разрешение не менее 1280 x 960 пикселей; струйная система: микро шприцевой насос, управляемый компьютером; скорость потока: диапазон скорости должен быть от 0.005 мл/мин до 250 мл/мин; программное обеспечение. Подробное описание в технической спецификации.</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</si>
  <si>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</si>
  <si>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11</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</si>
  <si>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</si>
  <si>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13</t>
  </si>
  <si>
    <t>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</si>
  <si>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биоинженерии и регенеративной медицины: комплект 13</t>
  </si>
  <si>
    <t>Лабораторные расходные материалы для реализации научно-исследовательского проекта Лаборатории  физики и материаловедения: комплект 5</t>
  </si>
  <si>
    <t xml:space="preserve">Лицензионное программное обеспечение «COMSOL Multiphysics» </t>
  </si>
  <si>
    <t>подпункт 12) пункта 3.1. Правил</t>
  </si>
  <si>
    <t xml:space="preserve">Лицензионное программное обеспечение «COMSOL Multiphysics» с бессрочной лицензией типа «Floating Network License» (плавающая сетевая лицензия для академических организаций), CD/DVD-диском с дистрибутивом или ссылкой для скачивания дистрибутива данного программного обеспечения и ключом для активации лицензии, версии с актуальным обновлением на момент поставки. 
Comsol Multiphysics – программное обеспечение, предназначенное для моделирования физических процессов, которые описываются частными дифференциальными уравнениями. В комплект входят следующие модули: Модуль полупроводников (Semiconductor module); Модуль переноса тепла (Heat transfer module); Модуль постоянного/переменного тока (AC/DC module); Модуль вычислительной гидродинамики (CFD module); Модуль плазмы (Plasma module); Восстановление и продление технической поддержки.
</t>
  </si>
  <si>
    <t xml:space="preserve">Источник бесперебойного питания </t>
  </si>
  <si>
    <t>Максимальная выходная мощность не менее 3000 ВА. Эффективная мощность не менее 2850 Ватт. Номинальное выходное напряжение 230В. Возможно конфигурирование для работы с выходным напряжением номиналом 220, 230 или 240 В. Интерфейсы: USB, RS-232, Ethernet 10/100.</t>
  </si>
  <si>
    <t>Лабораторные расходные материалы для реализации научно-исследовательских работ Лаборатории наносинергетики: комплект 1</t>
  </si>
  <si>
    <t>Лабораторные расходные материалы для реализации научно-исследовательской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</si>
  <si>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12</t>
  </si>
  <si>
    <t>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t>
  </si>
  <si>
    <t xml:space="preserve">Научно-исследовательские работы по проекту "Клеточные механизмы поляризации и подвижности фибробластоподобных синовиоцитов "  </t>
  </si>
  <si>
    <t>Проведение анализа мутаций/ полиморфизма гена белка CTHRC1.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</si>
  <si>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14</t>
  </si>
  <si>
    <t>Лабораторные расходные материалы для реализации научно-исследовательского проекта Лаборатории клеточных технологий МИЦ: комплект 13</t>
  </si>
  <si>
    <t xml:space="preserve">Лабораторные расходные материалы для реализации научно-исследовательского проекта "Изучение эпигенетического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</si>
  <si>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9</t>
  </si>
  <si>
    <t>Лабораторные расходные материалы для реализации научно исследовательского проекта лаборатории клеточных технологий МИЦ: комплект 15</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</si>
  <si>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</si>
  <si>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Ультразвуковой дезинтегратор молекул</t>
  </si>
  <si>
    <t>Настольный высокоинтенсивный акустический передатчик; датчик температуры; насос для циркуляции воды; контролируемая водяная баня с защитной крышкой; тип используемой воды: дистиллированная или деионизированная; изотермическая, бесконтактная обработка образцов ультразвуком; объем проб должен быть в диапазоне не менее чем от 25 мкл до 10 мл; минимальная длина фрагментов ДНК приготовленных с помощью прибора не более150 п.о. Также в комплект входит: рабочая компьютерная станция, программное обеспечение, стартовый набор реагентов и расходных материалов. Подробное описание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</si>
  <si>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9</t>
  </si>
  <si>
    <t>Лабораторные  расходные материалы для реализации научно-исследовательского проекта «Поиск новых маркёров ревматоидного артрита».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</si>
  <si>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биосенсоров и биоинструментов: комплект 12</t>
  </si>
  <si>
    <t>октябрь 2015 год</t>
  </si>
  <si>
    <t>Лабораторные расходные материалы для реализации научно исследовательского проекта Лаборатории биосенсоров и биоинструментов: комплект 11</t>
  </si>
  <si>
    <t>Лабораторные расходные материалы для реализации научно исследовательского проекта Лаборатории биосенсоров и биоинструментов: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</si>
  <si>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8</t>
  </si>
  <si>
    <t>Лабораторные расходные материалы для реализации научно исследовательского проекта Лаборатории иммунобиологии: комплект 6</t>
  </si>
  <si>
    <t>Лабораторные расходные материалы для реализации научно исследовательского проекта Лаборатории иммунобиологии: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</si>
  <si>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9</t>
  </si>
  <si>
    <t>Лабораторные расходные материалы для реализации научно исследовательского проекта Лаборатории иммунобиологии: комплект 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</si>
</sst>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14"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0"/>
      <color theme="1"/>
      <name val="Times New Roman"/>
      <family val="1"/>
      <charset val="204"/>
    </font>
    <font>
      <sz val="10"/>
      <color indexed="8"/>
      <name val="Times New Roman"/>
      <family val="1"/>
      <charset val="204"/>
    </font>
    <font>
      <sz val="10"/>
      <color rgb="FF000000"/>
      <name val="Times New Roman"/>
      <family val="1"/>
      <charset val="204"/>
    </font>
    <font>
      <sz val="11"/>
      <color theme="1"/>
      <name val="Calibri"/>
      <family val="2"/>
      <scheme val="minor"/>
    </font>
    <font>
      <sz val="10"/>
      <color theme="1"/>
      <name val="Calibri"/>
      <family val="2"/>
      <charset val="204"/>
      <scheme val="minor"/>
    </font>
    <font>
      <u/>
      <sz val="11"/>
      <color theme="10"/>
      <name val="Calibri"/>
      <family val="2"/>
      <scheme val="minor"/>
    </font>
    <font>
      <b/>
      <sz val="10"/>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43" fontId="1" fillId="0" borderId="0" applyFont="0" applyFill="0" applyBorder="0" applyAlignment="0" applyProtection="0"/>
    <xf numFmtId="0" fontId="3" fillId="0" borderId="0"/>
    <xf numFmtId="0" fontId="10" fillId="0" borderId="0"/>
    <xf numFmtId="43" fontId="1"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184">
    <xf numFmtId="0" fontId="0" fillId="0" borderId="0" xfId="0"/>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6" xfId="0" applyFont="1" applyBorder="1" applyAlignment="1">
      <alignment vertical="top" wrapText="1"/>
    </xf>
    <xf numFmtId="0" fontId="2" fillId="0" borderId="6" xfId="0" applyFont="1" applyBorder="1" applyAlignment="1">
      <alignment vertical="center" wrapText="1"/>
    </xf>
    <xf numFmtId="3" fontId="2" fillId="0" borderId="6" xfId="0" applyNumberFormat="1"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xf numFmtId="0" fontId="6" fillId="0" borderId="0" xfId="0" applyFont="1" applyAlignment="1">
      <alignment wrapText="1"/>
    </xf>
    <xf numFmtId="0" fontId="2" fillId="2" borderId="1" xfId="2" applyFont="1" applyFill="1" applyBorder="1" applyAlignment="1">
      <alignment horizontal="left" vertical="center" wrapText="1"/>
    </xf>
    <xf numFmtId="3" fontId="2" fillId="2" borderId="1" xfId="0" applyNumberFormat="1"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4" fontId="2" fillId="0" borderId="1" xfId="0" applyNumberFormat="1" applyFont="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3" fontId="5" fillId="5" borderId="1" xfId="0" applyNumberFormat="1" applyFont="1" applyFill="1" applyBorder="1" applyAlignment="1">
      <alignment horizontal="center" vertical="center"/>
    </xf>
    <xf numFmtId="0" fontId="2" fillId="2" borderId="0" xfId="0" applyFont="1" applyFill="1"/>
    <xf numFmtId="3" fontId="2" fillId="0" borderId="0" xfId="0" applyNumberFormat="1" applyFont="1" applyAlignment="1">
      <alignment horizontal="center" vertical="center"/>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2" fillId="2" borderId="7" xfId="0" applyFont="1" applyFill="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7"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7" fillId="0" borderId="7" xfId="0" applyFont="1" applyBorder="1" applyAlignment="1">
      <alignment horizontal="center" vertical="center" wrapText="1"/>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7" fillId="0" borderId="0" xfId="0" applyFont="1" applyAlignment="1">
      <alignment vertical="center" wrapText="1"/>
    </xf>
    <xf numFmtId="0" fontId="6" fillId="2" borderId="0" xfId="0" applyFont="1" applyFill="1" applyAlignment="1">
      <alignment vertical="center" wrapText="1"/>
    </xf>
    <xf numFmtId="0" fontId="7" fillId="0" borderId="1" xfId="0" applyFont="1" applyBorder="1" applyAlignment="1">
      <alignment vertical="top" wrapText="1"/>
    </xf>
    <xf numFmtId="0" fontId="7" fillId="0" borderId="1" xfId="0" applyFont="1" applyBorder="1" applyAlignment="1">
      <alignment horizontal="justify"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xf>
    <xf numFmtId="0" fontId="8" fillId="2" borderId="1" xfId="0" applyFont="1" applyFill="1" applyBorder="1" applyAlignment="1">
      <alignment horizontal="left" vertical="center" wrapText="1"/>
    </xf>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7" fillId="0" borderId="1" xfId="0" applyFont="1" applyBorder="1" applyAlignment="1">
      <alignment horizontal="left" vertical="center" wrapText="1"/>
    </xf>
    <xf numFmtId="0" fontId="9" fillId="0" borderId="7"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9" fillId="2" borderId="7" xfId="0" applyFont="1" applyFill="1" applyBorder="1" applyAlignment="1">
      <alignment horizontal="left" vertical="center" wrapText="1"/>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2" fillId="2" borderId="1" xfId="0" applyFont="1" applyFill="1" applyBorder="1"/>
    <xf numFmtId="4" fontId="2" fillId="2" borderId="1" xfId="0" applyNumberFormat="1" applyFont="1" applyFill="1" applyBorder="1" applyAlignment="1">
      <alignment horizontal="center" vertical="center"/>
    </xf>
    <xf numFmtId="1" fontId="5" fillId="0" borderId="1" xfId="0" applyNumberFormat="1" applyFont="1" applyBorder="1" applyAlignment="1">
      <alignment vertical="center" wrapText="1"/>
    </xf>
    <xf numFmtId="1" fontId="5" fillId="0" borderId="1" xfId="0" applyNumberFormat="1" applyFont="1" applyBorder="1" applyAlignment="1">
      <alignment horizontal="center" wrapText="1"/>
    </xf>
    <xf numFmtId="1" fontId="2" fillId="0" borderId="1" xfId="0" applyNumberFormat="1" applyFont="1" applyBorder="1" applyAlignment="1">
      <alignment horizontal="center" vertical="center"/>
    </xf>
    <xf numFmtId="1" fontId="2" fillId="2" borderId="1" xfId="0"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1" fontId="2" fillId="3" borderId="1" xfId="0" applyNumberFormat="1" applyFont="1" applyFill="1" applyBorder="1" applyAlignment="1">
      <alignment horizontal="center" vertical="center"/>
    </xf>
    <xf numFmtId="1" fontId="2" fillId="5" borderId="1" xfId="0" applyNumberFormat="1" applyFont="1" applyFill="1" applyBorder="1" applyAlignment="1">
      <alignment horizontal="center" vertical="center"/>
    </xf>
    <xf numFmtId="1" fontId="2" fillId="6" borderId="1" xfId="0" applyNumberFormat="1" applyFont="1" applyFill="1" applyBorder="1" applyAlignment="1">
      <alignment horizontal="center" vertical="center"/>
    </xf>
    <xf numFmtId="1" fontId="2" fillId="0" borderId="0" xfId="0" applyNumberFormat="1" applyFont="1"/>
    <xf numFmtId="0" fontId="7" fillId="2" borderId="7" xfId="0" applyFont="1" applyFill="1" applyBorder="1" applyAlignment="1">
      <alignment vertical="center" wrapText="1"/>
    </xf>
    <xf numFmtId="0" fontId="11" fillId="0" borderId="0" xfId="0" applyFont="1"/>
    <xf numFmtId="0" fontId="2" fillId="0" borderId="0" xfId="0" applyFont="1" applyAlignment="1">
      <alignment vertical="top" wrapText="1"/>
    </xf>
    <xf numFmtId="0" fontId="2" fillId="0" borderId="1" xfId="0" applyFont="1" applyBorder="1" applyAlignment="1">
      <alignment vertical="center"/>
    </xf>
    <xf numFmtId="0" fontId="9"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1" fillId="2" borderId="0" xfId="0" applyFont="1" applyFill="1"/>
    <xf numFmtId="0" fontId="7" fillId="2" borderId="7" xfId="0" applyFont="1" applyFill="1" applyBorder="1" applyAlignment="1">
      <alignment horizontal="left" vertical="center" wrapText="1"/>
    </xf>
    <xf numFmtId="0" fontId="7" fillId="2" borderId="7" xfId="0" applyFont="1" applyFill="1" applyBorder="1" applyAlignment="1">
      <alignment horizontal="center" vertical="center" wrapText="1"/>
    </xf>
    <xf numFmtId="1" fontId="5" fillId="4" borderId="1" xfId="0" applyNumberFormat="1" applyFont="1" applyFill="1" applyBorder="1" applyAlignment="1">
      <alignment horizontal="center" vertical="center"/>
    </xf>
    <xf numFmtId="0" fontId="5" fillId="4" borderId="1" xfId="0" applyFont="1" applyFill="1" applyBorder="1" applyAlignment="1">
      <alignment horizontal="left" vertical="center" wrapText="1"/>
    </xf>
    <xf numFmtId="2" fontId="5" fillId="4" borderId="1" xfId="0" applyNumberFormat="1" applyFont="1" applyFill="1" applyBorder="1" applyAlignment="1">
      <alignment vertical="center" wrapText="1"/>
    </xf>
    <xf numFmtId="0" fontId="7" fillId="2" borderId="1" xfId="2" applyFont="1" applyFill="1" applyBorder="1" applyAlignment="1">
      <alignment horizontal="center" vertical="center" wrapText="1"/>
    </xf>
    <xf numFmtId="164" fontId="7" fillId="2" borderId="1" xfId="2"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2"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2" fillId="2" borderId="1" xfId="6" applyFont="1" applyFill="1" applyBorder="1" applyAlignment="1">
      <alignment horizontal="center" vertical="center" wrapText="1"/>
    </xf>
    <xf numFmtId="17" fontId="2" fillId="0" borderId="1" xfId="3" applyNumberFormat="1" applyFont="1" applyFill="1" applyBorder="1" applyAlignment="1">
      <alignment horizontal="center" vertical="center" wrapText="1"/>
    </xf>
    <xf numFmtId="0" fontId="2" fillId="0" borderId="1" xfId="2" applyFont="1" applyBorder="1" applyAlignment="1">
      <alignment horizontal="left" vertical="center" wrapText="1"/>
    </xf>
    <xf numFmtId="0" fontId="2" fillId="0" borderId="6" xfId="2" applyFont="1" applyBorder="1" applyAlignment="1">
      <alignment horizontal="left" vertical="center" wrapText="1"/>
    </xf>
    <xf numFmtId="0" fontId="7" fillId="0" borderId="6" xfId="0" applyFont="1" applyBorder="1" applyAlignment="1">
      <alignment horizontal="center" vertical="center"/>
    </xf>
    <xf numFmtId="0" fontId="2" fillId="2" borderId="6" xfId="6" applyFont="1" applyFill="1" applyBorder="1" applyAlignment="1">
      <alignment horizontal="center" vertical="center" wrapText="1"/>
    </xf>
    <xf numFmtId="2" fontId="2" fillId="2" borderId="6" xfId="0" applyNumberFormat="1" applyFont="1" applyFill="1" applyBorder="1" applyAlignment="1">
      <alignment vertical="center" wrapText="1"/>
    </xf>
    <xf numFmtId="17" fontId="2" fillId="0" borderId="6" xfId="3" applyNumberFormat="1" applyFont="1" applyFill="1" applyBorder="1" applyAlignment="1">
      <alignment horizontal="center" vertical="center" wrapText="1"/>
    </xf>
    <xf numFmtId="3" fontId="2" fillId="0" borderId="1" xfId="5" applyNumberFormat="1" applyFont="1" applyFill="1" applyBorder="1" applyAlignment="1">
      <alignment horizontal="center" vertical="center"/>
    </xf>
    <xf numFmtId="3" fontId="2" fillId="0" borderId="6" xfId="5" applyNumberFormat="1" applyFont="1" applyFill="1" applyBorder="1" applyAlignment="1">
      <alignment horizontal="center" vertical="center"/>
    </xf>
    <xf numFmtId="0" fontId="9"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2" borderId="0" xfId="0" applyFont="1" applyFill="1" applyAlignment="1">
      <alignment horizontal="left" vertical="top"/>
    </xf>
    <xf numFmtId="3" fontId="7" fillId="2" borderId="1" xfId="2" applyNumberFormat="1" applyFont="1" applyFill="1" applyBorder="1" applyAlignment="1">
      <alignment horizontal="center" vertical="center" wrapText="1"/>
    </xf>
    <xf numFmtId="3" fontId="7" fillId="0" borderId="3" xfId="0" applyNumberFormat="1" applyFont="1" applyBorder="1" applyAlignment="1">
      <alignment horizontal="center" vertical="center" wrapText="1"/>
    </xf>
    <xf numFmtId="0" fontId="2" fillId="0" borderId="0" xfId="3" applyFont="1" applyFill="1"/>
    <xf numFmtId="0" fontId="5" fillId="5" borderId="1" xfId="0" applyFont="1" applyFill="1" applyBorder="1" applyAlignment="1">
      <alignment horizontal="left" vertical="center" wrapText="1"/>
    </xf>
    <xf numFmtId="0" fontId="2" fillId="0" borderId="1" xfId="2" applyFont="1" applyBorder="1" applyAlignment="1">
      <alignment horizontal="center" vertical="center" wrapText="1"/>
    </xf>
    <xf numFmtId="3" fontId="2" fillId="0"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13" fillId="2" borderId="0" xfId="0" applyFont="1" applyFill="1"/>
    <xf numFmtId="0" fontId="2" fillId="2" borderId="1" xfId="0" applyFont="1" applyFill="1" applyBorder="1" applyAlignment="1">
      <alignment horizontal="center" vertical="top" wrapText="1"/>
    </xf>
    <xf numFmtId="14" fontId="5" fillId="2" borderId="0" xfId="0" applyNumberFormat="1" applyFont="1" applyFill="1" applyAlignment="1">
      <alignment vertical="center"/>
    </xf>
    <xf numFmtId="0" fontId="2" fillId="2" borderId="0" xfId="0" applyFont="1" applyFill="1" applyAlignment="1">
      <alignment vertical="center"/>
    </xf>
    <xf numFmtId="0" fontId="2" fillId="2" borderId="6" xfId="2" applyFont="1" applyFill="1" applyBorder="1" applyAlignment="1">
      <alignment horizontal="left" vertical="center" wrapText="1"/>
    </xf>
    <xf numFmtId="0" fontId="7" fillId="2" borderId="6" xfId="0" applyFont="1" applyFill="1" applyBorder="1" applyAlignment="1">
      <alignment horizontal="center" vertical="center"/>
    </xf>
    <xf numFmtId="3" fontId="2" fillId="2" borderId="6" xfId="0" applyNumberFormat="1" applyFont="1" applyFill="1" applyBorder="1" applyAlignment="1">
      <alignment horizontal="center" vertical="center"/>
    </xf>
    <xf numFmtId="3" fontId="2" fillId="2" borderId="6" xfId="5" applyNumberFormat="1" applyFont="1" applyFill="1" applyBorder="1" applyAlignment="1">
      <alignment horizontal="center" vertical="center"/>
    </xf>
    <xf numFmtId="17" fontId="2" fillId="2" borderId="6" xfId="3" applyNumberFormat="1" applyFont="1" applyFill="1" applyBorder="1" applyAlignment="1">
      <alignment horizontal="center" vertical="center" wrapText="1"/>
    </xf>
    <xf numFmtId="0" fontId="2" fillId="2" borderId="1" xfId="2" applyFont="1" applyFill="1" applyBorder="1" applyAlignment="1">
      <alignment horizontal="center" vertical="center"/>
    </xf>
    <xf numFmtId="3" fontId="9" fillId="2" borderId="1" xfId="0" applyNumberFormat="1" applyFont="1" applyFill="1" applyBorder="1" applyAlignment="1">
      <alignment horizontal="center" vertical="center"/>
    </xf>
    <xf numFmtId="3" fontId="2" fillId="2" borderId="1" xfId="5" applyNumberFormat="1" applyFont="1" applyFill="1" applyBorder="1" applyAlignment="1">
      <alignment horizontal="center" vertical="center"/>
    </xf>
    <xf numFmtId="0" fontId="2" fillId="2" borderId="0" xfId="3" applyFont="1" applyFill="1"/>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2" fillId="2" borderId="4" xfId="0" applyFont="1" applyFill="1" applyBorder="1" applyAlignment="1">
      <alignment vertical="top" wrapText="1"/>
    </xf>
    <xf numFmtId="0" fontId="8" fillId="2" borderId="8" xfId="0" applyFont="1" applyFill="1" applyBorder="1" applyAlignment="1">
      <alignment horizontal="left" vertical="center" wrapText="1"/>
    </xf>
    <xf numFmtId="0" fontId="9" fillId="0" borderId="6" xfId="0" applyFont="1" applyBorder="1" applyAlignment="1">
      <alignment vertical="center" wrapText="1"/>
    </xf>
    <xf numFmtId="3" fontId="7" fillId="0" borderId="6" xfId="0" applyNumberFormat="1" applyFont="1" applyBorder="1" applyAlignment="1">
      <alignment horizontal="center" vertical="center" wrapText="1"/>
    </xf>
    <xf numFmtId="0" fontId="7" fillId="0" borderId="7" xfId="0" applyFont="1" applyBorder="1" applyAlignment="1">
      <alignment horizontal="left" vertical="center" wrapText="1"/>
    </xf>
    <xf numFmtId="2" fontId="2" fillId="2" borderId="7" xfId="0" applyNumberFormat="1" applyFont="1" applyFill="1" applyBorder="1" applyAlignment="1">
      <alignment vertical="center" wrapText="1"/>
    </xf>
    <xf numFmtId="1" fontId="2" fillId="2" borderId="6" xfId="0" applyNumberFormat="1" applyFont="1" applyFill="1" applyBorder="1" applyAlignment="1">
      <alignment horizontal="center" vertical="center"/>
    </xf>
    <xf numFmtId="1" fontId="2" fillId="2" borderId="7" xfId="0" applyNumberFormat="1" applyFont="1" applyFill="1" applyBorder="1" applyAlignment="1">
      <alignment horizontal="center" vertical="center"/>
    </xf>
    <xf numFmtId="0" fontId="9" fillId="0" borderId="3" xfId="0" applyFont="1" applyBorder="1" applyAlignment="1">
      <alignment vertical="top" wrapText="1"/>
    </xf>
    <xf numFmtId="0" fontId="7" fillId="2" borderId="3" xfId="0" applyFont="1" applyFill="1" applyBorder="1" applyAlignment="1">
      <alignment horizontal="center" vertical="center"/>
    </xf>
    <xf numFmtId="3" fontId="2" fillId="0" borderId="3" xfId="0" applyNumberFormat="1" applyFont="1" applyBorder="1" applyAlignment="1">
      <alignment horizontal="center" vertical="center"/>
    </xf>
    <xf numFmtId="2" fontId="2" fillId="2" borderId="3" xfId="0" applyNumberFormat="1" applyFont="1" applyFill="1" applyBorder="1" applyAlignment="1">
      <alignment vertical="center" wrapText="1"/>
    </xf>
    <xf numFmtId="2" fontId="2" fillId="2" borderId="4" xfId="0" applyNumberFormat="1" applyFont="1" applyFill="1" applyBorder="1" applyAlignment="1">
      <alignment vertical="center" wrapText="1"/>
    </xf>
    <xf numFmtId="0" fontId="8" fillId="2" borderId="1" xfId="0" applyFont="1" applyFill="1" applyBorder="1" applyAlignment="1">
      <alignment horizontal="center" vertical="center" wrapText="1"/>
    </xf>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cellXfs>
  <cellStyles count="7">
    <cellStyle name="Normal 2" xfId="2"/>
    <cellStyle name="Normal 4 2" xfId="3"/>
    <cellStyle name="Гиперссылка" xfId="6" builtinId="8"/>
    <cellStyle name="Обычный" xfId="0" builtinId="0"/>
    <cellStyle name="Финансовый" xfId="5" builtinId="3"/>
    <cellStyle name="Финансовый 10" xfId="1"/>
    <cellStyle name="Финансовый 7" xfId="4"/>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tabSelected="1" zoomScale="80" zoomScaleNormal="80" zoomScaleSheetLayoutView="70" workbookViewId="0">
      <selection activeCell="H135" sqref="H135"/>
    </sheetView>
  </sheetViews>
  <sheetFormatPr defaultRowHeight="12.75" x14ac:dyDescent="0.2"/>
  <cols>
    <col min="1" max="1" width="5.5703125" style="99" customWidth="1"/>
    <col min="2" max="2" width="25" style="12" customWidth="1"/>
    <col min="3" max="3" width="14.140625" style="12" customWidth="1"/>
    <col min="4" max="4" width="60" style="15" customWidth="1"/>
    <col min="5" max="5" width="12.28515625" style="12" customWidth="1"/>
    <col min="6" max="6" width="12" style="12" customWidth="1"/>
    <col min="7" max="7" width="14.42578125" style="12" customWidth="1"/>
    <col min="8" max="8" width="19.28515625" style="51" customWidth="1"/>
    <col min="9" max="9" width="15" style="12" customWidth="1"/>
    <col min="10" max="10" width="15.7109375" style="12" customWidth="1"/>
    <col min="11" max="11" width="13.140625" style="12" customWidth="1"/>
    <col min="12" max="16384" width="9.140625" style="12"/>
  </cols>
  <sheetData>
    <row r="1" spans="1:11" x14ac:dyDescent="0.2">
      <c r="A1" s="170" t="s">
        <v>29</v>
      </c>
      <c r="B1" s="170"/>
      <c r="C1" s="170"/>
      <c r="D1" s="170"/>
      <c r="E1" s="170"/>
      <c r="F1" s="170"/>
      <c r="G1" s="170"/>
      <c r="H1" s="170"/>
      <c r="I1" s="170"/>
      <c r="J1" s="170"/>
    </row>
    <row r="3" spans="1:11" ht="63.75" x14ac:dyDescent="0.2">
      <c r="A3" s="91" t="s">
        <v>0</v>
      </c>
      <c r="B3" s="13" t="s">
        <v>1</v>
      </c>
      <c r="C3" s="13" t="s">
        <v>2</v>
      </c>
      <c r="D3" s="13" t="s">
        <v>3</v>
      </c>
      <c r="E3" s="13" t="s">
        <v>4</v>
      </c>
      <c r="F3" s="13" t="s">
        <v>5</v>
      </c>
      <c r="G3" s="13" t="s">
        <v>184</v>
      </c>
      <c r="H3" s="14" t="s">
        <v>213</v>
      </c>
      <c r="I3" s="13" t="s">
        <v>6</v>
      </c>
      <c r="J3" s="13" t="s">
        <v>7</v>
      </c>
      <c r="K3" s="15"/>
    </row>
    <row r="4" spans="1:11" x14ac:dyDescent="0.2">
      <c r="A4" s="92">
        <v>1</v>
      </c>
      <c r="B4" s="16">
        <v>2</v>
      </c>
      <c r="C4" s="16">
        <v>3</v>
      </c>
      <c r="D4" s="16">
        <v>4</v>
      </c>
      <c r="E4" s="16">
        <v>5</v>
      </c>
      <c r="F4" s="16">
        <v>6</v>
      </c>
      <c r="G4" s="16">
        <v>7</v>
      </c>
      <c r="H4" s="14">
        <v>8</v>
      </c>
      <c r="I4" s="16">
        <v>9</v>
      </c>
      <c r="J4" s="16">
        <v>10</v>
      </c>
      <c r="K4" s="15"/>
    </row>
    <row r="5" spans="1:11" x14ac:dyDescent="0.2">
      <c r="A5" s="175" t="s">
        <v>19</v>
      </c>
      <c r="B5" s="176"/>
      <c r="C5" s="176"/>
      <c r="D5" s="176"/>
      <c r="E5" s="176"/>
      <c r="F5" s="176"/>
      <c r="G5" s="176"/>
      <c r="H5" s="176"/>
      <c r="I5" s="176"/>
      <c r="J5" s="177"/>
      <c r="K5" s="15"/>
    </row>
    <row r="6" spans="1:11" x14ac:dyDescent="0.2">
      <c r="A6" s="178" t="s">
        <v>20</v>
      </c>
      <c r="B6" s="179"/>
      <c r="C6" s="179"/>
      <c r="D6" s="179"/>
      <c r="E6" s="179"/>
      <c r="F6" s="179"/>
      <c r="G6" s="179"/>
      <c r="H6" s="179"/>
      <c r="I6" s="179"/>
      <c r="J6" s="180"/>
    </row>
    <row r="7" spans="1:11" ht="83.25" customHeight="1" x14ac:dyDescent="0.2">
      <c r="A7" s="94">
        <v>1</v>
      </c>
      <c r="B7" s="11" t="s">
        <v>34</v>
      </c>
      <c r="C7" s="5" t="s">
        <v>33</v>
      </c>
      <c r="D7" s="11" t="s">
        <v>35</v>
      </c>
      <c r="E7" s="8">
        <v>1</v>
      </c>
      <c r="F7" s="17" t="s">
        <v>21</v>
      </c>
      <c r="G7" s="8">
        <v>442813</v>
      </c>
      <c r="H7" s="8">
        <v>442813</v>
      </c>
      <c r="I7" s="4" t="s">
        <v>37</v>
      </c>
      <c r="J7" s="4" t="s">
        <v>25</v>
      </c>
    </row>
    <row r="8" spans="1:11" ht="62.25" customHeight="1" x14ac:dyDescent="0.2">
      <c r="A8" s="94">
        <f t="shared" ref="A8:A76" si="0">A7+1</f>
        <v>2</v>
      </c>
      <c r="B8" s="18" t="s">
        <v>38</v>
      </c>
      <c r="C8" s="19" t="s">
        <v>33</v>
      </c>
      <c r="D8" s="102" t="s">
        <v>39</v>
      </c>
      <c r="E8" s="20">
        <v>1</v>
      </c>
      <c r="F8" s="17" t="s">
        <v>40</v>
      </c>
      <c r="G8" s="8">
        <v>295402</v>
      </c>
      <c r="H8" s="8">
        <f t="shared" ref="H8:H19" si="1">G8*E8</f>
        <v>295402</v>
      </c>
      <c r="I8" s="4" t="s">
        <v>37</v>
      </c>
      <c r="J8" s="4" t="s">
        <v>25</v>
      </c>
    </row>
    <row r="9" spans="1:11" ht="121.5" customHeight="1" x14ac:dyDescent="0.2">
      <c r="A9" s="94">
        <f t="shared" si="0"/>
        <v>3</v>
      </c>
      <c r="B9" s="21" t="s">
        <v>41</v>
      </c>
      <c r="C9" s="5" t="s">
        <v>42</v>
      </c>
      <c r="D9" s="11" t="s">
        <v>43</v>
      </c>
      <c r="E9" s="8">
        <v>1</v>
      </c>
      <c r="F9" s="17" t="s">
        <v>44</v>
      </c>
      <c r="G9" s="8">
        <v>527967</v>
      </c>
      <c r="H9" s="8">
        <f t="shared" si="1"/>
        <v>527967</v>
      </c>
      <c r="I9" s="4" t="s">
        <v>45</v>
      </c>
      <c r="J9" s="4" t="s">
        <v>25</v>
      </c>
    </row>
    <row r="10" spans="1:11" ht="86.25" customHeight="1" x14ac:dyDescent="0.2">
      <c r="A10" s="94">
        <f t="shared" si="0"/>
        <v>4</v>
      </c>
      <c r="B10" s="11" t="s">
        <v>51</v>
      </c>
      <c r="C10" s="19" t="s">
        <v>33</v>
      </c>
      <c r="D10" s="11" t="s">
        <v>50</v>
      </c>
      <c r="E10" s="8">
        <v>1</v>
      </c>
      <c r="F10" s="17" t="s">
        <v>21</v>
      </c>
      <c r="G10" s="8">
        <v>1081576</v>
      </c>
      <c r="H10" s="8">
        <f t="shared" si="1"/>
        <v>1081576</v>
      </c>
      <c r="I10" s="4" t="s">
        <v>37</v>
      </c>
      <c r="J10" s="4" t="s">
        <v>46</v>
      </c>
    </row>
    <row r="11" spans="1:11" ht="82.5" customHeight="1" x14ac:dyDescent="0.2">
      <c r="A11" s="94">
        <f t="shared" si="0"/>
        <v>5</v>
      </c>
      <c r="B11" s="11" t="s">
        <v>52</v>
      </c>
      <c r="C11" s="19" t="s">
        <v>33</v>
      </c>
      <c r="D11" s="11" t="s">
        <v>50</v>
      </c>
      <c r="E11" s="8">
        <v>1</v>
      </c>
      <c r="F11" s="17" t="s">
        <v>21</v>
      </c>
      <c r="G11" s="8">
        <v>3995304</v>
      </c>
      <c r="H11" s="8">
        <f t="shared" si="1"/>
        <v>3995304</v>
      </c>
      <c r="I11" s="4" t="s">
        <v>37</v>
      </c>
      <c r="J11" s="4" t="s">
        <v>46</v>
      </c>
    </row>
    <row r="12" spans="1:11" s="25" customFormat="1" ht="82.5" customHeight="1" x14ac:dyDescent="0.2">
      <c r="A12" s="94">
        <f t="shared" si="0"/>
        <v>6</v>
      </c>
      <c r="B12" s="11" t="s">
        <v>53</v>
      </c>
      <c r="C12" s="19" t="s">
        <v>33</v>
      </c>
      <c r="D12" s="11" t="s">
        <v>54</v>
      </c>
      <c r="E12" s="22">
        <v>1</v>
      </c>
      <c r="F12" s="22" t="s">
        <v>21</v>
      </c>
      <c r="G12" s="23">
        <v>3049422</v>
      </c>
      <c r="H12" s="8">
        <f t="shared" si="1"/>
        <v>3049422</v>
      </c>
      <c r="I12" s="4" t="s">
        <v>37</v>
      </c>
      <c r="J12" s="4" t="s">
        <v>46</v>
      </c>
    </row>
    <row r="13" spans="1:11" s="25" customFormat="1" ht="117" customHeight="1" x14ac:dyDescent="0.2">
      <c r="A13" s="94">
        <f t="shared" si="0"/>
        <v>7</v>
      </c>
      <c r="B13" s="103" t="s">
        <v>55</v>
      </c>
      <c r="C13" s="26" t="s">
        <v>42</v>
      </c>
      <c r="D13" s="11" t="s">
        <v>56</v>
      </c>
      <c r="E13" s="22">
        <v>2</v>
      </c>
      <c r="F13" s="22" t="s">
        <v>21</v>
      </c>
      <c r="G13" s="23">
        <v>1118750</v>
      </c>
      <c r="H13" s="8">
        <f t="shared" si="1"/>
        <v>2237500</v>
      </c>
      <c r="I13" s="4" t="s">
        <v>45</v>
      </c>
      <c r="J13" s="4" t="s">
        <v>64</v>
      </c>
    </row>
    <row r="14" spans="1:11" s="33" customFormat="1" ht="98.25" customHeight="1" x14ac:dyDescent="0.2">
      <c r="A14" s="94">
        <f t="shared" si="0"/>
        <v>8</v>
      </c>
      <c r="B14" s="28" t="s">
        <v>60</v>
      </c>
      <c r="C14" s="29" t="s">
        <v>33</v>
      </c>
      <c r="D14" s="30" t="s">
        <v>59</v>
      </c>
      <c r="E14" s="22">
        <v>1</v>
      </c>
      <c r="F14" s="22" t="s">
        <v>21</v>
      </c>
      <c r="G14" s="23">
        <v>1816536</v>
      </c>
      <c r="H14" s="8">
        <f t="shared" si="1"/>
        <v>1816536</v>
      </c>
      <c r="I14" s="31" t="s">
        <v>37</v>
      </c>
      <c r="J14" s="31" t="s">
        <v>92</v>
      </c>
    </row>
    <row r="15" spans="1:11" s="33" customFormat="1" ht="108.75" customHeight="1" x14ac:dyDescent="0.2">
      <c r="A15" s="94">
        <f t="shared" si="0"/>
        <v>9</v>
      </c>
      <c r="B15" s="28" t="s">
        <v>65</v>
      </c>
      <c r="C15" s="29" t="s">
        <v>33</v>
      </c>
      <c r="D15" s="34" t="s">
        <v>66</v>
      </c>
      <c r="E15" s="22">
        <v>1</v>
      </c>
      <c r="F15" s="22" t="s">
        <v>21</v>
      </c>
      <c r="G15" s="23">
        <v>2742558</v>
      </c>
      <c r="H15" s="8">
        <f t="shared" si="1"/>
        <v>2742558</v>
      </c>
      <c r="I15" s="31" t="s">
        <v>37</v>
      </c>
      <c r="J15" s="31" t="s">
        <v>46</v>
      </c>
    </row>
    <row r="16" spans="1:11" s="33" customFormat="1" ht="131.25" customHeight="1" x14ac:dyDescent="0.2">
      <c r="A16" s="94">
        <f t="shared" si="0"/>
        <v>10</v>
      </c>
      <c r="B16" s="54" t="s">
        <v>69</v>
      </c>
      <c r="C16" s="5" t="s">
        <v>42</v>
      </c>
      <c r="D16" s="35" t="s">
        <v>70</v>
      </c>
      <c r="E16" s="22">
        <v>1</v>
      </c>
      <c r="F16" s="22" t="s">
        <v>44</v>
      </c>
      <c r="G16" s="23">
        <v>7076339</v>
      </c>
      <c r="H16" s="8">
        <f t="shared" si="1"/>
        <v>7076339</v>
      </c>
      <c r="I16" s="4" t="s">
        <v>45</v>
      </c>
      <c r="J16" s="4" t="s">
        <v>64</v>
      </c>
    </row>
    <row r="17" spans="1:10" s="33" customFormat="1" x14ac:dyDescent="0.2">
      <c r="A17" s="94">
        <f t="shared" si="0"/>
        <v>11</v>
      </c>
      <c r="B17" s="83" t="s">
        <v>148</v>
      </c>
      <c r="C17" s="84"/>
      <c r="D17" s="84"/>
      <c r="E17" s="84"/>
      <c r="F17" s="84"/>
      <c r="G17" s="84"/>
      <c r="H17" s="134"/>
      <c r="I17" s="84"/>
      <c r="J17" s="85"/>
    </row>
    <row r="18" spans="1:10" s="33" customFormat="1" x14ac:dyDescent="0.2">
      <c r="A18" s="94">
        <f t="shared" si="0"/>
        <v>12</v>
      </c>
      <c r="B18" s="83" t="s">
        <v>148</v>
      </c>
      <c r="C18" s="84"/>
      <c r="D18" s="84"/>
      <c r="E18" s="84"/>
      <c r="F18" s="84"/>
      <c r="G18" s="84"/>
      <c r="H18" s="134"/>
      <c r="I18" s="84"/>
      <c r="J18" s="85"/>
    </row>
    <row r="19" spans="1:10" s="33" customFormat="1" ht="267" customHeight="1" x14ac:dyDescent="0.2">
      <c r="A19" s="94">
        <f t="shared" si="0"/>
        <v>13</v>
      </c>
      <c r="B19" s="56" t="s">
        <v>75</v>
      </c>
      <c r="C19" s="57" t="s">
        <v>76</v>
      </c>
      <c r="D19" s="58" t="s">
        <v>77</v>
      </c>
      <c r="E19" s="52">
        <v>1</v>
      </c>
      <c r="F19" s="52" t="s">
        <v>21</v>
      </c>
      <c r="G19" s="59">
        <v>2109496</v>
      </c>
      <c r="H19" s="60">
        <f t="shared" si="1"/>
        <v>2109496</v>
      </c>
      <c r="I19" s="4" t="s">
        <v>45</v>
      </c>
      <c r="J19" s="4" t="s">
        <v>64</v>
      </c>
    </row>
    <row r="20" spans="1:10" s="70" customFormat="1" ht="162.75" customHeight="1" x14ac:dyDescent="0.25">
      <c r="A20" s="94">
        <f t="shared" si="0"/>
        <v>14</v>
      </c>
      <c r="B20" s="69" t="s">
        <v>84</v>
      </c>
      <c r="C20" s="54" t="s">
        <v>86</v>
      </c>
      <c r="D20" s="28" t="s">
        <v>85</v>
      </c>
      <c r="E20" s="62">
        <v>1</v>
      </c>
      <c r="F20" s="62" t="s">
        <v>21</v>
      </c>
      <c r="G20" s="59">
        <v>10889018</v>
      </c>
      <c r="H20" s="60">
        <f>G20*E20</f>
        <v>10889018</v>
      </c>
      <c r="I20" s="4" t="s">
        <v>45</v>
      </c>
      <c r="J20" s="31" t="s">
        <v>64</v>
      </c>
    </row>
    <row r="21" spans="1:10" s="33" customFormat="1" ht="97.5" customHeight="1" x14ac:dyDescent="0.2">
      <c r="A21" s="94">
        <f t="shared" si="0"/>
        <v>15</v>
      </c>
      <c r="B21" s="34" t="s">
        <v>81</v>
      </c>
      <c r="C21" s="68" t="s">
        <v>33</v>
      </c>
      <c r="D21" s="34" t="s">
        <v>82</v>
      </c>
      <c r="E21" s="22">
        <v>1</v>
      </c>
      <c r="F21" s="22" t="s">
        <v>21</v>
      </c>
      <c r="G21" s="23">
        <v>1122605</v>
      </c>
      <c r="H21" s="8">
        <f t="shared" ref="H21:H42" si="2">G21*E21</f>
        <v>1122605</v>
      </c>
      <c r="I21" s="31" t="s">
        <v>37</v>
      </c>
      <c r="J21" s="31" t="s">
        <v>64</v>
      </c>
    </row>
    <row r="22" spans="1:10" s="33" customFormat="1" ht="84.75" customHeight="1" x14ac:dyDescent="0.2">
      <c r="A22" s="94">
        <f t="shared" si="0"/>
        <v>16</v>
      </c>
      <c r="B22" s="56" t="s">
        <v>131</v>
      </c>
      <c r="C22" s="68" t="s">
        <v>33</v>
      </c>
      <c r="D22" s="58" t="s">
        <v>83</v>
      </c>
      <c r="E22" s="62">
        <v>1</v>
      </c>
      <c r="F22" s="62" t="s">
        <v>21</v>
      </c>
      <c r="G22" s="59">
        <v>3575943</v>
      </c>
      <c r="H22" s="60">
        <f t="shared" si="2"/>
        <v>3575943</v>
      </c>
      <c r="I22" s="31" t="s">
        <v>37</v>
      </c>
      <c r="J22" s="31" t="s">
        <v>64</v>
      </c>
    </row>
    <row r="23" spans="1:10" s="33" customFormat="1" ht="104.25" customHeight="1" x14ac:dyDescent="0.2">
      <c r="A23" s="94">
        <f t="shared" si="0"/>
        <v>17</v>
      </c>
      <c r="B23" s="56" t="s">
        <v>87</v>
      </c>
      <c r="C23" s="68" t="s">
        <v>33</v>
      </c>
      <c r="D23" s="58" t="s">
        <v>157</v>
      </c>
      <c r="E23" s="62">
        <v>1</v>
      </c>
      <c r="F23" s="62" t="s">
        <v>21</v>
      </c>
      <c r="G23" s="59">
        <v>545384</v>
      </c>
      <c r="H23" s="60">
        <f t="shared" si="2"/>
        <v>545384</v>
      </c>
      <c r="I23" s="31" t="s">
        <v>37</v>
      </c>
      <c r="J23" s="31" t="s">
        <v>64</v>
      </c>
    </row>
    <row r="24" spans="1:10" s="33" customFormat="1" ht="104.25" customHeight="1" x14ac:dyDescent="0.2">
      <c r="A24" s="94">
        <f t="shared" si="0"/>
        <v>18</v>
      </c>
      <c r="B24" s="100" t="s">
        <v>264</v>
      </c>
      <c r="C24" s="34" t="s">
        <v>33</v>
      </c>
      <c r="D24" s="34" t="s">
        <v>123</v>
      </c>
      <c r="E24" s="73">
        <v>1</v>
      </c>
      <c r="F24" s="73" t="s">
        <v>21</v>
      </c>
      <c r="G24" s="74">
        <v>1039683</v>
      </c>
      <c r="H24" s="74">
        <v>1039683</v>
      </c>
      <c r="I24" s="31" t="s">
        <v>37</v>
      </c>
      <c r="J24" s="31" t="s">
        <v>64</v>
      </c>
    </row>
    <row r="25" spans="1:10" s="33" customFormat="1" ht="104.25" customHeight="1" x14ac:dyDescent="0.2">
      <c r="A25" s="94">
        <f t="shared" si="0"/>
        <v>19</v>
      </c>
      <c r="B25" s="56" t="s">
        <v>88</v>
      </c>
      <c r="C25" s="68" t="s">
        <v>33</v>
      </c>
      <c r="D25" s="28" t="s">
        <v>89</v>
      </c>
      <c r="E25" s="62">
        <v>1</v>
      </c>
      <c r="F25" s="62" t="s">
        <v>21</v>
      </c>
      <c r="G25" s="59">
        <v>686841</v>
      </c>
      <c r="H25" s="60">
        <f t="shared" si="2"/>
        <v>686841</v>
      </c>
      <c r="I25" s="31" t="s">
        <v>37</v>
      </c>
      <c r="J25" s="31" t="s">
        <v>64</v>
      </c>
    </row>
    <row r="26" spans="1:10" s="33" customFormat="1" ht="104.25" customHeight="1" x14ac:dyDescent="0.2">
      <c r="A26" s="94">
        <f t="shared" si="0"/>
        <v>20</v>
      </c>
      <c r="B26" s="56" t="s">
        <v>101</v>
      </c>
      <c r="C26" s="68" t="s">
        <v>33</v>
      </c>
      <c r="D26" s="28" t="s">
        <v>102</v>
      </c>
      <c r="E26" s="62">
        <v>1</v>
      </c>
      <c r="F26" s="62" t="s">
        <v>21</v>
      </c>
      <c r="G26" s="59">
        <v>6250010</v>
      </c>
      <c r="H26" s="60">
        <f t="shared" ref="H26" si="3">G26*E26</f>
        <v>6250010</v>
      </c>
      <c r="I26" s="31" t="s">
        <v>37</v>
      </c>
      <c r="J26" s="31" t="s">
        <v>92</v>
      </c>
    </row>
    <row r="27" spans="1:10" s="33" customFormat="1" ht="104.25" customHeight="1" x14ac:dyDescent="0.2">
      <c r="A27" s="94">
        <f t="shared" si="0"/>
        <v>21</v>
      </c>
      <c r="B27" s="56" t="s">
        <v>95</v>
      </c>
      <c r="C27" s="68" t="s">
        <v>33</v>
      </c>
      <c r="D27" s="28" t="s">
        <v>97</v>
      </c>
      <c r="E27" s="62">
        <v>1</v>
      </c>
      <c r="F27" s="62" t="s">
        <v>21</v>
      </c>
      <c r="G27" s="59">
        <v>585274</v>
      </c>
      <c r="H27" s="60">
        <f t="shared" si="2"/>
        <v>585274</v>
      </c>
      <c r="I27" s="31" t="s">
        <v>37</v>
      </c>
      <c r="J27" s="31" t="s">
        <v>92</v>
      </c>
    </row>
    <row r="28" spans="1:10" s="33" customFormat="1" ht="104.25" customHeight="1" x14ac:dyDescent="0.2">
      <c r="A28" s="94">
        <f t="shared" si="0"/>
        <v>22</v>
      </c>
      <c r="B28" s="56" t="s">
        <v>96</v>
      </c>
      <c r="C28" s="68" t="s">
        <v>33</v>
      </c>
      <c r="D28" s="28" t="s">
        <v>98</v>
      </c>
      <c r="E28" s="62">
        <v>1</v>
      </c>
      <c r="F28" s="62" t="s">
        <v>21</v>
      </c>
      <c r="G28" s="59">
        <v>1389998</v>
      </c>
      <c r="H28" s="60">
        <f t="shared" si="2"/>
        <v>1389998</v>
      </c>
      <c r="I28" s="31" t="s">
        <v>37</v>
      </c>
      <c r="J28" s="31" t="s">
        <v>92</v>
      </c>
    </row>
    <row r="29" spans="1:10" s="33" customFormat="1" ht="104.25" customHeight="1" x14ac:dyDescent="0.2">
      <c r="A29" s="94">
        <f t="shared" si="0"/>
        <v>23</v>
      </c>
      <c r="B29" s="71" t="s">
        <v>90</v>
      </c>
      <c r="C29" s="68" t="s">
        <v>33</v>
      </c>
      <c r="D29" s="28" t="s">
        <v>91</v>
      </c>
      <c r="E29" s="62">
        <v>1</v>
      </c>
      <c r="F29" s="62" t="s">
        <v>21</v>
      </c>
      <c r="G29" s="59">
        <v>61822</v>
      </c>
      <c r="H29" s="60">
        <f t="shared" si="2"/>
        <v>61822</v>
      </c>
      <c r="I29" s="31" t="s">
        <v>37</v>
      </c>
      <c r="J29" s="31" t="s">
        <v>92</v>
      </c>
    </row>
    <row r="30" spans="1:10" s="33" customFormat="1" ht="104.25" customHeight="1" x14ac:dyDescent="0.2">
      <c r="A30" s="94">
        <f t="shared" si="0"/>
        <v>24</v>
      </c>
      <c r="B30" s="56" t="s">
        <v>93</v>
      </c>
      <c r="C30" s="68" t="s">
        <v>33</v>
      </c>
      <c r="D30" s="28" t="s">
        <v>94</v>
      </c>
      <c r="E30" s="62">
        <v>1</v>
      </c>
      <c r="F30" s="62" t="s">
        <v>21</v>
      </c>
      <c r="G30" s="59">
        <v>2033204</v>
      </c>
      <c r="H30" s="60">
        <f t="shared" si="2"/>
        <v>2033204</v>
      </c>
      <c r="I30" s="31" t="s">
        <v>37</v>
      </c>
      <c r="J30" s="31" t="s">
        <v>92</v>
      </c>
    </row>
    <row r="31" spans="1:10" s="33" customFormat="1" ht="104.25" customHeight="1" x14ac:dyDescent="0.2">
      <c r="A31" s="94">
        <f t="shared" si="0"/>
        <v>25</v>
      </c>
      <c r="B31" s="56" t="s">
        <v>99</v>
      </c>
      <c r="C31" s="68" t="s">
        <v>33</v>
      </c>
      <c r="D31" s="28" t="s">
        <v>100</v>
      </c>
      <c r="E31" s="62">
        <v>1</v>
      </c>
      <c r="F31" s="62" t="s">
        <v>21</v>
      </c>
      <c r="G31" s="59">
        <v>483236</v>
      </c>
      <c r="H31" s="60">
        <f t="shared" si="2"/>
        <v>483236</v>
      </c>
      <c r="I31" s="31" t="s">
        <v>37</v>
      </c>
      <c r="J31" s="31" t="s">
        <v>92</v>
      </c>
    </row>
    <row r="32" spans="1:10" s="33" customFormat="1" ht="104.25" customHeight="1" x14ac:dyDescent="0.2">
      <c r="A32" s="94">
        <f t="shared" si="0"/>
        <v>26</v>
      </c>
      <c r="B32" s="56" t="s">
        <v>105</v>
      </c>
      <c r="C32" s="68" t="s">
        <v>33</v>
      </c>
      <c r="D32" s="28" t="s">
        <v>106</v>
      </c>
      <c r="E32" s="62">
        <v>1</v>
      </c>
      <c r="F32" s="62" t="s">
        <v>21</v>
      </c>
      <c r="G32" s="59">
        <v>3216367</v>
      </c>
      <c r="H32" s="60">
        <f t="shared" si="2"/>
        <v>3216367</v>
      </c>
      <c r="I32" s="31" t="s">
        <v>37</v>
      </c>
      <c r="J32" s="31" t="s">
        <v>64</v>
      </c>
    </row>
    <row r="33" spans="1:10" s="33" customFormat="1" ht="104.25" customHeight="1" x14ac:dyDescent="0.2">
      <c r="A33" s="94">
        <f t="shared" si="0"/>
        <v>27</v>
      </c>
      <c r="B33" s="56" t="s">
        <v>107</v>
      </c>
      <c r="C33" s="68" t="s">
        <v>33</v>
      </c>
      <c r="D33" s="28" t="s">
        <v>108</v>
      </c>
      <c r="E33" s="62">
        <v>1</v>
      </c>
      <c r="F33" s="62" t="s">
        <v>21</v>
      </c>
      <c r="G33" s="59">
        <v>2897461</v>
      </c>
      <c r="H33" s="60">
        <f t="shared" si="2"/>
        <v>2897461</v>
      </c>
      <c r="I33" s="31" t="s">
        <v>37</v>
      </c>
      <c r="J33" s="31" t="s">
        <v>64</v>
      </c>
    </row>
    <row r="34" spans="1:10" s="33" customFormat="1" ht="104.25" customHeight="1" x14ac:dyDescent="0.2">
      <c r="A34" s="94">
        <f t="shared" si="0"/>
        <v>28</v>
      </c>
      <c r="B34" s="56" t="s">
        <v>109</v>
      </c>
      <c r="C34" s="68" t="s">
        <v>33</v>
      </c>
      <c r="D34" s="28" t="s">
        <v>110</v>
      </c>
      <c r="E34" s="62">
        <v>1</v>
      </c>
      <c r="F34" s="62" t="s">
        <v>21</v>
      </c>
      <c r="G34" s="59">
        <v>5167182</v>
      </c>
      <c r="H34" s="60">
        <f t="shared" si="2"/>
        <v>5167182</v>
      </c>
      <c r="I34" s="31" t="s">
        <v>37</v>
      </c>
      <c r="J34" s="31" t="s">
        <v>92</v>
      </c>
    </row>
    <row r="35" spans="1:10" s="33" customFormat="1" ht="285" customHeight="1" x14ac:dyDescent="0.2">
      <c r="A35" s="94">
        <f t="shared" si="0"/>
        <v>29</v>
      </c>
      <c r="B35" s="56" t="s">
        <v>111</v>
      </c>
      <c r="C35" s="54" t="s">
        <v>86</v>
      </c>
      <c r="D35" s="28" t="s">
        <v>112</v>
      </c>
      <c r="E35" s="62">
        <v>1</v>
      </c>
      <c r="F35" s="62" t="s">
        <v>21</v>
      </c>
      <c r="G35" s="59">
        <v>30077833</v>
      </c>
      <c r="H35" s="60">
        <f t="shared" si="2"/>
        <v>30077833</v>
      </c>
      <c r="I35" s="4" t="s">
        <v>45</v>
      </c>
      <c r="J35" s="31" t="s">
        <v>187</v>
      </c>
    </row>
    <row r="36" spans="1:10" s="33" customFormat="1" ht="104.25" customHeight="1" x14ac:dyDescent="0.2">
      <c r="A36" s="94">
        <f t="shared" si="0"/>
        <v>30</v>
      </c>
      <c r="B36" s="55" t="s">
        <v>117</v>
      </c>
      <c r="C36" s="68" t="s">
        <v>33</v>
      </c>
      <c r="D36" s="34" t="s">
        <v>118</v>
      </c>
      <c r="E36" s="52">
        <v>1</v>
      </c>
      <c r="F36" s="52" t="s">
        <v>21</v>
      </c>
      <c r="G36" s="53">
        <v>825189</v>
      </c>
      <c r="H36" s="8">
        <f t="shared" si="2"/>
        <v>825189</v>
      </c>
      <c r="I36" s="31" t="s">
        <v>37</v>
      </c>
      <c r="J36" s="31" t="s">
        <v>92</v>
      </c>
    </row>
    <row r="37" spans="1:10" s="33" customFormat="1" ht="104.25" customHeight="1" x14ac:dyDescent="0.2">
      <c r="A37" s="94">
        <f t="shared" si="0"/>
        <v>31</v>
      </c>
      <c r="B37" s="55" t="s">
        <v>119</v>
      </c>
      <c r="C37" s="68" t="s">
        <v>33</v>
      </c>
      <c r="D37" s="72" t="s">
        <v>121</v>
      </c>
      <c r="E37" s="52">
        <v>1</v>
      </c>
      <c r="F37" s="52" t="s">
        <v>21</v>
      </c>
      <c r="G37" s="53">
        <v>1749854</v>
      </c>
      <c r="H37" s="8">
        <f t="shared" si="2"/>
        <v>1749854</v>
      </c>
      <c r="I37" s="31" t="s">
        <v>37</v>
      </c>
      <c r="J37" s="31" t="s">
        <v>92</v>
      </c>
    </row>
    <row r="38" spans="1:10" s="33" customFormat="1" ht="104.25" customHeight="1" x14ac:dyDescent="0.2">
      <c r="A38" s="94">
        <f t="shared" si="0"/>
        <v>32</v>
      </c>
      <c r="B38" s="55" t="s">
        <v>120</v>
      </c>
      <c r="C38" s="68" t="s">
        <v>33</v>
      </c>
      <c r="D38" s="72" t="s">
        <v>121</v>
      </c>
      <c r="E38" s="52">
        <v>1</v>
      </c>
      <c r="F38" s="52" t="s">
        <v>21</v>
      </c>
      <c r="G38" s="53">
        <v>703517</v>
      </c>
      <c r="H38" s="8">
        <f t="shared" si="2"/>
        <v>703517</v>
      </c>
      <c r="I38" s="31" t="s">
        <v>37</v>
      </c>
      <c r="J38" s="31" t="s">
        <v>92</v>
      </c>
    </row>
    <row r="39" spans="1:10" s="33" customFormat="1" ht="104.25" customHeight="1" x14ac:dyDescent="0.2">
      <c r="A39" s="94">
        <f t="shared" si="0"/>
        <v>33</v>
      </c>
      <c r="B39" s="75" t="s">
        <v>265</v>
      </c>
      <c r="C39" s="68" t="s">
        <v>33</v>
      </c>
      <c r="D39" s="34" t="s">
        <v>123</v>
      </c>
      <c r="E39" s="73">
        <v>1</v>
      </c>
      <c r="F39" s="73" t="s">
        <v>21</v>
      </c>
      <c r="G39" s="74">
        <v>234667</v>
      </c>
      <c r="H39" s="8">
        <f t="shared" si="2"/>
        <v>234667</v>
      </c>
      <c r="I39" s="31" t="s">
        <v>37</v>
      </c>
      <c r="J39" s="31" t="s">
        <v>187</v>
      </c>
    </row>
    <row r="40" spans="1:10" s="33" customFormat="1" ht="104.25" customHeight="1" x14ac:dyDescent="0.2">
      <c r="A40" s="94">
        <f t="shared" si="0"/>
        <v>34</v>
      </c>
      <c r="B40" s="78" t="s">
        <v>266</v>
      </c>
      <c r="C40" s="68" t="s">
        <v>33</v>
      </c>
      <c r="D40" s="28" t="s">
        <v>129</v>
      </c>
      <c r="E40" s="73">
        <v>1</v>
      </c>
      <c r="F40" s="73" t="s">
        <v>21</v>
      </c>
      <c r="G40" s="79">
        <v>156843</v>
      </c>
      <c r="H40" s="8">
        <f t="shared" si="2"/>
        <v>156843</v>
      </c>
      <c r="I40" s="31" t="s">
        <v>37</v>
      </c>
      <c r="J40" s="31" t="s">
        <v>92</v>
      </c>
    </row>
    <row r="41" spans="1:10" s="33" customFormat="1" ht="104.25" customHeight="1" x14ac:dyDescent="0.2">
      <c r="A41" s="94">
        <f t="shared" si="0"/>
        <v>35</v>
      </c>
      <c r="B41" s="78" t="s">
        <v>267</v>
      </c>
      <c r="C41" s="68" t="s">
        <v>33</v>
      </c>
      <c r="D41" s="80" t="s">
        <v>130</v>
      </c>
      <c r="E41" s="73">
        <v>1</v>
      </c>
      <c r="F41" s="73" t="s">
        <v>21</v>
      </c>
      <c r="G41" s="79">
        <v>4235818</v>
      </c>
      <c r="H41" s="8">
        <f t="shared" si="2"/>
        <v>4235818</v>
      </c>
      <c r="I41" s="31" t="s">
        <v>37</v>
      </c>
      <c r="J41" s="31" t="s">
        <v>92</v>
      </c>
    </row>
    <row r="42" spans="1:10" s="33" customFormat="1" ht="104.25" customHeight="1" x14ac:dyDescent="0.2">
      <c r="A42" s="162">
        <f t="shared" si="0"/>
        <v>36</v>
      </c>
      <c r="B42" s="157" t="s">
        <v>132</v>
      </c>
      <c r="C42" s="29" t="s">
        <v>33</v>
      </c>
      <c r="D42" s="158" t="s">
        <v>89</v>
      </c>
      <c r="E42" s="146">
        <v>1</v>
      </c>
      <c r="F42" s="146" t="s">
        <v>21</v>
      </c>
      <c r="G42" s="159">
        <v>176594</v>
      </c>
      <c r="H42" s="20">
        <f t="shared" si="2"/>
        <v>176594</v>
      </c>
      <c r="I42" s="125" t="s">
        <v>37</v>
      </c>
      <c r="J42" s="125" t="s">
        <v>92</v>
      </c>
    </row>
    <row r="43" spans="1:10" s="33" customFormat="1" x14ac:dyDescent="0.2">
      <c r="A43" s="94">
        <f t="shared" si="0"/>
        <v>37</v>
      </c>
      <c r="B43" s="83" t="s">
        <v>148</v>
      </c>
      <c r="C43" s="84"/>
      <c r="D43" s="164"/>
      <c r="E43" s="165"/>
      <c r="F43" s="165"/>
      <c r="G43" s="134"/>
      <c r="H43" s="166"/>
      <c r="I43" s="167"/>
      <c r="J43" s="168"/>
    </row>
    <row r="44" spans="1:10" s="101" customFormat="1" ht="136.5" customHeight="1" x14ac:dyDescent="0.2">
      <c r="A44" s="163">
        <f t="shared" si="0"/>
        <v>38</v>
      </c>
      <c r="B44" s="160" t="s">
        <v>138</v>
      </c>
      <c r="C44" s="160" t="s">
        <v>136</v>
      </c>
      <c r="D44" s="160" t="s">
        <v>137</v>
      </c>
      <c r="E44" s="62">
        <v>1</v>
      </c>
      <c r="F44" s="62" t="s">
        <v>21</v>
      </c>
      <c r="G44" s="59">
        <v>60255</v>
      </c>
      <c r="H44" s="59">
        <f>G44*E44</f>
        <v>60255</v>
      </c>
      <c r="I44" s="62" t="s">
        <v>37</v>
      </c>
      <c r="J44" s="161" t="s">
        <v>92</v>
      </c>
    </row>
    <row r="45" spans="1:10" s="101" customFormat="1" ht="125.25" customHeight="1" x14ac:dyDescent="0.2">
      <c r="A45" s="94">
        <f t="shared" si="0"/>
        <v>39</v>
      </c>
      <c r="B45" s="81" t="s">
        <v>139</v>
      </c>
      <c r="C45" s="81" t="s">
        <v>136</v>
      </c>
      <c r="D45" s="81" t="s">
        <v>137</v>
      </c>
      <c r="E45" s="52">
        <v>1</v>
      </c>
      <c r="F45" s="52" t="s">
        <v>21</v>
      </c>
      <c r="G45" s="53">
        <v>433563</v>
      </c>
      <c r="H45" s="53">
        <f>G45*E45</f>
        <v>433563</v>
      </c>
      <c r="I45" s="52" t="s">
        <v>37</v>
      </c>
      <c r="J45" s="31" t="s">
        <v>92</v>
      </c>
    </row>
    <row r="46" spans="1:10" s="33" customFormat="1" ht="103.5" customHeight="1" x14ac:dyDescent="0.2">
      <c r="A46" s="94">
        <f t="shared" si="0"/>
        <v>40</v>
      </c>
      <c r="B46" s="78" t="s">
        <v>133</v>
      </c>
      <c r="C46" s="34" t="s">
        <v>33</v>
      </c>
      <c r="D46" s="82" t="s">
        <v>134</v>
      </c>
      <c r="E46" s="73">
        <v>1</v>
      </c>
      <c r="F46" s="73" t="s">
        <v>21</v>
      </c>
      <c r="G46" s="53">
        <v>201845</v>
      </c>
      <c r="H46" s="8">
        <f t="shared" ref="H46:H52" si="4">G46*E46</f>
        <v>201845</v>
      </c>
      <c r="I46" s="31" t="s">
        <v>37</v>
      </c>
      <c r="J46" s="31" t="s">
        <v>92</v>
      </c>
    </row>
    <row r="47" spans="1:10" s="33" customFormat="1" ht="103.5" customHeight="1" x14ac:dyDescent="0.2">
      <c r="A47" s="94">
        <f t="shared" si="0"/>
        <v>41</v>
      </c>
      <c r="B47" s="78" t="s">
        <v>143</v>
      </c>
      <c r="C47" s="34" t="s">
        <v>33</v>
      </c>
      <c r="D47" s="86" t="s">
        <v>144</v>
      </c>
      <c r="E47" s="73">
        <v>1</v>
      </c>
      <c r="F47" s="73" t="s">
        <v>21</v>
      </c>
      <c r="G47" s="87">
        <v>915135</v>
      </c>
      <c r="H47" s="27">
        <f t="shared" si="4"/>
        <v>915135</v>
      </c>
      <c r="I47" s="31" t="s">
        <v>37</v>
      </c>
      <c r="J47" s="31" t="s">
        <v>92</v>
      </c>
    </row>
    <row r="48" spans="1:10" s="33" customFormat="1" ht="103.5" customHeight="1" x14ac:dyDescent="0.2">
      <c r="A48" s="94">
        <f t="shared" si="0"/>
        <v>42</v>
      </c>
      <c r="B48" s="78" t="s">
        <v>145</v>
      </c>
      <c r="C48" s="34" t="s">
        <v>33</v>
      </c>
      <c r="D48" s="86" t="s">
        <v>89</v>
      </c>
      <c r="E48" s="73">
        <v>1</v>
      </c>
      <c r="F48" s="73" t="s">
        <v>21</v>
      </c>
      <c r="G48" s="87">
        <v>182143</v>
      </c>
      <c r="H48" s="27">
        <f t="shared" si="4"/>
        <v>182143</v>
      </c>
      <c r="I48" s="31" t="s">
        <v>37</v>
      </c>
      <c r="J48" s="31" t="s">
        <v>92</v>
      </c>
    </row>
    <row r="49" spans="1:10" s="33" customFormat="1" ht="103.5" customHeight="1" x14ac:dyDescent="0.2">
      <c r="A49" s="94">
        <f t="shared" si="0"/>
        <v>43</v>
      </c>
      <c r="B49" s="78" t="s">
        <v>146</v>
      </c>
      <c r="C49" s="34" t="s">
        <v>33</v>
      </c>
      <c r="D49" s="86" t="s">
        <v>147</v>
      </c>
      <c r="E49" s="73">
        <v>1</v>
      </c>
      <c r="F49" s="73" t="s">
        <v>21</v>
      </c>
      <c r="G49" s="87">
        <v>4949375</v>
      </c>
      <c r="H49" s="27">
        <f t="shared" si="4"/>
        <v>4949375</v>
      </c>
      <c r="I49" s="31" t="s">
        <v>37</v>
      </c>
      <c r="J49" s="31" t="s">
        <v>92</v>
      </c>
    </row>
    <row r="50" spans="1:10" s="33" customFormat="1" ht="103.5" customHeight="1" x14ac:dyDescent="0.2">
      <c r="A50" s="94">
        <f t="shared" si="0"/>
        <v>44</v>
      </c>
      <c r="B50" s="88" t="s">
        <v>150</v>
      </c>
      <c r="C50" s="34" t="s">
        <v>33</v>
      </c>
      <c r="D50" s="104" t="s">
        <v>94</v>
      </c>
      <c r="E50" s="73">
        <v>1</v>
      </c>
      <c r="F50" s="73" t="s">
        <v>21</v>
      </c>
      <c r="G50" s="87">
        <v>183105</v>
      </c>
      <c r="H50" s="27">
        <f t="shared" si="4"/>
        <v>183105</v>
      </c>
      <c r="I50" s="31" t="s">
        <v>37</v>
      </c>
      <c r="J50" s="31" t="s">
        <v>92</v>
      </c>
    </row>
    <row r="51" spans="1:10" s="33" customFormat="1" ht="103.5" customHeight="1" x14ac:dyDescent="0.2">
      <c r="A51" s="94">
        <f t="shared" si="0"/>
        <v>45</v>
      </c>
      <c r="B51" s="88" t="s">
        <v>151</v>
      </c>
      <c r="C51" s="34" t="s">
        <v>33</v>
      </c>
      <c r="D51" s="104" t="s">
        <v>94</v>
      </c>
      <c r="E51" s="73">
        <v>1</v>
      </c>
      <c r="F51" s="73" t="s">
        <v>21</v>
      </c>
      <c r="G51" s="87">
        <v>80535</v>
      </c>
      <c r="H51" s="27">
        <f t="shared" si="4"/>
        <v>80535</v>
      </c>
      <c r="I51" s="31" t="s">
        <v>37</v>
      </c>
      <c r="J51" s="31" t="s">
        <v>92</v>
      </c>
    </row>
    <row r="52" spans="1:10" s="33" customFormat="1" ht="103.5" customHeight="1" x14ac:dyDescent="0.2">
      <c r="A52" s="94">
        <f t="shared" si="0"/>
        <v>46</v>
      </c>
      <c r="B52" s="78" t="s">
        <v>152</v>
      </c>
      <c r="C52" s="34" t="s">
        <v>33</v>
      </c>
      <c r="D52" s="86" t="s">
        <v>137</v>
      </c>
      <c r="E52" s="73">
        <v>1</v>
      </c>
      <c r="F52" s="73" t="s">
        <v>21</v>
      </c>
      <c r="G52" s="87">
        <v>1183812</v>
      </c>
      <c r="H52" s="27">
        <f t="shared" si="4"/>
        <v>1183812</v>
      </c>
      <c r="I52" s="31" t="s">
        <v>37</v>
      </c>
      <c r="J52" s="31" t="s">
        <v>92</v>
      </c>
    </row>
    <row r="53" spans="1:10" s="33" customFormat="1" ht="103.5" customHeight="1" x14ac:dyDescent="0.2">
      <c r="A53" s="94">
        <f t="shared" si="0"/>
        <v>47</v>
      </c>
      <c r="B53" s="88" t="s">
        <v>156</v>
      </c>
      <c r="C53" s="34" t="s">
        <v>33</v>
      </c>
      <c r="D53" s="86" t="s">
        <v>149</v>
      </c>
      <c r="E53" s="73">
        <v>1</v>
      </c>
      <c r="F53" s="73" t="s">
        <v>21</v>
      </c>
      <c r="G53" s="87">
        <v>1903297</v>
      </c>
      <c r="H53" s="27">
        <f t="shared" ref="H53:H54" si="5">G53*E53</f>
        <v>1903297</v>
      </c>
      <c r="I53" s="31" t="s">
        <v>37</v>
      </c>
      <c r="J53" s="31" t="s">
        <v>92</v>
      </c>
    </row>
    <row r="54" spans="1:10" s="33" customFormat="1" ht="103.5" customHeight="1" x14ac:dyDescent="0.2">
      <c r="A54" s="94">
        <f t="shared" si="0"/>
        <v>48</v>
      </c>
      <c r="B54" s="88" t="s">
        <v>153</v>
      </c>
      <c r="C54" s="34" t="s">
        <v>33</v>
      </c>
      <c r="D54" s="86" t="s">
        <v>154</v>
      </c>
      <c r="E54" s="73">
        <v>1</v>
      </c>
      <c r="F54" s="73" t="s">
        <v>21</v>
      </c>
      <c r="G54" s="87">
        <v>1086691</v>
      </c>
      <c r="H54" s="27">
        <f t="shared" si="5"/>
        <v>1086691</v>
      </c>
      <c r="I54" s="31" t="s">
        <v>37</v>
      </c>
      <c r="J54" s="31" t="s">
        <v>155</v>
      </c>
    </row>
    <row r="55" spans="1:10" s="107" customFormat="1" ht="136.5" customHeight="1" x14ac:dyDescent="0.2">
      <c r="A55" s="94">
        <f t="shared" si="0"/>
        <v>49</v>
      </c>
      <c r="B55" s="105" t="s">
        <v>159</v>
      </c>
      <c r="C55" s="34" t="s">
        <v>33</v>
      </c>
      <c r="D55" s="105" t="s">
        <v>137</v>
      </c>
      <c r="E55" s="106">
        <v>1</v>
      </c>
      <c r="F55" s="106" t="s">
        <v>21</v>
      </c>
      <c r="G55" s="87">
        <v>47410</v>
      </c>
      <c r="H55" s="87">
        <f>G55*E55</f>
        <v>47410</v>
      </c>
      <c r="I55" s="106" t="s">
        <v>37</v>
      </c>
      <c r="J55" s="106" t="s">
        <v>158</v>
      </c>
    </row>
    <row r="56" spans="1:10" s="107" customFormat="1" ht="294.75" customHeight="1" x14ac:dyDescent="0.2">
      <c r="A56" s="94">
        <f t="shared" si="0"/>
        <v>50</v>
      </c>
      <c r="B56" s="108" t="s">
        <v>165</v>
      </c>
      <c r="C56" s="28" t="s">
        <v>42</v>
      </c>
      <c r="D56" s="108" t="s">
        <v>166</v>
      </c>
      <c r="E56" s="109">
        <v>1</v>
      </c>
      <c r="F56" s="106" t="s">
        <v>44</v>
      </c>
      <c r="G56" s="87">
        <v>5535715</v>
      </c>
      <c r="H56" s="87">
        <f>G56*E56</f>
        <v>5535715</v>
      </c>
      <c r="I56" s="31" t="s">
        <v>135</v>
      </c>
      <c r="J56" s="31" t="s">
        <v>155</v>
      </c>
    </row>
    <row r="57" spans="1:10" s="107" customFormat="1" ht="233.25" customHeight="1" x14ac:dyDescent="0.2">
      <c r="A57" s="94">
        <f t="shared" si="0"/>
        <v>51</v>
      </c>
      <c r="B57" s="105" t="s">
        <v>167</v>
      </c>
      <c r="C57" s="34" t="s">
        <v>42</v>
      </c>
      <c r="D57" s="105" t="s">
        <v>168</v>
      </c>
      <c r="E57" s="106">
        <v>1</v>
      </c>
      <c r="F57" s="106" t="s">
        <v>21</v>
      </c>
      <c r="G57" s="87">
        <v>1387986</v>
      </c>
      <c r="H57" s="87">
        <f>G57*E57</f>
        <v>1387986</v>
      </c>
      <c r="I57" s="31" t="s">
        <v>135</v>
      </c>
      <c r="J57" s="31" t="s">
        <v>187</v>
      </c>
    </row>
    <row r="58" spans="1:10" s="107" customFormat="1" ht="88.5" customHeight="1" x14ac:dyDescent="0.2">
      <c r="A58" s="94">
        <f t="shared" si="0"/>
        <v>52</v>
      </c>
      <c r="B58" s="105" t="s">
        <v>171</v>
      </c>
      <c r="C58" s="34" t="s">
        <v>33</v>
      </c>
      <c r="D58" s="105" t="s">
        <v>172</v>
      </c>
      <c r="E58" s="106">
        <v>1</v>
      </c>
      <c r="F58" s="106" t="s">
        <v>21</v>
      </c>
      <c r="G58" s="87">
        <v>2338647</v>
      </c>
      <c r="H58" s="87">
        <f>G58*E58</f>
        <v>2338647</v>
      </c>
      <c r="I58" s="106" t="s">
        <v>37</v>
      </c>
      <c r="J58" s="106" t="s">
        <v>158</v>
      </c>
    </row>
    <row r="59" spans="1:10" s="107" customFormat="1" ht="87.75" customHeight="1" x14ac:dyDescent="0.2">
      <c r="A59" s="94">
        <f t="shared" si="0"/>
        <v>53</v>
      </c>
      <c r="B59" s="105" t="s">
        <v>173</v>
      </c>
      <c r="C59" s="34" t="s">
        <v>33</v>
      </c>
      <c r="D59" s="71" t="s">
        <v>230</v>
      </c>
      <c r="E59" s="113">
        <v>1</v>
      </c>
      <c r="F59" s="113" t="s">
        <v>21</v>
      </c>
      <c r="G59" s="114">
        <v>2036510</v>
      </c>
      <c r="H59" s="133">
        <f>G59</f>
        <v>2036510</v>
      </c>
      <c r="I59" s="106" t="s">
        <v>37</v>
      </c>
      <c r="J59" s="115" t="s">
        <v>212</v>
      </c>
    </row>
    <row r="60" spans="1:10" s="107" customFormat="1" ht="105" customHeight="1" x14ac:dyDescent="0.2">
      <c r="A60" s="94">
        <f t="shared" si="0"/>
        <v>54</v>
      </c>
      <c r="B60" s="105" t="s">
        <v>175</v>
      </c>
      <c r="C60" s="34" t="s">
        <v>33</v>
      </c>
      <c r="D60" s="105" t="s">
        <v>176</v>
      </c>
      <c r="E60" s="113">
        <v>1</v>
      </c>
      <c r="F60" s="113" t="s">
        <v>21</v>
      </c>
      <c r="G60" s="87">
        <v>1757686</v>
      </c>
      <c r="H60" s="87">
        <f>G60</f>
        <v>1757686</v>
      </c>
      <c r="I60" s="106" t="s">
        <v>37</v>
      </c>
      <c r="J60" s="115" t="s">
        <v>212</v>
      </c>
    </row>
    <row r="61" spans="1:10" s="107" customFormat="1" ht="103.5" customHeight="1" x14ac:dyDescent="0.2">
      <c r="A61" s="94">
        <f t="shared" si="0"/>
        <v>55</v>
      </c>
      <c r="B61" s="105" t="s">
        <v>177</v>
      </c>
      <c r="C61" s="34" t="s">
        <v>33</v>
      </c>
      <c r="D61" s="105" t="s">
        <v>178</v>
      </c>
      <c r="E61" s="113">
        <v>1</v>
      </c>
      <c r="F61" s="113" t="s">
        <v>21</v>
      </c>
      <c r="G61" s="87">
        <v>442836</v>
      </c>
      <c r="H61" s="87">
        <f>G61</f>
        <v>442836</v>
      </c>
      <c r="I61" s="106" t="s">
        <v>37</v>
      </c>
      <c r="J61" s="115" t="s">
        <v>212</v>
      </c>
    </row>
    <row r="62" spans="1:10" s="107" customFormat="1" ht="103.5" customHeight="1" x14ac:dyDescent="0.2">
      <c r="A62" s="94">
        <f t="shared" si="0"/>
        <v>56</v>
      </c>
      <c r="B62" s="105" t="s">
        <v>179</v>
      </c>
      <c r="C62" s="34" t="s">
        <v>33</v>
      </c>
      <c r="D62" s="105" t="s">
        <v>180</v>
      </c>
      <c r="E62" s="113">
        <v>1</v>
      </c>
      <c r="F62" s="113" t="s">
        <v>21</v>
      </c>
      <c r="G62" s="87">
        <v>112500</v>
      </c>
      <c r="H62" s="87">
        <f>G62</f>
        <v>112500</v>
      </c>
      <c r="I62" s="106" t="s">
        <v>37</v>
      </c>
      <c r="J62" s="115" t="s">
        <v>174</v>
      </c>
    </row>
    <row r="63" spans="1:10" s="50" customFormat="1" ht="96.75" customHeight="1" x14ac:dyDescent="0.2">
      <c r="A63" s="94">
        <f t="shared" si="0"/>
        <v>57</v>
      </c>
      <c r="B63" s="105" t="s">
        <v>191</v>
      </c>
      <c r="C63" s="117" t="s">
        <v>33</v>
      </c>
      <c r="D63" s="105" t="s">
        <v>192</v>
      </c>
      <c r="E63" s="118">
        <v>1</v>
      </c>
      <c r="F63" s="119" t="s">
        <v>21</v>
      </c>
      <c r="G63" s="36">
        <v>1044284</v>
      </c>
      <c r="H63" s="127">
        <f t="shared" ref="H63:H71" si="6">E63*G63</f>
        <v>1044284</v>
      </c>
      <c r="I63" s="31" t="s">
        <v>37</v>
      </c>
      <c r="J63" s="120" t="s">
        <v>187</v>
      </c>
    </row>
    <row r="64" spans="1:10" s="50" customFormat="1" ht="96.75" customHeight="1" x14ac:dyDescent="0.2">
      <c r="A64" s="94">
        <f t="shared" si="0"/>
        <v>58</v>
      </c>
      <c r="B64" s="116" t="s">
        <v>185</v>
      </c>
      <c r="C64" s="117" t="s">
        <v>33</v>
      </c>
      <c r="D64" s="121" t="s">
        <v>186</v>
      </c>
      <c r="E64" s="118">
        <v>1</v>
      </c>
      <c r="F64" s="119" t="s">
        <v>21</v>
      </c>
      <c r="G64" s="8">
        <v>1302233</v>
      </c>
      <c r="H64" s="127">
        <f t="shared" si="6"/>
        <v>1302233</v>
      </c>
      <c r="I64" s="31" t="s">
        <v>37</v>
      </c>
      <c r="J64" s="120" t="s">
        <v>187</v>
      </c>
    </row>
    <row r="65" spans="1:11" s="50" customFormat="1" ht="96.75" customHeight="1" x14ac:dyDescent="0.2">
      <c r="A65" s="94">
        <f t="shared" si="0"/>
        <v>59</v>
      </c>
      <c r="B65" s="116" t="s">
        <v>188</v>
      </c>
      <c r="C65" s="117" t="s">
        <v>33</v>
      </c>
      <c r="D65" s="121" t="s">
        <v>190</v>
      </c>
      <c r="E65" s="118">
        <v>1</v>
      </c>
      <c r="F65" s="119" t="s">
        <v>21</v>
      </c>
      <c r="G65" s="8">
        <v>343932</v>
      </c>
      <c r="H65" s="127">
        <f t="shared" si="6"/>
        <v>343932</v>
      </c>
      <c r="I65" s="31" t="s">
        <v>37</v>
      </c>
      <c r="J65" s="120" t="s">
        <v>187</v>
      </c>
    </row>
    <row r="66" spans="1:11" s="50" customFormat="1" ht="96.75" customHeight="1" x14ac:dyDescent="0.2">
      <c r="A66" s="94">
        <f t="shared" si="0"/>
        <v>60</v>
      </c>
      <c r="B66" s="116" t="s">
        <v>189</v>
      </c>
      <c r="C66" s="117" t="s">
        <v>33</v>
      </c>
      <c r="D66" s="122" t="s">
        <v>190</v>
      </c>
      <c r="E66" s="123">
        <v>1</v>
      </c>
      <c r="F66" s="124" t="s">
        <v>21</v>
      </c>
      <c r="G66" s="20">
        <v>375317</v>
      </c>
      <c r="H66" s="128">
        <f t="shared" si="6"/>
        <v>375317</v>
      </c>
      <c r="I66" s="125" t="s">
        <v>37</v>
      </c>
      <c r="J66" s="126" t="s">
        <v>187</v>
      </c>
    </row>
    <row r="67" spans="1:11" s="50" customFormat="1" ht="96.75" customHeight="1" x14ac:dyDescent="0.2">
      <c r="A67" s="94">
        <f t="shared" si="0"/>
        <v>61</v>
      </c>
      <c r="B67" s="113" t="s">
        <v>254</v>
      </c>
      <c r="C67" s="129" t="s">
        <v>33</v>
      </c>
      <c r="D67" s="145" t="s">
        <v>97</v>
      </c>
      <c r="E67" s="146">
        <v>1</v>
      </c>
      <c r="F67" s="124" t="s">
        <v>21</v>
      </c>
      <c r="G67" s="147">
        <v>1188157</v>
      </c>
      <c r="H67" s="148">
        <f t="shared" ref="H67" si="7">E67*G67</f>
        <v>1188157</v>
      </c>
      <c r="I67" s="125" t="s">
        <v>37</v>
      </c>
      <c r="J67" s="149" t="s">
        <v>187</v>
      </c>
    </row>
    <row r="68" spans="1:11" s="50" customFormat="1" ht="96.75" customHeight="1" x14ac:dyDescent="0.2">
      <c r="A68" s="94">
        <f t="shared" si="0"/>
        <v>62</v>
      </c>
      <c r="B68" s="113" t="s">
        <v>196</v>
      </c>
      <c r="C68" s="129" t="s">
        <v>33</v>
      </c>
      <c r="D68" s="145" t="s">
        <v>108</v>
      </c>
      <c r="E68" s="146">
        <v>1</v>
      </c>
      <c r="F68" s="124" t="s">
        <v>21</v>
      </c>
      <c r="G68" s="147">
        <v>836239</v>
      </c>
      <c r="H68" s="148">
        <f t="shared" si="6"/>
        <v>836239</v>
      </c>
      <c r="I68" s="125" t="s">
        <v>37</v>
      </c>
      <c r="J68" s="149" t="s">
        <v>187</v>
      </c>
    </row>
    <row r="69" spans="1:11" s="50" customFormat="1" ht="96.75" customHeight="1" x14ac:dyDescent="0.2">
      <c r="A69" s="94">
        <f t="shared" si="0"/>
        <v>63</v>
      </c>
      <c r="B69" s="113" t="s">
        <v>203</v>
      </c>
      <c r="C69" s="129" t="s">
        <v>33</v>
      </c>
      <c r="D69" s="145" t="s">
        <v>149</v>
      </c>
      <c r="E69" s="146">
        <v>1</v>
      </c>
      <c r="F69" s="124" t="s">
        <v>21</v>
      </c>
      <c r="G69" s="147">
        <v>223760</v>
      </c>
      <c r="H69" s="148">
        <f t="shared" si="6"/>
        <v>223760</v>
      </c>
      <c r="I69" s="125" t="s">
        <v>37</v>
      </c>
      <c r="J69" s="149" t="s">
        <v>187</v>
      </c>
    </row>
    <row r="70" spans="1:11" s="50" customFormat="1" ht="96.75" customHeight="1" x14ac:dyDescent="0.2">
      <c r="A70" s="94">
        <f t="shared" si="0"/>
        <v>64</v>
      </c>
      <c r="B70" s="106" t="s">
        <v>204</v>
      </c>
      <c r="C70" s="129" t="s">
        <v>33</v>
      </c>
      <c r="D70" s="104" t="s">
        <v>206</v>
      </c>
      <c r="E70" s="73">
        <v>1</v>
      </c>
      <c r="F70" s="119" t="s">
        <v>21</v>
      </c>
      <c r="G70" s="27">
        <v>572636</v>
      </c>
      <c r="H70" s="148">
        <f t="shared" si="6"/>
        <v>572636</v>
      </c>
      <c r="I70" s="125" t="s">
        <v>37</v>
      </c>
      <c r="J70" s="149" t="s">
        <v>187</v>
      </c>
    </row>
    <row r="71" spans="1:11" s="50" customFormat="1" ht="96.75" customHeight="1" x14ac:dyDescent="0.2">
      <c r="A71" s="94">
        <f t="shared" si="0"/>
        <v>65</v>
      </c>
      <c r="B71" s="106" t="s">
        <v>205</v>
      </c>
      <c r="C71" s="129" t="s">
        <v>33</v>
      </c>
      <c r="D71" s="104" t="s">
        <v>206</v>
      </c>
      <c r="E71" s="73">
        <v>1</v>
      </c>
      <c r="F71" s="119" t="s">
        <v>21</v>
      </c>
      <c r="G71" s="27">
        <v>176616</v>
      </c>
      <c r="H71" s="148">
        <f t="shared" si="6"/>
        <v>176616</v>
      </c>
      <c r="I71" s="125" t="s">
        <v>37</v>
      </c>
      <c r="J71" s="149" t="s">
        <v>187</v>
      </c>
    </row>
    <row r="72" spans="1:11" s="50" customFormat="1" ht="96.75" customHeight="1" x14ac:dyDescent="0.2">
      <c r="A72" s="94">
        <f t="shared" si="0"/>
        <v>66</v>
      </c>
      <c r="B72" s="113" t="s">
        <v>210</v>
      </c>
      <c r="C72" s="129" t="s">
        <v>33</v>
      </c>
      <c r="D72" s="26" t="s">
        <v>211</v>
      </c>
      <c r="E72" s="150">
        <v>1</v>
      </c>
      <c r="F72" s="119" t="s">
        <v>21</v>
      </c>
      <c r="G72" s="151">
        <v>5387984</v>
      </c>
      <c r="H72" s="152">
        <f>G72*E72</f>
        <v>5387984</v>
      </c>
      <c r="I72" s="125" t="s">
        <v>37</v>
      </c>
      <c r="J72" s="149" t="s">
        <v>187</v>
      </c>
      <c r="K72" s="143"/>
    </row>
    <row r="73" spans="1:11" s="50" customFormat="1" ht="212.25" customHeight="1" x14ac:dyDescent="0.2">
      <c r="A73" s="94">
        <f t="shared" si="0"/>
        <v>67</v>
      </c>
      <c r="B73" s="22" t="s">
        <v>218</v>
      </c>
      <c r="C73" s="30" t="s">
        <v>42</v>
      </c>
      <c r="D73" s="26" t="s">
        <v>217</v>
      </c>
      <c r="E73" s="150">
        <v>1</v>
      </c>
      <c r="F73" s="119" t="s">
        <v>21</v>
      </c>
      <c r="G73" s="27">
        <v>1381139</v>
      </c>
      <c r="H73" s="152">
        <f>G73*E73</f>
        <v>1381139</v>
      </c>
      <c r="I73" s="31" t="s">
        <v>135</v>
      </c>
      <c r="J73" s="31" t="s">
        <v>187</v>
      </c>
      <c r="K73" s="143"/>
    </row>
    <row r="74" spans="1:11" s="50" customFormat="1" ht="96.75" customHeight="1" x14ac:dyDescent="0.2">
      <c r="A74" s="94">
        <f t="shared" si="0"/>
        <v>68</v>
      </c>
      <c r="B74" s="106" t="s">
        <v>209</v>
      </c>
      <c r="C74" s="129" t="s">
        <v>33</v>
      </c>
      <c r="D74" s="104" t="s">
        <v>154</v>
      </c>
      <c r="E74" s="73">
        <v>1</v>
      </c>
      <c r="F74" s="119" t="s">
        <v>21</v>
      </c>
      <c r="G74" s="27">
        <v>486808</v>
      </c>
      <c r="H74" s="148">
        <f t="shared" ref="H74" si="8">E74*G74</f>
        <v>486808</v>
      </c>
      <c r="I74" s="125" t="s">
        <v>37</v>
      </c>
      <c r="J74" s="149" t="s">
        <v>187</v>
      </c>
    </row>
    <row r="75" spans="1:11" s="50" customFormat="1" ht="96.75" customHeight="1" x14ac:dyDescent="0.2">
      <c r="A75" s="94">
        <f t="shared" si="0"/>
        <v>69</v>
      </c>
      <c r="B75" s="22" t="s">
        <v>215</v>
      </c>
      <c r="C75" s="30" t="s">
        <v>33</v>
      </c>
      <c r="D75" s="26" t="s">
        <v>216</v>
      </c>
      <c r="E75" s="150">
        <v>1</v>
      </c>
      <c r="F75" s="119" t="s">
        <v>21</v>
      </c>
      <c r="G75" s="27">
        <v>691148</v>
      </c>
      <c r="H75" s="152">
        <f>G75*E75</f>
        <v>691148</v>
      </c>
      <c r="I75" s="125" t="s">
        <v>37</v>
      </c>
      <c r="J75" s="149" t="s">
        <v>187</v>
      </c>
      <c r="K75" s="143"/>
    </row>
    <row r="76" spans="1:11" s="50" customFormat="1" ht="96.75" customHeight="1" x14ac:dyDescent="0.2">
      <c r="A76" s="94">
        <f t="shared" si="0"/>
        <v>70</v>
      </c>
      <c r="B76" s="22" t="s">
        <v>214</v>
      </c>
      <c r="C76" s="30" t="s">
        <v>33</v>
      </c>
      <c r="D76" s="26" t="s">
        <v>216</v>
      </c>
      <c r="E76" s="150">
        <v>1</v>
      </c>
      <c r="F76" s="119" t="s">
        <v>21</v>
      </c>
      <c r="G76" s="27">
        <v>1104797</v>
      </c>
      <c r="H76" s="152">
        <f t="shared" ref="H76:H78" si="9">G76*E76</f>
        <v>1104797</v>
      </c>
      <c r="I76" s="125" t="s">
        <v>37</v>
      </c>
      <c r="J76" s="149" t="s">
        <v>187</v>
      </c>
      <c r="K76" s="144"/>
    </row>
    <row r="77" spans="1:11" s="50" customFormat="1" ht="96.75" customHeight="1" x14ac:dyDescent="0.2">
      <c r="A77" s="94">
        <f t="shared" ref="A77:A100" si="10">A76+1</f>
        <v>71</v>
      </c>
      <c r="B77" s="22" t="s">
        <v>219</v>
      </c>
      <c r="C77" s="30" t="s">
        <v>33</v>
      </c>
      <c r="D77" s="28" t="s">
        <v>108</v>
      </c>
      <c r="E77" s="150">
        <v>1</v>
      </c>
      <c r="F77" s="119" t="s">
        <v>21</v>
      </c>
      <c r="G77" s="27">
        <v>351340</v>
      </c>
      <c r="H77" s="152">
        <f t="shared" si="9"/>
        <v>351340</v>
      </c>
      <c r="I77" s="125" t="s">
        <v>37</v>
      </c>
      <c r="J77" s="149" t="s">
        <v>187</v>
      </c>
    </row>
    <row r="78" spans="1:11" s="50" customFormat="1" ht="114" customHeight="1" x14ac:dyDescent="0.2">
      <c r="A78" s="94">
        <f t="shared" si="10"/>
        <v>72</v>
      </c>
      <c r="B78" s="22" t="s">
        <v>222</v>
      </c>
      <c r="C78" s="30" t="s">
        <v>42</v>
      </c>
      <c r="D78" s="28" t="s">
        <v>223</v>
      </c>
      <c r="E78" s="150">
        <v>1</v>
      </c>
      <c r="F78" s="119" t="s">
        <v>44</v>
      </c>
      <c r="G78" s="27">
        <v>8964458</v>
      </c>
      <c r="H78" s="152">
        <f t="shared" si="9"/>
        <v>8964458</v>
      </c>
      <c r="I78" s="31" t="s">
        <v>135</v>
      </c>
      <c r="J78" s="31" t="s">
        <v>187</v>
      </c>
    </row>
    <row r="79" spans="1:11" s="153" customFormat="1" ht="114.75" customHeight="1" x14ac:dyDescent="0.2">
      <c r="A79" s="94">
        <f t="shared" si="10"/>
        <v>73</v>
      </c>
      <c r="B79" s="22" t="s">
        <v>224</v>
      </c>
      <c r="C79" s="30" t="s">
        <v>33</v>
      </c>
      <c r="D79" s="26" t="s">
        <v>186</v>
      </c>
      <c r="E79" s="150">
        <v>1</v>
      </c>
      <c r="F79" s="119" t="s">
        <v>21</v>
      </c>
      <c r="G79" s="27">
        <v>4280456</v>
      </c>
      <c r="H79" s="152">
        <f t="shared" ref="H79:H91" si="11">G79*E79</f>
        <v>4280456</v>
      </c>
      <c r="I79" s="125" t="s">
        <v>37</v>
      </c>
      <c r="J79" s="149" t="s">
        <v>187</v>
      </c>
    </row>
    <row r="80" spans="1:11" s="153" customFormat="1" ht="114.75" customHeight="1" x14ac:dyDescent="0.2">
      <c r="A80" s="94">
        <f t="shared" si="10"/>
        <v>74</v>
      </c>
      <c r="B80" s="22" t="s">
        <v>227</v>
      </c>
      <c r="C80" s="30" t="s">
        <v>33</v>
      </c>
      <c r="D80" s="26" t="s">
        <v>226</v>
      </c>
      <c r="E80" s="150">
        <v>1</v>
      </c>
      <c r="F80" s="119" t="s">
        <v>21</v>
      </c>
      <c r="G80" s="27">
        <v>892568</v>
      </c>
      <c r="H80" s="152">
        <f t="shared" si="11"/>
        <v>892568</v>
      </c>
      <c r="I80" s="125" t="s">
        <v>37</v>
      </c>
      <c r="J80" s="149" t="s">
        <v>187</v>
      </c>
    </row>
    <row r="81" spans="1:11" s="153" customFormat="1" ht="114.75" customHeight="1" x14ac:dyDescent="0.2">
      <c r="A81" s="94">
        <f t="shared" si="10"/>
        <v>75</v>
      </c>
      <c r="B81" s="22" t="s">
        <v>228</v>
      </c>
      <c r="C81" s="30" t="s">
        <v>33</v>
      </c>
      <c r="D81" s="26" t="s">
        <v>229</v>
      </c>
      <c r="E81" s="150">
        <v>1</v>
      </c>
      <c r="F81" s="119" t="s">
        <v>21</v>
      </c>
      <c r="G81" s="27">
        <v>538760</v>
      </c>
      <c r="H81" s="152">
        <f t="shared" si="11"/>
        <v>538760</v>
      </c>
      <c r="I81" s="125" t="s">
        <v>37</v>
      </c>
      <c r="J81" s="149" t="s">
        <v>187</v>
      </c>
    </row>
    <row r="82" spans="1:11" s="153" customFormat="1" ht="114.75" customHeight="1" x14ac:dyDescent="0.2">
      <c r="A82" s="94">
        <f t="shared" si="10"/>
        <v>76</v>
      </c>
      <c r="B82" s="22" t="s">
        <v>225</v>
      </c>
      <c r="C82" s="30" t="s">
        <v>33</v>
      </c>
      <c r="D82" s="26" t="s">
        <v>226</v>
      </c>
      <c r="E82" s="150">
        <v>1</v>
      </c>
      <c r="F82" s="119" t="s">
        <v>21</v>
      </c>
      <c r="G82" s="27">
        <v>1115208</v>
      </c>
      <c r="H82" s="152">
        <f t="shared" si="11"/>
        <v>1115208</v>
      </c>
      <c r="I82" s="125" t="s">
        <v>37</v>
      </c>
      <c r="J82" s="149" t="s">
        <v>187</v>
      </c>
    </row>
    <row r="83" spans="1:11" s="153" customFormat="1" ht="114.75" customHeight="1" x14ac:dyDescent="0.2">
      <c r="A83" s="94">
        <f t="shared" si="10"/>
        <v>77</v>
      </c>
      <c r="B83" s="22" t="s">
        <v>231</v>
      </c>
      <c r="C83" s="30" t="s">
        <v>86</v>
      </c>
      <c r="D83" s="26" t="s">
        <v>232</v>
      </c>
      <c r="E83" s="150">
        <v>1</v>
      </c>
      <c r="F83" s="119" t="s">
        <v>21</v>
      </c>
      <c r="G83" s="27">
        <v>31410046</v>
      </c>
      <c r="H83" s="152">
        <f t="shared" si="11"/>
        <v>31410046</v>
      </c>
      <c r="I83" s="31" t="s">
        <v>135</v>
      </c>
      <c r="J83" s="149" t="s">
        <v>187</v>
      </c>
    </row>
    <row r="84" spans="1:11" s="32" customFormat="1" ht="103.5" customHeight="1" x14ac:dyDescent="0.2">
      <c r="A84" s="94">
        <f t="shared" si="10"/>
        <v>78</v>
      </c>
      <c r="B84" s="30" t="s">
        <v>268</v>
      </c>
      <c r="C84" s="30" t="s">
        <v>33</v>
      </c>
      <c r="D84" s="30" t="s">
        <v>233</v>
      </c>
      <c r="E84" s="61">
        <v>1</v>
      </c>
      <c r="F84" s="61" t="s">
        <v>21</v>
      </c>
      <c r="G84" s="27">
        <v>1425992</v>
      </c>
      <c r="H84" s="152">
        <f t="shared" si="11"/>
        <v>1425992</v>
      </c>
      <c r="I84" s="125" t="s">
        <v>37</v>
      </c>
      <c r="J84" s="149" t="s">
        <v>187</v>
      </c>
    </row>
    <row r="85" spans="1:11" s="153" customFormat="1" ht="114.75" customHeight="1" x14ac:dyDescent="0.2">
      <c r="A85" s="94">
        <f t="shared" si="10"/>
        <v>79</v>
      </c>
      <c r="B85" s="22" t="s">
        <v>269</v>
      </c>
      <c r="C85" s="30" t="s">
        <v>33</v>
      </c>
      <c r="D85" s="26" t="s">
        <v>129</v>
      </c>
      <c r="E85" s="61">
        <v>1</v>
      </c>
      <c r="F85" s="61" t="s">
        <v>21</v>
      </c>
      <c r="G85" s="27">
        <v>979988</v>
      </c>
      <c r="H85" s="152">
        <f t="shared" si="11"/>
        <v>979988</v>
      </c>
      <c r="I85" s="125" t="s">
        <v>37</v>
      </c>
      <c r="J85" s="149" t="s">
        <v>187</v>
      </c>
    </row>
    <row r="86" spans="1:11" s="153" customFormat="1" ht="114.75" customHeight="1" x14ac:dyDescent="0.2">
      <c r="A86" s="94">
        <f t="shared" si="10"/>
        <v>80</v>
      </c>
      <c r="B86" s="22" t="s">
        <v>234</v>
      </c>
      <c r="C86" s="30" t="s">
        <v>33</v>
      </c>
      <c r="D86" s="26" t="s">
        <v>235</v>
      </c>
      <c r="E86" s="61">
        <v>1</v>
      </c>
      <c r="F86" s="61" t="s">
        <v>21</v>
      </c>
      <c r="G86" s="27">
        <v>1260854</v>
      </c>
      <c r="H86" s="152">
        <f t="shared" si="11"/>
        <v>1260854</v>
      </c>
      <c r="I86" s="125" t="s">
        <v>37</v>
      </c>
      <c r="J86" s="149" t="s">
        <v>187</v>
      </c>
    </row>
    <row r="87" spans="1:11" s="153" customFormat="1" ht="114.75" customHeight="1" x14ac:dyDescent="0.2">
      <c r="A87" s="94">
        <f t="shared" si="10"/>
        <v>81</v>
      </c>
      <c r="B87" s="22" t="s">
        <v>236</v>
      </c>
      <c r="C87" s="30" t="s">
        <v>33</v>
      </c>
      <c r="D87" s="26" t="s">
        <v>237</v>
      </c>
      <c r="E87" s="61">
        <v>1</v>
      </c>
      <c r="F87" s="61" t="s">
        <v>21</v>
      </c>
      <c r="G87" s="27">
        <v>421679</v>
      </c>
      <c r="H87" s="152">
        <f t="shared" si="11"/>
        <v>421679</v>
      </c>
      <c r="I87" s="125" t="s">
        <v>37</v>
      </c>
      <c r="J87" s="149" t="s">
        <v>187</v>
      </c>
    </row>
    <row r="88" spans="1:11" s="153" customFormat="1" ht="114.75" customHeight="1" x14ac:dyDescent="0.2">
      <c r="A88" s="94">
        <f t="shared" si="10"/>
        <v>82</v>
      </c>
      <c r="B88" s="22" t="s">
        <v>238</v>
      </c>
      <c r="C88" s="30" t="s">
        <v>33</v>
      </c>
      <c r="D88" s="26" t="s">
        <v>154</v>
      </c>
      <c r="E88" s="61">
        <v>1</v>
      </c>
      <c r="F88" s="61" t="s">
        <v>21</v>
      </c>
      <c r="G88" s="27">
        <v>274000</v>
      </c>
      <c r="H88" s="152">
        <f t="shared" si="11"/>
        <v>274000</v>
      </c>
      <c r="I88" s="125" t="s">
        <v>37</v>
      </c>
      <c r="J88" s="149" t="s">
        <v>187</v>
      </c>
    </row>
    <row r="89" spans="1:11" s="153" customFormat="1" ht="114.75" customHeight="1" x14ac:dyDescent="0.2">
      <c r="A89" s="94">
        <f t="shared" si="10"/>
        <v>83</v>
      </c>
      <c r="B89" s="22" t="s">
        <v>243</v>
      </c>
      <c r="C89" s="54" t="s">
        <v>76</v>
      </c>
      <c r="D89" s="26" t="s">
        <v>244</v>
      </c>
      <c r="E89" s="61">
        <v>1</v>
      </c>
      <c r="F89" s="61" t="s">
        <v>44</v>
      </c>
      <c r="G89" s="27">
        <v>674143</v>
      </c>
      <c r="H89" s="152">
        <f>G89*E89</f>
        <v>674143</v>
      </c>
      <c r="I89" s="31" t="s">
        <v>135</v>
      </c>
      <c r="J89" s="149" t="s">
        <v>187</v>
      </c>
    </row>
    <row r="90" spans="1:11" s="153" customFormat="1" ht="114.75" customHeight="1" x14ac:dyDescent="0.2">
      <c r="A90" s="94">
        <f t="shared" si="10"/>
        <v>84</v>
      </c>
      <c r="B90" s="22" t="s">
        <v>239</v>
      </c>
      <c r="C90" s="30" t="s">
        <v>33</v>
      </c>
      <c r="D90" s="26" t="s">
        <v>176</v>
      </c>
      <c r="E90" s="61">
        <v>1</v>
      </c>
      <c r="F90" s="61" t="s">
        <v>21</v>
      </c>
      <c r="G90" s="27">
        <v>12845090</v>
      </c>
      <c r="H90" s="152">
        <f t="shared" si="11"/>
        <v>12845090</v>
      </c>
      <c r="I90" s="125" t="s">
        <v>37</v>
      </c>
      <c r="J90" s="149" t="s">
        <v>187</v>
      </c>
    </row>
    <row r="91" spans="1:11" s="153" customFormat="1" ht="209.25" customHeight="1" x14ac:dyDescent="0.2">
      <c r="A91" s="94">
        <f t="shared" si="10"/>
        <v>85</v>
      </c>
      <c r="B91" s="22" t="s">
        <v>240</v>
      </c>
      <c r="C91" s="30" t="s">
        <v>241</v>
      </c>
      <c r="D91" s="26" t="s">
        <v>242</v>
      </c>
      <c r="E91" s="61">
        <v>1</v>
      </c>
      <c r="F91" s="61" t="s">
        <v>21</v>
      </c>
      <c r="G91" s="27">
        <v>6696429</v>
      </c>
      <c r="H91" s="152">
        <f t="shared" si="11"/>
        <v>6696429</v>
      </c>
      <c r="I91" s="125" t="s">
        <v>37</v>
      </c>
      <c r="J91" s="149" t="s">
        <v>187</v>
      </c>
    </row>
    <row r="92" spans="1:11" s="153" customFormat="1" ht="114.75" customHeight="1" x14ac:dyDescent="0.2">
      <c r="A92" s="94">
        <f t="shared" si="10"/>
        <v>86</v>
      </c>
      <c r="B92" s="22" t="s">
        <v>245</v>
      </c>
      <c r="C92" s="30" t="s">
        <v>33</v>
      </c>
      <c r="D92" s="26" t="s">
        <v>246</v>
      </c>
      <c r="E92" s="61">
        <v>1</v>
      </c>
      <c r="F92" s="61" t="s">
        <v>21</v>
      </c>
      <c r="G92" s="27">
        <v>2348929</v>
      </c>
      <c r="H92" s="152">
        <f t="shared" ref="H92:H100" si="12">G92*E92</f>
        <v>2348929</v>
      </c>
      <c r="I92" s="125" t="s">
        <v>37</v>
      </c>
      <c r="J92" s="149" t="s">
        <v>262</v>
      </c>
    </row>
    <row r="93" spans="1:11" s="153" customFormat="1" ht="114.75" customHeight="1" x14ac:dyDescent="0.2">
      <c r="A93" s="94">
        <f t="shared" si="10"/>
        <v>87</v>
      </c>
      <c r="B93" s="22" t="s">
        <v>247</v>
      </c>
      <c r="C93" s="30" t="s">
        <v>33</v>
      </c>
      <c r="D93" s="26" t="s">
        <v>248</v>
      </c>
      <c r="E93" s="61">
        <v>1</v>
      </c>
      <c r="F93" s="61" t="s">
        <v>21</v>
      </c>
      <c r="G93" s="27">
        <v>308436</v>
      </c>
      <c r="H93" s="152">
        <f t="shared" si="12"/>
        <v>308436</v>
      </c>
      <c r="I93" s="125" t="s">
        <v>37</v>
      </c>
      <c r="J93" s="149" t="s">
        <v>187</v>
      </c>
    </row>
    <row r="94" spans="1:11" s="135" customFormat="1" ht="84.75" customHeight="1" x14ac:dyDescent="0.2">
      <c r="A94" s="94">
        <f t="shared" si="10"/>
        <v>88</v>
      </c>
      <c r="B94" s="137" t="s">
        <v>251</v>
      </c>
      <c r="C94" s="1" t="s">
        <v>33</v>
      </c>
      <c r="D94" s="121" t="s">
        <v>102</v>
      </c>
      <c r="E94" s="61">
        <v>1</v>
      </c>
      <c r="F94" s="61" t="s">
        <v>21</v>
      </c>
      <c r="G94" s="138">
        <v>618236</v>
      </c>
      <c r="H94" s="127">
        <f t="shared" si="12"/>
        <v>618236</v>
      </c>
      <c r="I94" s="125" t="s">
        <v>37</v>
      </c>
      <c r="J94" s="126" t="s">
        <v>187</v>
      </c>
    </row>
    <row r="95" spans="1:11" s="33" customFormat="1" ht="102.75" customHeight="1" x14ac:dyDescent="0.2">
      <c r="A95" s="94">
        <f t="shared" si="10"/>
        <v>89</v>
      </c>
      <c r="B95" s="68" t="s">
        <v>252</v>
      </c>
      <c r="C95" s="30" t="s">
        <v>33</v>
      </c>
      <c r="D95" s="68" t="s">
        <v>253</v>
      </c>
      <c r="E95" s="22">
        <v>1</v>
      </c>
      <c r="F95" s="22" t="s">
        <v>21</v>
      </c>
      <c r="G95" s="23">
        <v>1218347</v>
      </c>
      <c r="H95" s="152">
        <f t="shared" si="12"/>
        <v>1218347</v>
      </c>
      <c r="I95" s="125" t="s">
        <v>37</v>
      </c>
      <c r="J95" s="149" t="s">
        <v>187</v>
      </c>
      <c r="K95" s="32"/>
    </row>
    <row r="96" spans="1:11" s="25" customFormat="1" ht="102.75" customHeight="1" x14ac:dyDescent="0.2">
      <c r="A96" s="94">
        <f t="shared" si="10"/>
        <v>90</v>
      </c>
      <c r="B96" s="68" t="s">
        <v>255</v>
      </c>
      <c r="C96" s="30" t="s">
        <v>33</v>
      </c>
      <c r="D96" s="68" t="s">
        <v>256</v>
      </c>
      <c r="E96" s="22">
        <v>1</v>
      </c>
      <c r="F96" s="22" t="s">
        <v>21</v>
      </c>
      <c r="G96" s="23">
        <v>1894250</v>
      </c>
      <c r="H96" s="152">
        <f t="shared" si="12"/>
        <v>1894250</v>
      </c>
      <c r="I96" s="125" t="s">
        <v>37</v>
      </c>
      <c r="J96" s="149" t="s">
        <v>187</v>
      </c>
      <c r="K96" s="24"/>
    </row>
    <row r="97" spans="1:11" s="25" customFormat="1" ht="163.5" customHeight="1" x14ac:dyDescent="0.2">
      <c r="A97" s="94">
        <f t="shared" si="10"/>
        <v>91</v>
      </c>
      <c r="B97" s="68" t="s">
        <v>257</v>
      </c>
      <c r="C97" s="30" t="s">
        <v>86</v>
      </c>
      <c r="D97" s="68" t="s">
        <v>258</v>
      </c>
      <c r="E97" s="22">
        <v>1</v>
      </c>
      <c r="F97" s="22" t="s">
        <v>21</v>
      </c>
      <c r="G97" s="23">
        <v>15000000</v>
      </c>
      <c r="H97" s="152">
        <f t="shared" si="12"/>
        <v>15000000</v>
      </c>
      <c r="I97" s="31" t="s">
        <v>135</v>
      </c>
      <c r="J97" s="149" t="s">
        <v>187</v>
      </c>
      <c r="K97" s="24"/>
    </row>
    <row r="98" spans="1:11" s="101" customFormat="1" ht="103.5" customHeight="1" x14ac:dyDescent="0.2">
      <c r="A98" s="94">
        <f t="shared" si="10"/>
        <v>92</v>
      </c>
      <c r="B98" s="169" t="s">
        <v>263</v>
      </c>
      <c r="C98" s="30" t="s">
        <v>33</v>
      </c>
      <c r="D98" s="30" t="s">
        <v>233</v>
      </c>
      <c r="E98" s="73">
        <v>1</v>
      </c>
      <c r="F98" s="73" t="s">
        <v>21</v>
      </c>
      <c r="G98" s="74">
        <v>571158</v>
      </c>
      <c r="H98" s="74">
        <f>G98</f>
        <v>571158</v>
      </c>
      <c r="I98" s="125" t="s">
        <v>37</v>
      </c>
      <c r="J98" s="149" t="s">
        <v>262</v>
      </c>
    </row>
    <row r="99" spans="1:11" s="101" customFormat="1" ht="104.25" customHeight="1" x14ac:dyDescent="0.2">
      <c r="A99" s="94">
        <f t="shared" si="10"/>
        <v>93</v>
      </c>
      <c r="B99" s="169" t="s">
        <v>261</v>
      </c>
      <c r="C99" s="30" t="s">
        <v>33</v>
      </c>
      <c r="D99" s="30" t="s">
        <v>123</v>
      </c>
      <c r="E99" s="73">
        <v>1</v>
      </c>
      <c r="F99" s="73" t="s">
        <v>21</v>
      </c>
      <c r="G99" s="74">
        <v>201215</v>
      </c>
      <c r="H99" s="74">
        <f>G99</f>
        <v>201215</v>
      </c>
      <c r="I99" s="125" t="s">
        <v>37</v>
      </c>
      <c r="J99" s="149" t="s">
        <v>262</v>
      </c>
    </row>
    <row r="100" spans="1:11" s="25" customFormat="1" ht="102.75" customHeight="1" x14ac:dyDescent="0.2">
      <c r="A100" s="94">
        <f t="shared" si="10"/>
        <v>94</v>
      </c>
      <c r="B100" s="68" t="s">
        <v>259</v>
      </c>
      <c r="C100" s="30" t="s">
        <v>33</v>
      </c>
      <c r="D100" s="68" t="s">
        <v>260</v>
      </c>
      <c r="E100" s="22">
        <v>1</v>
      </c>
      <c r="F100" s="22" t="s">
        <v>21</v>
      </c>
      <c r="G100" s="23">
        <v>1060692</v>
      </c>
      <c r="H100" s="152">
        <f t="shared" si="12"/>
        <v>1060692</v>
      </c>
      <c r="I100" s="125" t="s">
        <v>37</v>
      </c>
      <c r="J100" s="149" t="s">
        <v>187</v>
      </c>
      <c r="K100" s="24"/>
    </row>
    <row r="101" spans="1:11" s="141" customFormat="1" x14ac:dyDescent="0.2">
      <c r="A101" s="110"/>
      <c r="B101" s="111" t="s">
        <v>22</v>
      </c>
      <c r="C101" s="111"/>
      <c r="D101" s="111"/>
      <c r="E101" s="139"/>
      <c r="F101" s="139"/>
      <c r="G101" s="140"/>
      <c r="H101" s="140">
        <f>SUM(H7:H100)</f>
        <v>238785626</v>
      </c>
      <c r="I101" s="112"/>
      <c r="J101" s="112"/>
    </row>
    <row r="102" spans="1:11" x14ac:dyDescent="0.2">
      <c r="A102" s="171" t="s">
        <v>8</v>
      </c>
      <c r="B102" s="172"/>
      <c r="C102" s="172"/>
      <c r="D102" s="172"/>
      <c r="E102" s="173"/>
      <c r="F102" s="173"/>
      <c r="G102" s="173"/>
      <c r="H102" s="172"/>
      <c r="I102" s="172"/>
      <c r="J102" s="174"/>
    </row>
    <row r="103" spans="1:11" ht="63.75" x14ac:dyDescent="0.2">
      <c r="A103" s="95">
        <v>1</v>
      </c>
      <c r="B103" s="4" t="s">
        <v>9</v>
      </c>
      <c r="C103" s="5" t="s">
        <v>28</v>
      </c>
      <c r="D103" s="6" t="s">
        <v>10</v>
      </c>
      <c r="E103" s="3">
        <v>1</v>
      </c>
      <c r="F103" s="7" t="s">
        <v>32</v>
      </c>
      <c r="G103" s="7"/>
      <c r="H103" s="3">
        <v>50478</v>
      </c>
      <c r="I103" s="4" t="s">
        <v>11</v>
      </c>
      <c r="J103" s="4" t="s">
        <v>12</v>
      </c>
    </row>
    <row r="104" spans="1:11" ht="38.25" x14ac:dyDescent="0.2">
      <c r="A104" s="93">
        <v>2</v>
      </c>
      <c r="B104" s="9" t="s">
        <v>13</v>
      </c>
      <c r="C104" s="5" t="s">
        <v>28</v>
      </c>
      <c r="D104" s="5" t="s">
        <v>14</v>
      </c>
      <c r="E104" s="3">
        <v>1</v>
      </c>
      <c r="F104" s="7" t="s">
        <v>32</v>
      </c>
      <c r="G104" s="10"/>
      <c r="H104" s="8">
        <v>11620</v>
      </c>
      <c r="I104" s="4" t="s">
        <v>11</v>
      </c>
      <c r="J104" s="4" t="s">
        <v>12</v>
      </c>
    </row>
    <row r="105" spans="1:11" ht="208.5" customHeight="1" x14ac:dyDescent="0.2">
      <c r="A105" s="93">
        <f>A104+1</f>
        <v>3</v>
      </c>
      <c r="B105" s="5" t="s">
        <v>15</v>
      </c>
      <c r="C105" s="5" t="s">
        <v>28</v>
      </c>
      <c r="D105" s="11" t="s">
        <v>73</v>
      </c>
      <c r="E105" s="3">
        <v>1</v>
      </c>
      <c r="F105" s="7" t="s">
        <v>32</v>
      </c>
      <c r="G105" s="10"/>
      <c r="H105" s="8">
        <v>900000</v>
      </c>
      <c r="I105" s="4" t="s">
        <v>11</v>
      </c>
      <c r="J105" s="4" t="s">
        <v>46</v>
      </c>
    </row>
    <row r="106" spans="1:11" ht="108" customHeight="1" x14ac:dyDescent="0.2">
      <c r="A106" s="93">
        <f t="shared" ref="A106:A129" si="13">A105+1</f>
        <v>4</v>
      </c>
      <c r="B106" s="5" t="s">
        <v>16</v>
      </c>
      <c r="C106" s="5" t="s">
        <v>28</v>
      </c>
      <c r="D106" s="11" t="s">
        <v>74</v>
      </c>
      <c r="E106" s="3">
        <v>1</v>
      </c>
      <c r="F106" s="7" t="s">
        <v>32</v>
      </c>
      <c r="G106" s="10"/>
      <c r="H106" s="8">
        <v>100000</v>
      </c>
      <c r="I106" s="4" t="s">
        <v>11</v>
      </c>
      <c r="J106" s="4" t="s">
        <v>17</v>
      </c>
    </row>
    <row r="107" spans="1:11" ht="108" customHeight="1" x14ac:dyDescent="0.2">
      <c r="A107" s="93">
        <f t="shared" si="13"/>
        <v>5</v>
      </c>
      <c r="B107" s="5" t="s">
        <v>23</v>
      </c>
      <c r="C107" s="5" t="s">
        <v>28</v>
      </c>
      <c r="D107" s="11" t="s">
        <v>24</v>
      </c>
      <c r="E107" s="3">
        <v>1</v>
      </c>
      <c r="F107" s="7" t="s">
        <v>32</v>
      </c>
      <c r="G107" s="10"/>
      <c r="H107" s="8">
        <v>126161</v>
      </c>
      <c r="I107" s="4" t="s">
        <v>11</v>
      </c>
      <c r="J107" s="4" t="s">
        <v>25</v>
      </c>
    </row>
    <row r="108" spans="1:11" ht="76.5" x14ac:dyDescent="0.2">
      <c r="A108" s="93">
        <f t="shared" si="13"/>
        <v>6</v>
      </c>
      <c r="B108" s="5" t="s">
        <v>30</v>
      </c>
      <c r="C108" s="5" t="s">
        <v>28</v>
      </c>
      <c r="D108" s="11" t="s">
        <v>31</v>
      </c>
      <c r="E108" s="3">
        <v>1</v>
      </c>
      <c r="F108" s="7" t="s">
        <v>32</v>
      </c>
      <c r="G108" s="10"/>
      <c r="H108" s="8">
        <v>58036</v>
      </c>
      <c r="I108" s="4" t="s">
        <v>37</v>
      </c>
      <c r="J108" s="4" t="s">
        <v>25</v>
      </c>
    </row>
    <row r="109" spans="1:11" s="50" customFormat="1" ht="48" customHeight="1" x14ac:dyDescent="0.2">
      <c r="A109" s="94">
        <f t="shared" si="13"/>
        <v>7</v>
      </c>
      <c r="B109" s="34" t="s">
        <v>48</v>
      </c>
      <c r="C109" s="68" t="s">
        <v>49</v>
      </c>
      <c r="D109" s="76" t="s">
        <v>48</v>
      </c>
      <c r="E109" s="30">
        <v>1</v>
      </c>
      <c r="F109" s="30" t="s">
        <v>32</v>
      </c>
      <c r="G109" s="30"/>
      <c r="H109" s="77">
        <v>357000</v>
      </c>
      <c r="I109" s="31" t="s">
        <v>37</v>
      </c>
      <c r="J109" s="30" t="s">
        <v>47</v>
      </c>
    </row>
    <row r="110" spans="1:11" ht="110.25" customHeight="1" x14ac:dyDescent="0.2">
      <c r="A110" s="93">
        <f t="shared" si="13"/>
        <v>8</v>
      </c>
      <c r="B110" s="5" t="s">
        <v>57</v>
      </c>
      <c r="C110" s="5" t="s">
        <v>28</v>
      </c>
      <c r="D110" s="11" t="s">
        <v>58</v>
      </c>
      <c r="E110" s="3">
        <v>1</v>
      </c>
      <c r="F110" s="7" t="s">
        <v>32</v>
      </c>
      <c r="G110" s="10"/>
      <c r="H110" s="8">
        <v>39880</v>
      </c>
      <c r="I110" s="4" t="s">
        <v>37</v>
      </c>
      <c r="J110" s="4" t="s">
        <v>46</v>
      </c>
    </row>
    <row r="111" spans="1:11" ht="360" customHeight="1" x14ac:dyDescent="0.2">
      <c r="A111" s="93">
        <f t="shared" si="13"/>
        <v>9</v>
      </c>
      <c r="B111" s="5" t="s">
        <v>61</v>
      </c>
      <c r="C111" s="5" t="s">
        <v>62</v>
      </c>
      <c r="D111" s="11" t="s">
        <v>63</v>
      </c>
      <c r="E111" s="3">
        <v>1</v>
      </c>
      <c r="F111" s="7" t="s">
        <v>32</v>
      </c>
      <c r="G111" s="10"/>
      <c r="H111" s="36">
        <v>7468410.7199999997</v>
      </c>
      <c r="I111" s="4" t="s">
        <v>37</v>
      </c>
      <c r="J111" s="4" t="s">
        <v>64</v>
      </c>
    </row>
    <row r="112" spans="1:11" ht="265.5" customHeight="1" x14ac:dyDescent="0.2">
      <c r="A112" s="93">
        <f t="shared" si="13"/>
        <v>10</v>
      </c>
      <c r="B112" s="30" t="s">
        <v>67</v>
      </c>
      <c r="C112" s="5" t="s">
        <v>62</v>
      </c>
      <c r="D112" s="34" t="s">
        <v>68</v>
      </c>
      <c r="E112" s="61">
        <v>1</v>
      </c>
      <c r="F112" s="61" t="s">
        <v>32</v>
      </c>
      <c r="G112" s="10"/>
      <c r="H112" s="36">
        <v>3800000</v>
      </c>
      <c r="I112" s="4" t="s">
        <v>37</v>
      </c>
      <c r="J112" s="4" t="s">
        <v>64</v>
      </c>
    </row>
    <row r="113" spans="1:10" ht="105.75" customHeight="1" x14ac:dyDescent="0.2">
      <c r="A113" s="93">
        <f t="shared" si="13"/>
        <v>11</v>
      </c>
      <c r="B113" s="30" t="s">
        <v>71</v>
      </c>
      <c r="C113" s="5" t="s">
        <v>62</v>
      </c>
      <c r="D113" s="34" t="s">
        <v>72</v>
      </c>
      <c r="E113" s="61">
        <v>1</v>
      </c>
      <c r="F113" s="61" t="s">
        <v>32</v>
      </c>
      <c r="G113" s="10"/>
      <c r="H113" s="36">
        <v>799200</v>
      </c>
      <c r="I113" s="4" t="s">
        <v>37</v>
      </c>
      <c r="J113" s="4" t="s">
        <v>64</v>
      </c>
    </row>
    <row r="114" spans="1:10" ht="186.75" customHeight="1" x14ac:dyDescent="0.2">
      <c r="A114" s="93">
        <f t="shared" si="13"/>
        <v>12</v>
      </c>
      <c r="B114" s="30" t="s">
        <v>103</v>
      </c>
      <c r="C114" s="5" t="s">
        <v>62</v>
      </c>
      <c r="D114" s="34" t="s">
        <v>104</v>
      </c>
      <c r="E114" s="61">
        <v>1</v>
      </c>
      <c r="F114" s="61" t="s">
        <v>32</v>
      </c>
      <c r="G114" s="10"/>
      <c r="H114" s="36">
        <v>4950000</v>
      </c>
      <c r="I114" s="4" t="s">
        <v>37</v>
      </c>
      <c r="J114" s="4" t="s">
        <v>64</v>
      </c>
    </row>
    <row r="115" spans="1:10" ht="288.75" customHeight="1" x14ac:dyDescent="0.2">
      <c r="A115" s="93">
        <f t="shared" si="13"/>
        <v>13</v>
      </c>
      <c r="B115" s="30" t="s">
        <v>113</v>
      </c>
      <c r="C115" s="5" t="s">
        <v>62</v>
      </c>
      <c r="D115" s="34" t="s">
        <v>114</v>
      </c>
      <c r="E115" s="61">
        <v>1</v>
      </c>
      <c r="F115" s="61" t="s">
        <v>32</v>
      </c>
      <c r="G115" s="10"/>
      <c r="H115" s="36">
        <v>8226235</v>
      </c>
      <c r="I115" s="4" t="s">
        <v>37</v>
      </c>
      <c r="J115" s="4" t="s">
        <v>64</v>
      </c>
    </row>
    <row r="116" spans="1:10" ht="186.75" customHeight="1" x14ac:dyDescent="0.2">
      <c r="A116" s="93">
        <f t="shared" si="13"/>
        <v>14</v>
      </c>
      <c r="B116" s="30" t="s">
        <v>115</v>
      </c>
      <c r="C116" s="5" t="s">
        <v>62</v>
      </c>
      <c r="D116" s="34" t="s">
        <v>116</v>
      </c>
      <c r="E116" s="61">
        <v>1</v>
      </c>
      <c r="F116" s="61" t="s">
        <v>32</v>
      </c>
      <c r="G116" s="10"/>
      <c r="H116" s="36">
        <v>4100000</v>
      </c>
      <c r="I116" s="4" t="s">
        <v>37</v>
      </c>
      <c r="J116" s="4" t="s">
        <v>64</v>
      </c>
    </row>
    <row r="117" spans="1:10" ht="114.75" x14ac:dyDescent="0.2">
      <c r="A117" s="93">
        <f t="shared" si="13"/>
        <v>15</v>
      </c>
      <c r="B117" s="30" t="s">
        <v>126</v>
      </c>
      <c r="C117" s="5" t="s">
        <v>124</v>
      </c>
      <c r="D117" s="34" t="s">
        <v>125</v>
      </c>
      <c r="E117" s="61">
        <v>1</v>
      </c>
      <c r="F117" s="61" t="s">
        <v>32</v>
      </c>
      <c r="G117" s="10"/>
      <c r="H117" s="36">
        <v>428572</v>
      </c>
      <c r="I117" s="4" t="s">
        <v>37</v>
      </c>
      <c r="J117" s="4" t="s">
        <v>92</v>
      </c>
    </row>
    <row r="118" spans="1:10" ht="76.5" x14ac:dyDescent="0.2">
      <c r="A118" s="93">
        <f t="shared" si="13"/>
        <v>16</v>
      </c>
      <c r="B118" s="30" t="s">
        <v>128</v>
      </c>
      <c r="C118" s="5" t="s">
        <v>124</v>
      </c>
      <c r="D118" s="34" t="s">
        <v>127</v>
      </c>
      <c r="E118" s="61">
        <v>1</v>
      </c>
      <c r="F118" s="61" t="s">
        <v>32</v>
      </c>
      <c r="G118" s="10"/>
      <c r="H118" s="36">
        <v>428572</v>
      </c>
      <c r="I118" s="4" t="s">
        <v>37</v>
      </c>
      <c r="J118" s="4" t="s">
        <v>92</v>
      </c>
    </row>
    <row r="119" spans="1:10" s="50" customFormat="1" ht="112.5" customHeight="1" x14ac:dyDescent="0.2">
      <c r="A119" s="94">
        <f t="shared" si="13"/>
        <v>17</v>
      </c>
      <c r="B119" s="30" t="s">
        <v>140</v>
      </c>
      <c r="C119" s="68" t="s">
        <v>142</v>
      </c>
      <c r="D119" s="34" t="s">
        <v>141</v>
      </c>
      <c r="E119" s="61">
        <v>1</v>
      </c>
      <c r="F119" s="61" t="s">
        <v>32</v>
      </c>
      <c r="G119" s="89"/>
      <c r="H119" s="90">
        <v>7200000</v>
      </c>
      <c r="I119" s="31" t="s">
        <v>37</v>
      </c>
      <c r="J119" s="31" t="s">
        <v>92</v>
      </c>
    </row>
    <row r="120" spans="1:10" s="50" customFormat="1" ht="89.25" x14ac:dyDescent="0.2">
      <c r="A120" s="94">
        <f t="shared" si="13"/>
        <v>18</v>
      </c>
      <c r="B120" s="30" t="s">
        <v>160</v>
      </c>
      <c r="C120" s="68" t="s">
        <v>163</v>
      </c>
      <c r="D120" s="34" t="s">
        <v>161</v>
      </c>
      <c r="E120" s="61">
        <v>1</v>
      </c>
      <c r="F120" s="61" t="s">
        <v>32</v>
      </c>
      <c r="G120" s="89"/>
      <c r="H120" s="90">
        <v>864000</v>
      </c>
      <c r="I120" s="31" t="s">
        <v>37</v>
      </c>
      <c r="J120" s="31" t="s">
        <v>155</v>
      </c>
    </row>
    <row r="121" spans="1:10" s="50" customFormat="1" ht="147" customHeight="1" x14ac:dyDescent="0.2">
      <c r="A121" s="94">
        <f t="shared" si="13"/>
        <v>19</v>
      </c>
      <c r="B121" s="30" t="s">
        <v>162</v>
      </c>
      <c r="C121" s="68" t="s">
        <v>163</v>
      </c>
      <c r="D121" s="34" t="s">
        <v>164</v>
      </c>
      <c r="E121" s="61">
        <v>1</v>
      </c>
      <c r="F121" s="61" t="s">
        <v>32</v>
      </c>
      <c r="G121" s="89"/>
      <c r="H121" s="90">
        <v>350700</v>
      </c>
      <c r="I121" s="31" t="s">
        <v>37</v>
      </c>
      <c r="J121" s="31" t="s">
        <v>155</v>
      </c>
    </row>
    <row r="122" spans="1:10" s="50" customFormat="1" ht="201.75" customHeight="1" x14ac:dyDescent="0.2">
      <c r="A122" s="94">
        <f t="shared" si="13"/>
        <v>20</v>
      </c>
      <c r="B122" s="30" t="s">
        <v>169</v>
      </c>
      <c r="C122" s="68" t="s">
        <v>163</v>
      </c>
      <c r="D122" s="34" t="s">
        <v>170</v>
      </c>
      <c r="E122" s="61">
        <v>1</v>
      </c>
      <c r="F122" s="61" t="s">
        <v>32</v>
      </c>
      <c r="G122" s="89"/>
      <c r="H122" s="90">
        <v>15000000</v>
      </c>
      <c r="I122" s="31" t="s">
        <v>37</v>
      </c>
      <c r="J122" s="31" t="s">
        <v>155</v>
      </c>
    </row>
    <row r="123" spans="1:10" s="50" customFormat="1" ht="86.25" customHeight="1" x14ac:dyDescent="0.2">
      <c r="A123" s="94">
        <f t="shared" si="13"/>
        <v>21</v>
      </c>
      <c r="B123" s="30" t="s">
        <v>181</v>
      </c>
      <c r="C123" s="68" t="s">
        <v>182</v>
      </c>
      <c r="D123" s="34" t="s">
        <v>183</v>
      </c>
      <c r="E123" s="61">
        <v>1</v>
      </c>
      <c r="F123" s="61" t="s">
        <v>32</v>
      </c>
      <c r="G123" s="89"/>
      <c r="H123" s="90">
        <v>1499671.8</v>
      </c>
      <c r="I123" s="31" t="s">
        <v>37</v>
      </c>
      <c r="J123" s="31" t="s">
        <v>155</v>
      </c>
    </row>
    <row r="124" spans="1:10" s="132" customFormat="1" x14ac:dyDescent="0.25">
      <c r="A124" s="94">
        <f t="shared" si="13"/>
        <v>22</v>
      </c>
      <c r="B124" s="154" t="s">
        <v>148</v>
      </c>
      <c r="C124" s="155"/>
      <c r="D124" s="155"/>
      <c r="E124" s="155"/>
      <c r="F124" s="155"/>
      <c r="G124" s="155"/>
      <c r="H124" s="155"/>
      <c r="I124" s="155"/>
      <c r="J124" s="156"/>
    </row>
    <row r="125" spans="1:10" s="132" customFormat="1" ht="86.25" customHeight="1" x14ac:dyDescent="0.25">
      <c r="A125" s="94">
        <f t="shared" si="13"/>
        <v>23</v>
      </c>
      <c r="B125" s="142" t="s">
        <v>197</v>
      </c>
      <c r="C125" s="30" t="s">
        <v>195</v>
      </c>
      <c r="D125" s="131" t="s">
        <v>198</v>
      </c>
      <c r="E125" s="61">
        <v>1</v>
      </c>
      <c r="F125" s="61" t="s">
        <v>32</v>
      </c>
      <c r="G125" s="27"/>
      <c r="H125" s="138">
        <v>175000</v>
      </c>
      <c r="I125" s="130" t="s">
        <v>37</v>
      </c>
      <c r="J125" s="130" t="s">
        <v>187</v>
      </c>
    </row>
    <row r="126" spans="1:10" s="132" customFormat="1" ht="75.75" customHeight="1" x14ac:dyDescent="0.25">
      <c r="A126" s="94">
        <f t="shared" si="13"/>
        <v>24</v>
      </c>
      <c r="B126" s="142" t="s">
        <v>199</v>
      </c>
      <c r="C126" s="30" t="s">
        <v>195</v>
      </c>
      <c r="D126" s="131" t="s">
        <v>200</v>
      </c>
      <c r="E126" s="61">
        <v>1</v>
      </c>
      <c r="F126" s="61" t="s">
        <v>32</v>
      </c>
      <c r="G126" s="27"/>
      <c r="H126" s="138">
        <v>200000</v>
      </c>
      <c r="I126" s="130" t="s">
        <v>37</v>
      </c>
      <c r="J126" s="130" t="s">
        <v>187</v>
      </c>
    </row>
    <row r="127" spans="1:10" s="50" customFormat="1" ht="60" customHeight="1" x14ac:dyDescent="0.2">
      <c r="A127" s="94">
        <f t="shared" si="13"/>
        <v>25</v>
      </c>
      <c r="B127" s="142" t="s">
        <v>201</v>
      </c>
      <c r="C127" s="30" t="s">
        <v>195</v>
      </c>
      <c r="D127" s="131" t="s">
        <v>202</v>
      </c>
      <c r="E127" s="61">
        <v>1</v>
      </c>
      <c r="F127" s="61" t="s">
        <v>32</v>
      </c>
      <c r="G127" s="27"/>
      <c r="H127" s="138">
        <v>250000</v>
      </c>
      <c r="I127" s="130" t="s">
        <v>37</v>
      </c>
      <c r="J127" s="130" t="s">
        <v>187</v>
      </c>
    </row>
    <row r="128" spans="1:10" s="50" customFormat="1" ht="105" customHeight="1" x14ac:dyDescent="0.2">
      <c r="A128" s="94">
        <f t="shared" si="13"/>
        <v>26</v>
      </c>
      <c r="B128" s="142" t="s">
        <v>207</v>
      </c>
      <c r="C128" s="30" t="s">
        <v>195</v>
      </c>
      <c r="D128" s="131" t="s">
        <v>208</v>
      </c>
      <c r="E128" s="61">
        <v>1</v>
      </c>
      <c r="F128" s="61" t="s">
        <v>32</v>
      </c>
      <c r="G128" s="27"/>
      <c r="H128" s="138">
        <v>799200</v>
      </c>
      <c r="I128" s="130" t="s">
        <v>37</v>
      </c>
      <c r="J128" s="130" t="s">
        <v>187</v>
      </c>
    </row>
    <row r="129" spans="1:10" s="50" customFormat="1" ht="69" customHeight="1" x14ac:dyDescent="0.2">
      <c r="A129" s="94">
        <f t="shared" si="13"/>
        <v>27</v>
      </c>
      <c r="B129" s="142" t="s">
        <v>220</v>
      </c>
      <c r="C129" s="30" t="s">
        <v>195</v>
      </c>
      <c r="D129" s="131" t="s">
        <v>221</v>
      </c>
      <c r="E129" s="61">
        <v>1</v>
      </c>
      <c r="F129" s="61" t="s">
        <v>32</v>
      </c>
      <c r="G129" s="27"/>
      <c r="H129" s="138">
        <v>6614400</v>
      </c>
      <c r="I129" s="130" t="s">
        <v>37</v>
      </c>
      <c r="J129" s="130" t="s">
        <v>187</v>
      </c>
    </row>
    <row r="130" spans="1:10" x14ac:dyDescent="0.2">
      <c r="A130" s="96"/>
      <c r="B130" s="37" t="s">
        <v>18</v>
      </c>
      <c r="C130" s="38" t="s">
        <v>27</v>
      </c>
      <c r="D130" s="39"/>
      <c r="E130" s="38" t="s">
        <v>27</v>
      </c>
      <c r="F130" s="38" t="s">
        <v>27</v>
      </c>
      <c r="G130" s="40"/>
      <c r="H130" s="41">
        <f>SUM(H103:H129)</f>
        <v>64797136.519999996</v>
      </c>
      <c r="I130" s="42"/>
      <c r="J130" s="38" t="s">
        <v>27</v>
      </c>
    </row>
    <row r="131" spans="1:10" x14ac:dyDescent="0.2">
      <c r="A131" s="181" t="s">
        <v>79</v>
      </c>
      <c r="B131" s="182"/>
      <c r="C131" s="182"/>
      <c r="D131" s="182"/>
      <c r="E131" s="182"/>
      <c r="F131" s="182"/>
      <c r="G131" s="182"/>
      <c r="H131" s="182"/>
      <c r="I131" s="182"/>
      <c r="J131" s="183"/>
    </row>
    <row r="132" spans="1:10" ht="409.5" customHeight="1" x14ac:dyDescent="0.2">
      <c r="A132" s="93">
        <v>1</v>
      </c>
      <c r="B132" s="30" t="s">
        <v>122</v>
      </c>
      <c r="C132" s="5" t="s">
        <v>62</v>
      </c>
      <c r="D132" s="35" t="s">
        <v>78</v>
      </c>
      <c r="E132" s="61">
        <v>1</v>
      </c>
      <c r="F132" s="61" t="s">
        <v>26</v>
      </c>
      <c r="G132" s="10"/>
      <c r="H132" s="8">
        <v>10328428</v>
      </c>
      <c r="I132" s="4" t="s">
        <v>37</v>
      </c>
      <c r="J132" s="4" t="s">
        <v>64</v>
      </c>
    </row>
    <row r="133" spans="1:10" ht="153" x14ac:dyDescent="0.2">
      <c r="A133" s="93">
        <f>A132+1</f>
        <v>2</v>
      </c>
      <c r="B133" s="30" t="s">
        <v>193</v>
      </c>
      <c r="C133" s="5" t="s">
        <v>62</v>
      </c>
      <c r="D133" s="35" t="s">
        <v>194</v>
      </c>
      <c r="E133" s="61">
        <v>1</v>
      </c>
      <c r="F133" s="61" t="s">
        <v>26</v>
      </c>
      <c r="G133" s="10"/>
      <c r="H133" s="8">
        <v>19500000</v>
      </c>
      <c r="I133" s="4" t="s">
        <v>37</v>
      </c>
      <c r="J133" s="4" t="s">
        <v>187</v>
      </c>
    </row>
    <row r="134" spans="1:10" ht="76.5" x14ac:dyDescent="0.2">
      <c r="A134" s="93">
        <f>A133+1</f>
        <v>3</v>
      </c>
      <c r="B134" s="30" t="s">
        <v>249</v>
      </c>
      <c r="C134" s="30" t="s">
        <v>195</v>
      </c>
      <c r="D134" s="2" t="s">
        <v>250</v>
      </c>
      <c r="E134" s="61">
        <v>1</v>
      </c>
      <c r="F134" s="61" t="s">
        <v>26</v>
      </c>
      <c r="G134" s="27"/>
      <c r="H134" s="138">
        <v>280000</v>
      </c>
      <c r="I134" s="4" t="s">
        <v>37</v>
      </c>
      <c r="J134" s="4" t="s">
        <v>187</v>
      </c>
    </row>
    <row r="135" spans="1:10" x14ac:dyDescent="0.2">
      <c r="A135" s="97"/>
      <c r="B135" s="136" t="s">
        <v>80</v>
      </c>
      <c r="C135" s="65" t="s">
        <v>27</v>
      </c>
      <c r="D135" s="65"/>
      <c r="E135" s="66" t="s">
        <v>27</v>
      </c>
      <c r="F135" s="66" t="s">
        <v>27</v>
      </c>
      <c r="G135" s="63"/>
      <c r="H135" s="49">
        <f>SUM(H132:H134)</f>
        <v>30108428</v>
      </c>
      <c r="I135" s="64"/>
      <c r="J135" s="67" t="s">
        <v>27</v>
      </c>
    </row>
    <row r="136" spans="1:10" x14ac:dyDescent="0.2">
      <c r="A136" s="98"/>
      <c r="B136" s="43" t="s">
        <v>36</v>
      </c>
      <c r="C136" s="44" t="s">
        <v>27</v>
      </c>
      <c r="D136" s="45"/>
      <c r="E136" s="44" t="s">
        <v>27</v>
      </c>
      <c r="F136" s="44" t="s">
        <v>27</v>
      </c>
      <c r="G136" s="46"/>
      <c r="H136" s="47">
        <f>H135+H130+H101</f>
        <v>333691190.51999998</v>
      </c>
      <c r="I136" s="48"/>
      <c r="J136" s="44" t="s">
        <v>27</v>
      </c>
    </row>
  </sheetData>
  <mergeCells count="5">
    <mergeCell ref="A1:J1"/>
    <mergeCell ref="A102:J102"/>
    <mergeCell ref="A5:J5"/>
    <mergeCell ref="A6:J6"/>
    <mergeCell ref="A131:J131"/>
  </mergeCells>
  <pageMargins left="0.70866141732283472" right="0.70866141732283472" top="0.74803149606299213" bottom="0.74803149606299213" header="0.31496062992125984" footer="0.31496062992125984"/>
  <pageSetup scale="63" orientation="landscape" r:id="rId1"/>
  <rowBreaks count="1" manualBreakCount="1">
    <brk id="1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5" sqref="E15"/>
    </sheetView>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2016-01-14T08:31:42Z</dcterms:modified>
</cp:coreProperties>
</file>