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240" windowWidth="21075" windowHeight="9765"/>
  </bookViews>
  <sheets>
    <sheet name="Лист1" sheetId="1" r:id="rId1"/>
    <sheet name="Лист2" sheetId="2" r:id="rId2"/>
    <sheet name="Лист3" sheetId="3" r:id="rId3"/>
  </sheets>
  <definedNames>
    <definedName name="_xlnm.Print_Area" localSheetId="0">Лист1!$A$1:$J$101</definedName>
  </definedNames>
  <calcPr calcId="145621" concurrentCalc="0"/>
</workbook>
</file>

<file path=xl/calcChain.xml><?xml version="1.0" encoding="utf-8"?>
<calcChain xmlns="http://schemas.openxmlformats.org/spreadsheetml/2006/main">
  <c r="H27" i="1" l="1"/>
  <c r="H69" i="1"/>
  <c r="H67" i="1"/>
  <c r="H96" i="1"/>
  <c r="H68" i="1"/>
  <c r="H100" i="1"/>
  <c r="H63" i="1"/>
  <c r="H66" i="1"/>
  <c r="H65" i="1"/>
  <c r="H64" i="1"/>
  <c r="H62" i="1"/>
  <c r="H61" i="1"/>
  <c r="H60" i="1"/>
  <c r="H59" i="1"/>
  <c r="H58" i="1"/>
  <c r="A73"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H57" i="1"/>
  <c r="H56" i="1"/>
  <c r="H55" i="1"/>
  <c r="H54" i="1"/>
  <c r="H52" i="1"/>
  <c r="H51" i="1"/>
  <c r="H50" i="1"/>
  <c r="H53" i="1"/>
  <c r="H49" i="1"/>
  <c r="H48" i="1"/>
  <c r="H47" i="1"/>
  <c r="H45" i="1"/>
  <c r="H44" i="1"/>
  <c r="H46" i="1"/>
  <c r="H43" i="1"/>
  <c r="H42" i="1"/>
  <c r="H39" i="1"/>
  <c r="H40" i="1"/>
  <c r="H41" i="1"/>
  <c r="H38" i="1"/>
  <c r="H37" i="1"/>
  <c r="H36" i="1"/>
  <c r="H35" i="1"/>
  <c r="H34" i="1"/>
  <c r="H33" i="1"/>
  <c r="H32" i="1"/>
  <c r="H26" i="1"/>
  <c r="H28" i="1"/>
  <c r="H29" i="1"/>
  <c r="H30" i="1"/>
  <c r="H31" i="1"/>
  <c r="H25" i="1"/>
  <c r="H23" i="1"/>
  <c r="H20" i="1"/>
  <c r="H22" i="1"/>
  <c r="H21" i="1"/>
  <c r="H19" i="1"/>
  <c r="H16" i="1"/>
  <c r="H15" i="1"/>
  <c r="H14" i="1"/>
  <c r="H13" i="1"/>
  <c r="H12" i="1"/>
  <c r="H11" i="1"/>
  <c r="H10" i="1"/>
  <c r="H9" i="1"/>
  <c r="H8" i="1"/>
  <c r="H101" i="1"/>
  <c r="A74" i="1"/>
  <c r="A75" i="1"/>
  <c r="A76" i="1"/>
  <c r="A77" i="1"/>
  <c r="A78" i="1"/>
  <c r="A79" i="1"/>
  <c r="A80" i="1"/>
  <c r="A81" i="1"/>
  <c r="A82" i="1"/>
  <c r="A83" i="1"/>
  <c r="A84" i="1"/>
  <c r="A85" i="1"/>
  <c r="A86" i="1"/>
  <c r="A87" i="1"/>
  <c r="A88" i="1"/>
  <c r="A89" i="1"/>
  <c r="A90" i="1"/>
  <c r="A91" i="1"/>
  <c r="A92" i="1"/>
  <c r="A93" i="1"/>
  <c r="A94" i="1"/>
  <c r="A95" i="1"/>
</calcChain>
</file>

<file path=xl/sharedStrings.xml><?xml version="1.0" encoding="utf-8"?>
<sst xmlns="http://schemas.openxmlformats.org/spreadsheetml/2006/main" count="556" uniqueCount="215">
  <si>
    <t>№</t>
  </si>
  <si>
    <t>Наименование</t>
  </si>
  <si>
    <t>Способ закупок/п.3.1.</t>
  </si>
  <si>
    <t>Краткая характеристика</t>
  </si>
  <si>
    <t>Количество/объем</t>
  </si>
  <si>
    <t>Единица измерения</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</si>
  <si>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</si>
  <si>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</si>
  <si>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</si>
  <si>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</si>
  <si>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</si>
  <si>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</si>
  <si>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</si>
  <si>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</si>
  <si>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</si>
  <si>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</si>
  <si>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</si>
  <si>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</si>
  <si>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</si>
  <si>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</si>
  <si>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</si>
  <si>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</si>
  <si>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</si>
  <si>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</si>
  <si>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</si>
  <si>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</si>
  <si>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</si>
  <si>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</si>
  <si>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</si>
  <si>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</si>
  <si>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</si>
  <si>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</si>
  <si>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</si>
  <si>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</si>
  <si>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</si>
  <si>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</si>
  <si>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</si>
  <si>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</si>
  <si>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</si>
  <si>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</si>
  <si>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</si>
  <si>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</si>
  <si>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</si>
  <si>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</si>
  <si>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</si>
  <si>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</si>
  <si>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</si>
  <si>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</si>
  <si>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</si>
  <si>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</si>
  <si>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</si>
  <si>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</si>
  <si>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</si>
  <si>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</si>
  <si>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</si>
  <si>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</si>
  <si>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</si>
  <si>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</si>
  <si>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</si>
  <si>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</si>
  <si>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</si>
  <si>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</si>
  <si>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</si>
  <si>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</si>
  <si>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</si>
  <si>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</si>
  <si>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</si>
  <si>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</si>
  <si>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</si>
  <si>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</si>
  <si>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</si>
  <si>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</si>
  <si>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</si>
  <si>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</si>
  <si>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</si>
  <si>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</si>
  <si>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</si>
  <si>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</si>
  <si>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</si>
  <si>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</si>
  <si>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</si>
  <si>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</si>
  <si>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</si>
  <si>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</si>
  <si>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</si>
  <si>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</si>
  <si>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</si>
  <si>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</si>
  <si>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</si>
  <si>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</si>
  <si>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</si>
  <si>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</si>
  <si>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</si>
  <si>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</si>
  <si>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</si>
  <si>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</si>
  <si>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</si>
  <si>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</si>
  <si>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</si>
  <si>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</si>
  <si>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</si>
  <si>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</si>
  <si>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</si>
  <si>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</si>
  <si>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</si>
  <si>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</si>
  <si>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</si>
  <si>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</si>
  <si>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</si>
  <si>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</si>
  <si>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</si>
  <si>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</si>
  <si>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</si>
  <si>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</si>
  <si>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</si>
  <si>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</si>
  <si>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</si>
  <si>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</si>
  <si>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</si>
  <si>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</si>
  <si>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</si>
  <si>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</si>
  <si>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</si>
  <si>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</si>
  <si>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</si>
  <si>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</si>
  <si>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</si>
  <si>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</si>
  <si>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</si>
  <si>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</si>
  <si>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</si>
  <si>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</si>
  <si>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</si>
  <si>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</si>
  <si>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Газоанализатор углекислого газа и водяного пара открытого типа в комплекте</t>
  </si>
  <si>
    <t xml:space="preserve">Газоанализатор углекислого газа и водяного пара открытого типа в комплекте должен включать в себя: 
- тип газоанализатора - высокоточный, высокоскоростной, инфракрасный недисперсионный.
- монтажный комплект для установки газоанализатора на месте при монтаже комплекса;  
- высокоточный универсальный анемометр для измерения скорости потока; Кабель интерфейсный для подключения анемометра к комплексу; 
- стандартные фитинги переходника; 
- модульная система для регистрации параметров окружающей среды;
- регулируемый штатив для монтажа комплекса;
- пакет автономного электропитания от солнечных батарей;
- коммуникационный дистрибутивный модуль для коммутации источника электропитания с датчиками и анализаторами комплекса вихревых систем ковариации; 
- модуль для подсчета ковариантностей в режиме реального времени;
- DC конвертер; 
- модуль автономной передачи данных по протоколу GSM. 
Подробная характеристика согласно технической спецификации.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</si>
  <si>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</si>
  <si>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</si>
  <si>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</si>
  <si>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</si>
  <si>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</si>
  <si>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</si>
  <si>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</si>
  <si>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</si>
  <si>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</si>
  <si>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</si>
  <si>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</si>
  <si>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</si>
  <si>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</si>
  <si>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</si>
  <si>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</si>
  <si>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</si>
  <si>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</si>
  <si>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</si>
  <si>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</si>
  <si>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</si>
  <si>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</si>
  <si>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</si>
  <si>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</si>
  <si>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</si>
  <si>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</si>
  <si>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</si>
  <si>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</si>
  <si>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</si>
  <si>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</si>
  <si>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</si>
  <si>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</si>
  <si>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</si>
  <si>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</si>
  <si>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</si>
  <si>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</si>
  <si>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</si>
  <si>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</si>
  <si>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</si>
  <si>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</si>
  <si>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</si>
  <si>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</si>
  <si>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</si>
  <si>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</si>
  <si>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</si>
  <si>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</si>
  <si>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</si>
  <si>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</si>
  <si>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</si>
  <si>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</si>
  <si>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</si>
  <si>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</si>
  <si>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</si>
  <si>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</si>
  <si>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</si>
  <si>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</si>
  <si>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</si>
  <si>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</si>
  <si>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</si>
  <si>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</si>
  <si>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</si>
  <si>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</si>
  <si>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</si>
  <si>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</si>
  <si>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Услуги в рамках проекта "Клеточные механизмы поляризации и подвижности фибробластоподобных синовиоцитов "  </t>
  </si>
  <si>
    <t xml:space="preserve">подпункт 2) пункта 3.1. Правил </t>
  </si>
  <si>
    <t xml:space="preserve">Проведение анализа мутаций/ полиморфизма гена белка CTHRC1.  Подробная характеристика согласно технической спецификации.
</t>
  </si>
  <si>
    <t>224 000</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</si>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</sst>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5"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4" fillId="0" borderId="0" applyNumberFormat="0" applyFill="0" applyBorder="0" applyAlignment="0" applyProtection="0"/>
  </cellStyleXfs>
  <cellXfs count="162">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13" fillId="2" borderId="0" xfId="0" applyFont="1" applyFill="1"/>
    <xf numFmtId="1" fontId="5" fillId="4" borderId="1"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43" fontId="2" fillId="0" borderId="1" xfId="5" applyFont="1" applyFill="1" applyBorder="1" applyAlignment="1">
      <alignment horizontal="left" vertical="center"/>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7" fillId="0" borderId="6" xfId="0" applyFont="1" applyBorder="1" applyAlignment="1">
      <alignment horizontal="center" vertical="center"/>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7" fillId="2" borderId="0" xfId="0" applyFont="1" applyFill="1"/>
    <xf numFmtId="2" fontId="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7" fillId="2" borderId="0" xfId="0" applyFont="1" applyFill="1" applyAlignment="1">
      <alignment horizontal="left" vertical="top"/>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7">
    <cellStyle name="Normal 2" xfId="2"/>
    <cellStyle name="Normal 4 2" xfId="3"/>
    <cellStyle name="Гиперссылка" xfId="6" builtinId="8"/>
    <cellStyle name="Обычный" xfId="0" builtinId="0"/>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tabSelected="1" zoomScale="80" zoomScaleNormal="80" zoomScaleSheetLayoutView="70" workbookViewId="0">
      <selection activeCell="H9" sqref="H9"/>
    </sheetView>
  </sheetViews>
  <sheetFormatPr defaultRowHeight="12.75" x14ac:dyDescent="0.2"/>
  <cols>
    <col min="1" max="1" width="5.5703125" style="10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49" customWidth="1"/>
    <col min="9" max="9" width="15" style="10" customWidth="1"/>
    <col min="10" max="10" width="15.7109375" style="10" customWidth="1"/>
    <col min="11" max="11" width="26.85546875" style="10" customWidth="1"/>
    <col min="12" max="16384" width="9.140625" style="10"/>
  </cols>
  <sheetData>
    <row r="1" spans="1:12" x14ac:dyDescent="0.2">
      <c r="A1" s="148" t="s">
        <v>30</v>
      </c>
      <c r="B1" s="148"/>
      <c r="C1" s="148"/>
      <c r="D1" s="148"/>
      <c r="E1" s="148"/>
      <c r="F1" s="148"/>
      <c r="G1" s="148"/>
      <c r="H1" s="148"/>
      <c r="I1" s="148"/>
      <c r="J1" s="148"/>
    </row>
    <row r="3" spans="1:12" ht="63.75" x14ac:dyDescent="0.2">
      <c r="A3" s="92" t="s">
        <v>0</v>
      </c>
      <c r="B3" s="11" t="s">
        <v>1</v>
      </c>
      <c r="C3" s="11" t="s">
        <v>2</v>
      </c>
      <c r="D3" s="11" t="s">
        <v>3</v>
      </c>
      <c r="E3" s="11" t="s">
        <v>4</v>
      </c>
      <c r="F3" s="11" t="s">
        <v>5</v>
      </c>
      <c r="G3" s="11" t="s">
        <v>188</v>
      </c>
      <c r="H3" s="12" t="s">
        <v>6</v>
      </c>
      <c r="I3" s="11" t="s">
        <v>7</v>
      </c>
      <c r="J3" s="11" t="s">
        <v>8</v>
      </c>
      <c r="K3" s="13"/>
      <c r="L3" s="13"/>
    </row>
    <row r="4" spans="1:12" x14ac:dyDescent="0.2">
      <c r="A4" s="93">
        <v>1</v>
      </c>
      <c r="B4" s="14">
        <v>2</v>
      </c>
      <c r="C4" s="14">
        <v>3</v>
      </c>
      <c r="D4" s="14">
        <v>4</v>
      </c>
      <c r="E4" s="14">
        <v>5</v>
      </c>
      <c r="F4" s="14">
        <v>6</v>
      </c>
      <c r="G4" s="14">
        <v>7</v>
      </c>
      <c r="H4" s="12">
        <v>8</v>
      </c>
      <c r="I4" s="14">
        <v>9</v>
      </c>
      <c r="J4" s="14">
        <v>10</v>
      </c>
      <c r="K4" s="13"/>
      <c r="L4" s="13"/>
    </row>
    <row r="5" spans="1:12" x14ac:dyDescent="0.2">
      <c r="A5" s="153" t="s">
        <v>20</v>
      </c>
      <c r="B5" s="154"/>
      <c r="C5" s="154"/>
      <c r="D5" s="154"/>
      <c r="E5" s="154"/>
      <c r="F5" s="154"/>
      <c r="G5" s="154"/>
      <c r="H5" s="154"/>
      <c r="I5" s="154"/>
      <c r="J5" s="155"/>
      <c r="K5" s="13"/>
      <c r="L5" s="13"/>
    </row>
    <row r="6" spans="1:12" x14ac:dyDescent="0.2">
      <c r="A6" s="156" t="s">
        <v>21</v>
      </c>
      <c r="B6" s="157"/>
      <c r="C6" s="157"/>
      <c r="D6" s="157"/>
      <c r="E6" s="157"/>
      <c r="F6" s="157"/>
      <c r="G6" s="157"/>
      <c r="H6" s="157"/>
      <c r="I6" s="157"/>
      <c r="J6" s="158"/>
    </row>
    <row r="7" spans="1:12" ht="83.25" customHeight="1" x14ac:dyDescent="0.2">
      <c r="A7" s="95">
        <v>1</v>
      </c>
      <c r="B7" s="9" t="s">
        <v>35</v>
      </c>
      <c r="C7" s="3" t="s">
        <v>34</v>
      </c>
      <c r="D7" s="9" t="s">
        <v>36</v>
      </c>
      <c r="E7" s="6">
        <v>1</v>
      </c>
      <c r="F7" s="15" t="s">
        <v>22</v>
      </c>
      <c r="G7" s="6">
        <v>442813</v>
      </c>
      <c r="H7" s="6">
        <v>442813</v>
      </c>
      <c r="I7" s="2" t="s">
        <v>38</v>
      </c>
      <c r="J7" s="2" t="s">
        <v>26</v>
      </c>
    </row>
    <row r="8" spans="1:12" ht="62.25" customHeight="1" x14ac:dyDescent="0.2">
      <c r="A8" s="95">
        <f t="shared" ref="A8:A68" si="0">A7+1</f>
        <v>2</v>
      </c>
      <c r="B8" s="16" t="s">
        <v>39</v>
      </c>
      <c r="C8" s="17" t="s">
        <v>34</v>
      </c>
      <c r="D8" s="103" t="s">
        <v>40</v>
      </c>
      <c r="E8" s="18">
        <v>1</v>
      </c>
      <c r="F8" s="15" t="s">
        <v>41</v>
      </c>
      <c r="G8" s="6">
        <v>295402</v>
      </c>
      <c r="H8" s="6">
        <f t="shared" ref="H8:H19" si="1">G8*E8</f>
        <v>295402</v>
      </c>
      <c r="I8" s="2" t="s">
        <v>38</v>
      </c>
      <c r="J8" s="2" t="s">
        <v>26</v>
      </c>
    </row>
    <row r="9" spans="1:12" ht="121.5" customHeight="1" x14ac:dyDescent="0.2">
      <c r="A9" s="95">
        <f t="shared" si="0"/>
        <v>3</v>
      </c>
      <c r="B9" s="19" t="s">
        <v>42</v>
      </c>
      <c r="C9" s="3" t="s">
        <v>43</v>
      </c>
      <c r="D9" s="9" t="s">
        <v>44</v>
      </c>
      <c r="E9" s="6">
        <v>1</v>
      </c>
      <c r="F9" s="15" t="s">
        <v>45</v>
      </c>
      <c r="G9" s="6">
        <v>527967</v>
      </c>
      <c r="H9" s="6">
        <f t="shared" si="1"/>
        <v>527967</v>
      </c>
      <c r="I9" s="2" t="s">
        <v>46</v>
      </c>
      <c r="J9" s="2" t="s">
        <v>26</v>
      </c>
    </row>
    <row r="10" spans="1:12" ht="86.25" customHeight="1" x14ac:dyDescent="0.2">
      <c r="A10" s="95">
        <f t="shared" si="0"/>
        <v>4</v>
      </c>
      <c r="B10" s="9" t="s">
        <v>52</v>
      </c>
      <c r="C10" s="17" t="s">
        <v>34</v>
      </c>
      <c r="D10" s="9" t="s">
        <v>51</v>
      </c>
      <c r="E10" s="6">
        <v>1</v>
      </c>
      <c r="F10" s="15" t="s">
        <v>22</v>
      </c>
      <c r="G10" s="6">
        <v>1081576</v>
      </c>
      <c r="H10" s="6">
        <f t="shared" si="1"/>
        <v>1081576</v>
      </c>
      <c r="I10" s="2" t="s">
        <v>38</v>
      </c>
      <c r="J10" s="2" t="s">
        <v>47</v>
      </c>
    </row>
    <row r="11" spans="1:12" ht="82.5" customHeight="1" x14ac:dyDescent="0.2">
      <c r="A11" s="95">
        <f t="shared" si="0"/>
        <v>5</v>
      </c>
      <c r="B11" s="9" t="s">
        <v>53</v>
      </c>
      <c r="C11" s="17" t="s">
        <v>34</v>
      </c>
      <c r="D11" s="9" t="s">
        <v>51</v>
      </c>
      <c r="E11" s="6">
        <v>1</v>
      </c>
      <c r="F11" s="15" t="s">
        <v>22</v>
      </c>
      <c r="G11" s="6">
        <v>3995304</v>
      </c>
      <c r="H11" s="6">
        <f t="shared" si="1"/>
        <v>3995304</v>
      </c>
      <c r="I11" s="2" t="s">
        <v>38</v>
      </c>
      <c r="J11" s="2" t="s">
        <v>47</v>
      </c>
    </row>
    <row r="12" spans="1:12" s="23" customFormat="1" ht="82.5" customHeight="1" x14ac:dyDescent="0.2">
      <c r="A12" s="95">
        <f t="shared" si="0"/>
        <v>6</v>
      </c>
      <c r="B12" s="9" t="s">
        <v>54</v>
      </c>
      <c r="C12" s="17" t="s">
        <v>34</v>
      </c>
      <c r="D12" s="9" t="s">
        <v>55</v>
      </c>
      <c r="E12" s="20">
        <v>1</v>
      </c>
      <c r="F12" s="20" t="s">
        <v>22</v>
      </c>
      <c r="G12" s="21">
        <v>3049422</v>
      </c>
      <c r="H12" s="6">
        <f t="shared" si="1"/>
        <v>3049422</v>
      </c>
      <c r="I12" s="2" t="s">
        <v>38</v>
      </c>
      <c r="J12" s="2" t="s">
        <v>47</v>
      </c>
      <c r="K12" s="22"/>
    </row>
    <row r="13" spans="1:12" s="23" customFormat="1" ht="117" customHeight="1" x14ac:dyDescent="0.2">
      <c r="A13" s="95">
        <f t="shared" si="0"/>
        <v>7</v>
      </c>
      <c r="B13" s="104" t="s">
        <v>56</v>
      </c>
      <c r="C13" s="24" t="s">
        <v>43</v>
      </c>
      <c r="D13" s="9" t="s">
        <v>57</v>
      </c>
      <c r="E13" s="20">
        <v>2</v>
      </c>
      <c r="F13" s="20" t="s">
        <v>22</v>
      </c>
      <c r="G13" s="21">
        <v>1118750</v>
      </c>
      <c r="H13" s="6">
        <f t="shared" si="1"/>
        <v>2237500</v>
      </c>
      <c r="I13" s="2" t="s">
        <v>46</v>
      </c>
      <c r="J13" s="2" t="s">
        <v>65</v>
      </c>
      <c r="K13" s="22"/>
    </row>
    <row r="14" spans="1:12" s="31" customFormat="1" ht="98.25" customHeight="1" x14ac:dyDescent="0.2">
      <c r="A14" s="95">
        <f t="shared" si="0"/>
        <v>8</v>
      </c>
      <c r="B14" s="26" t="s">
        <v>61</v>
      </c>
      <c r="C14" s="27" t="s">
        <v>34</v>
      </c>
      <c r="D14" s="28" t="s">
        <v>60</v>
      </c>
      <c r="E14" s="20">
        <v>1</v>
      </c>
      <c r="F14" s="20" t="s">
        <v>22</v>
      </c>
      <c r="G14" s="21">
        <v>1816536</v>
      </c>
      <c r="H14" s="6">
        <f t="shared" si="1"/>
        <v>1816536</v>
      </c>
      <c r="I14" s="29" t="s">
        <v>38</v>
      </c>
      <c r="J14" s="29" t="s">
        <v>93</v>
      </c>
      <c r="K14" s="30"/>
    </row>
    <row r="15" spans="1:12" s="31" customFormat="1" ht="108.75" customHeight="1" x14ac:dyDescent="0.2">
      <c r="A15" s="95">
        <f t="shared" si="0"/>
        <v>9</v>
      </c>
      <c r="B15" s="26" t="s">
        <v>66</v>
      </c>
      <c r="C15" s="27" t="s">
        <v>34</v>
      </c>
      <c r="D15" s="32" t="s">
        <v>67</v>
      </c>
      <c r="E15" s="20">
        <v>1</v>
      </c>
      <c r="F15" s="20" t="s">
        <v>22</v>
      </c>
      <c r="G15" s="21">
        <v>2742558</v>
      </c>
      <c r="H15" s="6">
        <f t="shared" si="1"/>
        <v>2742558</v>
      </c>
      <c r="I15" s="29" t="s">
        <v>38</v>
      </c>
      <c r="J15" s="29" t="s">
        <v>47</v>
      </c>
      <c r="K15" s="30"/>
    </row>
    <row r="16" spans="1:12" s="31" customFormat="1" ht="131.25" customHeight="1" x14ac:dyDescent="0.2">
      <c r="A16" s="95">
        <f t="shared" si="0"/>
        <v>10</v>
      </c>
      <c r="B16" s="52" t="s">
        <v>70</v>
      </c>
      <c r="C16" s="3" t="s">
        <v>43</v>
      </c>
      <c r="D16" s="33" t="s">
        <v>71</v>
      </c>
      <c r="E16" s="20">
        <v>1</v>
      </c>
      <c r="F16" s="20" t="s">
        <v>45</v>
      </c>
      <c r="G16" s="21">
        <v>7076339</v>
      </c>
      <c r="H16" s="6">
        <f t="shared" si="1"/>
        <v>7076339</v>
      </c>
      <c r="I16" s="2" t="s">
        <v>46</v>
      </c>
      <c r="J16" s="2" t="s">
        <v>65</v>
      </c>
      <c r="K16" s="30"/>
    </row>
    <row r="17" spans="1:11" s="31" customFormat="1" x14ac:dyDescent="0.2">
      <c r="A17" s="95">
        <f t="shared" si="0"/>
        <v>11</v>
      </c>
      <c r="B17" s="83" t="s">
        <v>151</v>
      </c>
      <c r="C17" s="84"/>
      <c r="D17" s="84"/>
      <c r="E17" s="84"/>
      <c r="F17" s="84"/>
      <c r="G17" s="84"/>
      <c r="H17" s="84"/>
      <c r="I17" s="84"/>
      <c r="J17" s="85"/>
      <c r="K17" s="30"/>
    </row>
    <row r="18" spans="1:11" s="31" customFormat="1" x14ac:dyDescent="0.2">
      <c r="A18" s="95">
        <f t="shared" si="0"/>
        <v>12</v>
      </c>
      <c r="B18" s="83" t="s">
        <v>151</v>
      </c>
      <c r="C18" s="84"/>
      <c r="D18" s="84"/>
      <c r="E18" s="84"/>
      <c r="F18" s="84"/>
      <c r="G18" s="84"/>
      <c r="H18" s="84"/>
      <c r="I18" s="84"/>
      <c r="J18" s="85"/>
      <c r="K18" s="30"/>
    </row>
    <row r="19" spans="1:11" s="31" customFormat="1" ht="267" customHeight="1" x14ac:dyDescent="0.2">
      <c r="A19" s="95">
        <f t="shared" si="0"/>
        <v>13</v>
      </c>
      <c r="B19" s="54" t="s">
        <v>76</v>
      </c>
      <c r="C19" s="55" t="s">
        <v>77</v>
      </c>
      <c r="D19" s="56" t="s">
        <v>78</v>
      </c>
      <c r="E19" s="50">
        <v>1</v>
      </c>
      <c r="F19" s="50" t="s">
        <v>22</v>
      </c>
      <c r="G19" s="57">
        <v>2109496</v>
      </c>
      <c r="H19" s="58">
        <f t="shared" si="1"/>
        <v>2109496</v>
      </c>
      <c r="I19" s="2" t="s">
        <v>46</v>
      </c>
      <c r="J19" s="2" t="s">
        <v>65</v>
      </c>
      <c r="K19" s="30"/>
    </row>
    <row r="20" spans="1:11" s="69" customFormat="1" ht="162.75" customHeight="1" x14ac:dyDescent="0.25">
      <c r="A20" s="95">
        <f t="shared" si="0"/>
        <v>14</v>
      </c>
      <c r="B20" s="67" t="s">
        <v>85</v>
      </c>
      <c r="C20" s="52" t="s">
        <v>87</v>
      </c>
      <c r="D20" s="26" t="s">
        <v>86</v>
      </c>
      <c r="E20" s="60">
        <v>1</v>
      </c>
      <c r="F20" s="60" t="s">
        <v>22</v>
      </c>
      <c r="G20" s="57">
        <v>10889018</v>
      </c>
      <c r="H20" s="58">
        <f>G20*E20</f>
        <v>10889018</v>
      </c>
      <c r="I20" s="2" t="s">
        <v>46</v>
      </c>
      <c r="J20" s="29" t="s">
        <v>65</v>
      </c>
      <c r="K20" s="68"/>
    </row>
    <row r="21" spans="1:11" s="31" customFormat="1" ht="97.5" customHeight="1" x14ac:dyDescent="0.2">
      <c r="A21" s="95">
        <f t="shared" si="0"/>
        <v>15</v>
      </c>
      <c r="B21" s="32" t="s">
        <v>82</v>
      </c>
      <c r="C21" s="66" t="s">
        <v>34</v>
      </c>
      <c r="D21" s="32" t="s">
        <v>83</v>
      </c>
      <c r="E21" s="20">
        <v>1</v>
      </c>
      <c r="F21" s="20" t="s">
        <v>22</v>
      </c>
      <c r="G21" s="21">
        <v>1122605</v>
      </c>
      <c r="H21" s="6">
        <f t="shared" ref="H21:H43" si="2">G21*E21</f>
        <v>1122605</v>
      </c>
      <c r="I21" s="29" t="s">
        <v>38</v>
      </c>
      <c r="J21" s="29" t="s">
        <v>65</v>
      </c>
      <c r="K21" s="30"/>
    </row>
    <row r="22" spans="1:11" s="31" customFormat="1" ht="84.75" customHeight="1" x14ac:dyDescent="0.2">
      <c r="A22" s="95">
        <f t="shared" si="0"/>
        <v>16</v>
      </c>
      <c r="B22" s="54" t="s">
        <v>132</v>
      </c>
      <c r="C22" s="66" t="s">
        <v>34</v>
      </c>
      <c r="D22" s="56" t="s">
        <v>84</v>
      </c>
      <c r="E22" s="60">
        <v>1</v>
      </c>
      <c r="F22" s="60" t="s">
        <v>22</v>
      </c>
      <c r="G22" s="57">
        <v>3575943</v>
      </c>
      <c r="H22" s="58">
        <f t="shared" si="2"/>
        <v>3575943</v>
      </c>
      <c r="I22" s="29" t="s">
        <v>38</v>
      </c>
      <c r="J22" s="29" t="s">
        <v>65</v>
      </c>
      <c r="K22" s="30"/>
    </row>
    <row r="23" spans="1:11" s="31" customFormat="1" ht="104.25" customHeight="1" x14ac:dyDescent="0.2">
      <c r="A23" s="95">
        <f t="shared" si="0"/>
        <v>17</v>
      </c>
      <c r="B23" s="54" t="s">
        <v>88</v>
      </c>
      <c r="C23" s="66" t="s">
        <v>34</v>
      </c>
      <c r="D23" s="56" t="s">
        <v>160</v>
      </c>
      <c r="E23" s="60">
        <v>1</v>
      </c>
      <c r="F23" s="60" t="s">
        <v>22</v>
      </c>
      <c r="G23" s="57">
        <v>545384</v>
      </c>
      <c r="H23" s="58">
        <f t="shared" si="2"/>
        <v>545384</v>
      </c>
      <c r="I23" s="29" t="s">
        <v>38</v>
      </c>
      <c r="J23" s="29" t="s">
        <v>65</v>
      </c>
      <c r="K23" s="30"/>
    </row>
    <row r="24" spans="1:11" s="31" customFormat="1" ht="104.25" customHeight="1" x14ac:dyDescent="0.2">
      <c r="A24" s="95">
        <f t="shared" si="0"/>
        <v>18</v>
      </c>
      <c r="B24" s="101" t="s">
        <v>211</v>
      </c>
      <c r="C24" s="32" t="s">
        <v>34</v>
      </c>
      <c r="D24" s="32" t="s">
        <v>124</v>
      </c>
      <c r="E24" s="72">
        <v>1</v>
      </c>
      <c r="F24" s="72" t="s">
        <v>22</v>
      </c>
      <c r="G24" s="73">
        <v>1039683</v>
      </c>
      <c r="H24" s="73">
        <v>1039683</v>
      </c>
      <c r="I24" s="29" t="s">
        <v>38</v>
      </c>
      <c r="J24" s="29" t="s">
        <v>65</v>
      </c>
      <c r="K24" s="30"/>
    </row>
    <row r="25" spans="1:11" s="31" customFormat="1" ht="104.25" customHeight="1" x14ac:dyDescent="0.2">
      <c r="A25" s="95">
        <f t="shared" si="0"/>
        <v>19</v>
      </c>
      <c r="B25" s="54" t="s">
        <v>89</v>
      </c>
      <c r="C25" s="66" t="s">
        <v>34</v>
      </c>
      <c r="D25" s="26" t="s">
        <v>90</v>
      </c>
      <c r="E25" s="60">
        <v>1</v>
      </c>
      <c r="F25" s="60" t="s">
        <v>22</v>
      </c>
      <c r="G25" s="57">
        <v>686841</v>
      </c>
      <c r="H25" s="58">
        <f t="shared" si="2"/>
        <v>686841</v>
      </c>
      <c r="I25" s="29" t="s">
        <v>38</v>
      </c>
      <c r="J25" s="29" t="s">
        <v>65</v>
      </c>
      <c r="K25" s="30"/>
    </row>
    <row r="26" spans="1:11" s="31" customFormat="1" ht="104.25" customHeight="1" x14ac:dyDescent="0.2">
      <c r="A26" s="95">
        <f t="shared" si="0"/>
        <v>20</v>
      </c>
      <c r="B26" s="54" t="s">
        <v>102</v>
      </c>
      <c r="C26" s="66" t="s">
        <v>34</v>
      </c>
      <c r="D26" s="26" t="s">
        <v>103</v>
      </c>
      <c r="E26" s="60">
        <v>1</v>
      </c>
      <c r="F26" s="60" t="s">
        <v>22</v>
      </c>
      <c r="G26" s="57">
        <v>6250010</v>
      </c>
      <c r="H26" s="58">
        <f t="shared" ref="H26" si="3">G26*E26</f>
        <v>6250010</v>
      </c>
      <c r="I26" s="29" t="s">
        <v>38</v>
      </c>
      <c r="J26" s="29" t="s">
        <v>93</v>
      </c>
      <c r="K26" s="30"/>
    </row>
    <row r="27" spans="1:11" s="31" customFormat="1" ht="104.25" customHeight="1" x14ac:dyDescent="0.2">
      <c r="A27" s="95">
        <f t="shared" si="0"/>
        <v>21</v>
      </c>
      <c r="B27" s="54" t="s">
        <v>96</v>
      </c>
      <c r="C27" s="66" t="s">
        <v>34</v>
      </c>
      <c r="D27" s="26" t="s">
        <v>98</v>
      </c>
      <c r="E27" s="60">
        <v>1</v>
      </c>
      <c r="F27" s="60" t="s">
        <v>22</v>
      </c>
      <c r="G27" s="57">
        <v>585274</v>
      </c>
      <c r="H27" s="58">
        <f t="shared" si="2"/>
        <v>585274</v>
      </c>
      <c r="I27" s="29" t="s">
        <v>38</v>
      </c>
      <c r="J27" s="29" t="s">
        <v>93</v>
      </c>
      <c r="K27" s="30"/>
    </row>
    <row r="28" spans="1:11" s="31" customFormat="1" ht="104.25" customHeight="1" x14ac:dyDescent="0.2">
      <c r="A28" s="95">
        <f t="shared" si="0"/>
        <v>22</v>
      </c>
      <c r="B28" s="54" t="s">
        <v>97</v>
      </c>
      <c r="C28" s="66" t="s">
        <v>34</v>
      </c>
      <c r="D28" s="26" t="s">
        <v>99</v>
      </c>
      <c r="E28" s="60">
        <v>1</v>
      </c>
      <c r="F28" s="60" t="s">
        <v>22</v>
      </c>
      <c r="G28" s="57">
        <v>1389998</v>
      </c>
      <c r="H28" s="58">
        <f t="shared" si="2"/>
        <v>1389998</v>
      </c>
      <c r="I28" s="29" t="s">
        <v>38</v>
      </c>
      <c r="J28" s="29" t="s">
        <v>93</v>
      </c>
      <c r="K28" s="30"/>
    </row>
    <row r="29" spans="1:11" s="31" customFormat="1" ht="104.25" customHeight="1" x14ac:dyDescent="0.2">
      <c r="A29" s="95">
        <f t="shared" si="0"/>
        <v>23</v>
      </c>
      <c r="B29" s="70" t="s">
        <v>91</v>
      </c>
      <c r="C29" s="66" t="s">
        <v>34</v>
      </c>
      <c r="D29" s="26" t="s">
        <v>92</v>
      </c>
      <c r="E29" s="60">
        <v>1</v>
      </c>
      <c r="F29" s="60" t="s">
        <v>22</v>
      </c>
      <c r="G29" s="57">
        <v>61822</v>
      </c>
      <c r="H29" s="58">
        <f t="shared" si="2"/>
        <v>61822</v>
      </c>
      <c r="I29" s="29" t="s">
        <v>38</v>
      </c>
      <c r="J29" s="29" t="s">
        <v>93</v>
      </c>
      <c r="K29" s="30"/>
    </row>
    <row r="30" spans="1:11" s="31" customFormat="1" ht="104.25" customHeight="1" x14ac:dyDescent="0.2">
      <c r="A30" s="95">
        <f t="shared" si="0"/>
        <v>24</v>
      </c>
      <c r="B30" s="54" t="s">
        <v>94</v>
      </c>
      <c r="C30" s="66" t="s">
        <v>34</v>
      </c>
      <c r="D30" s="26" t="s">
        <v>95</v>
      </c>
      <c r="E30" s="60">
        <v>1</v>
      </c>
      <c r="F30" s="60" t="s">
        <v>22</v>
      </c>
      <c r="G30" s="57">
        <v>2033204</v>
      </c>
      <c r="H30" s="58">
        <f t="shared" si="2"/>
        <v>2033204</v>
      </c>
      <c r="I30" s="29" t="s">
        <v>38</v>
      </c>
      <c r="J30" s="29" t="s">
        <v>93</v>
      </c>
      <c r="K30" s="30"/>
    </row>
    <row r="31" spans="1:11" s="31" customFormat="1" ht="104.25" customHeight="1" x14ac:dyDescent="0.2">
      <c r="A31" s="95">
        <f t="shared" si="0"/>
        <v>25</v>
      </c>
      <c r="B31" s="54" t="s">
        <v>100</v>
      </c>
      <c r="C31" s="66" t="s">
        <v>34</v>
      </c>
      <c r="D31" s="26" t="s">
        <v>101</v>
      </c>
      <c r="E31" s="60">
        <v>1</v>
      </c>
      <c r="F31" s="60" t="s">
        <v>22</v>
      </c>
      <c r="G31" s="57">
        <v>483236</v>
      </c>
      <c r="H31" s="58">
        <f t="shared" si="2"/>
        <v>483236</v>
      </c>
      <c r="I31" s="29" t="s">
        <v>38</v>
      </c>
      <c r="J31" s="29" t="s">
        <v>93</v>
      </c>
      <c r="K31" s="30"/>
    </row>
    <row r="32" spans="1:11" s="31" customFormat="1" ht="104.25" customHeight="1" x14ac:dyDescent="0.2">
      <c r="A32" s="95">
        <f t="shared" si="0"/>
        <v>26</v>
      </c>
      <c r="B32" s="54" t="s">
        <v>106</v>
      </c>
      <c r="C32" s="66" t="s">
        <v>34</v>
      </c>
      <c r="D32" s="26" t="s">
        <v>107</v>
      </c>
      <c r="E32" s="60">
        <v>1</v>
      </c>
      <c r="F32" s="60" t="s">
        <v>22</v>
      </c>
      <c r="G32" s="57">
        <v>3216367</v>
      </c>
      <c r="H32" s="58">
        <f t="shared" si="2"/>
        <v>3216367</v>
      </c>
      <c r="I32" s="29" t="s">
        <v>38</v>
      </c>
      <c r="J32" s="29" t="s">
        <v>65</v>
      </c>
      <c r="K32" s="30"/>
    </row>
    <row r="33" spans="1:11" s="31" customFormat="1" ht="104.25" customHeight="1" x14ac:dyDescent="0.2">
      <c r="A33" s="95">
        <f t="shared" si="0"/>
        <v>27</v>
      </c>
      <c r="B33" s="54" t="s">
        <v>108</v>
      </c>
      <c r="C33" s="66" t="s">
        <v>34</v>
      </c>
      <c r="D33" s="26" t="s">
        <v>109</v>
      </c>
      <c r="E33" s="60">
        <v>1</v>
      </c>
      <c r="F33" s="60" t="s">
        <v>22</v>
      </c>
      <c r="G33" s="57">
        <v>2897461</v>
      </c>
      <c r="H33" s="58">
        <f t="shared" si="2"/>
        <v>2897461</v>
      </c>
      <c r="I33" s="29" t="s">
        <v>38</v>
      </c>
      <c r="J33" s="29" t="s">
        <v>65</v>
      </c>
      <c r="K33" s="30"/>
    </row>
    <row r="34" spans="1:11" s="31" customFormat="1" ht="104.25" customHeight="1" x14ac:dyDescent="0.2">
      <c r="A34" s="95">
        <f t="shared" si="0"/>
        <v>28</v>
      </c>
      <c r="B34" s="54" t="s">
        <v>110</v>
      </c>
      <c r="C34" s="66" t="s">
        <v>34</v>
      </c>
      <c r="D34" s="26" t="s">
        <v>111</v>
      </c>
      <c r="E34" s="60">
        <v>1</v>
      </c>
      <c r="F34" s="60" t="s">
        <v>22</v>
      </c>
      <c r="G34" s="57">
        <v>5167182</v>
      </c>
      <c r="H34" s="58">
        <f t="shared" si="2"/>
        <v>5167182</v>
      </c>
      <c r="I34" s="29" t="s">
        <v>38</v>
      </c>
      <c r="J34" s="29" t="s">
        <v>93</v>
      </c>
      <c r="K34" s="30"/>
    </row>
    <row r="35" spans="1:11" s="31" customFormat="1" ht="285" customHeight="1" x14ac:dyDescent="0.2">
      <c r="A35" s="95">
        <f t="shared" si="0"/>
        <v>29</v>
      </c>
      <c r="B35" s="54" t="s">
        <v>112</v>
      </c>
      <c r="C35" s="52" t="s">
        <v>87</v>
      </c>
      <c r="D35" s="26" t="s">
        <v>113</v>
      </c>
      <c r="E35" s="60">
        <v>1</v>
      </c>
      <c r="F35" s="60" t="s">
        <v>22</v>
      </c>
      <c r="G35" s="57">
        <v>26855204</v>
      </c>
      <c r="H35" s="58">
        <f t="shared" si="2"/>
        <v>26855204</v>
      </c>
      <c r="I35" s="2" t="s">
        <v>46</v>
      </c>
      <c r="J35" s="29" t="s">
        <v>65</v>
      </c>
      <c r="K35" s="30"/>
    </row>
    <row r="36" spans="1:11" s="31" customFormat="1" ht="104.25" customHeight="1" x14ac:dyDescent="0.2">
      <c r="A36" s="95">
        <f t="shared" si="0"/>
        <v>30</v>
      </c>
      <c r="B36" s="53" t="s">
        <v>118</v>
      </c>
      <c r="C36" s="66" t="s">
        <v>34</v>
      </c>
      <c r="D36" s="32" t="s">
        <v>119</v>
      </c>
      <c r="E36" s="50">
        <v>1</v>
      </c>
      <c r="F36" s="50" t="s">
        <v>22</v>
      </c>
      <c r="G36" s="51">
        <v>825189</v>
      </c>
      <c r="H36" s="6">
        <f t="shared" si="2"/>
        <v>825189</v>
      </c>
      <c r="I36" s="29" t="s">
        <v>38</v>
      </c>
      <c r="J36" s="29" t="s">
        <v>93</v>
      </c>
      <c r="K36" s="30"/>
    </row>
    <row r="37" spans="1:11" s="31" customFormat="1" ht="104.25" customHeight="1" x14ac:dyDescent="0.2">
      <c r="A37" s="95">
        <f t="shared" si="0"/>
        <v>31</v>
      </c>
      <c r="B37" s="53" t="s">
        <v>120</v>
      </c>
      <c r="C37" s="66" t="s">
        <v>34</v>
      </c>
      <c r="D37" s="71" t="s">
        <v>122</v>
      </c>
      <c r="E37" s="50">
        <v>1</v>
      </c>
      <c r="F37" s="50" t="s">
        <v>22</v>
      </c>
      <c r="G37" s="51">
        <v>1749854</v>
      </c>
      <c r="H37" s="6">
        <f t="shared" si="2"/>
        <v>1749854</v>
      </c>
      <c r="I37" s="29" t="s">
        <v>38</v>
      </c>
      <c r="J37" s="29" t="s">
        <v>93</v>
      </c>
      <c r="K37" s="30"/>
    </row>
    <row r="38" spans="1:11" s="31" customFormat="1" ht="104.25" customHeight="1" x14ac:dyDescent="0.2">
      <c r="A38" s="95">
        <f t="shared" si="0"/>
        <v>32</v>
      </c>
      <c r="B38" s="53" t="s">
        <v>121</v>
      </c>
      <c r="C38" s="66" t="s">
        <v>34</v>
      </c>
      <c r="D38" s="71" t="s">
        <v>122</v>
      </c>
      <c r="E38" s="50">
        <v>1</v>
      </c>
      <c r="F38" s="50" t="s">
        <v>22</v>
      </c>
      <c r="G38" s="51">
        <v>703517</v>
      </c>
      <c r="H38" s="6">
        <f t="shared" si="2"/>
        <v>703517</v>
      </c>
      <c r="I38" s="29" t="s">
        <v>38</v>
      </c>
      <c r="J38" s="29" t="s">
        <v>93</v>
      </c>
      <c r="K38" s="30"/>
    </row>
    <row r="39" spans="1:11" s="31" customFormat="1" ht="104.25" customHeight="1" x14ac:dyDescent="0.2">
      <c r="A39" s="95">
        <f t="shared" si="0"/>
        <v>33</v>
      </c>
      <c r="B39" s="74" t="s">
        <v>212</v>
      </c>
      <c r="C39" s="66" t="s">
        <v>34</v>
      </c>
      <c r="D39" s="32" t="s">
        <v>124</v>
      </c>
      <c r="E39" s="72">
        <v>1</v>
      </c>
      <c r="F39" s="72" t="s">
        <v>22</v>
      </c>
      <c r="G39" s="73">
        <v>172850</v>
      </c>
      <c r="H39" s="6">
        <f t="shared" si="2"/>
        <v>172850</v>
      </c>
      <c r="I39" s="29" t="s">
        <v>38</v>
      </c>
      <c r="J39" s="29" t="s">
        <v>65</v>
      </c>
      <c r="K39" s="30"/>
    </row>
    <row r="40" spans="1:11" s="31" customFormat="1" ht="104.25" customHeight="1" x14ac:dyDescent="0.2">
      <c r="A40" s="95">
        <f t="shared" si="0"/>
        <v>34</v>
      </c>
      <c r="B40" s="77" t="s">
        <v>213</v>
      </c>
      <c r="C40" s="66" t="s">
        <v>34</v>
      </c>
      <c r="D40" s="26" t="s">
        <v>130</v>
      </c>
      <c r="E40" s="72">
        <v>1</v>
      </c>
      <c r="F40" s="72" t="s">
        <v>22</v>
      </c>
      <c r="G40" s="78">
        <v>156843</v>
      </c>
      <c r="H40" s="6">
        <f t="shared" si="2"/>
        <v>156843</v>
      </c>
      <c r="I40" s="29" t="s">
        <v>38</v>
      </c>
      <c r="J40" s="29" t="s">
        <v>93</v>
      </c>
      <c r="K40" s="30"/>
    </row>
    <row r="41" spans="1:11" s="31" customFormat="1" ht="104.25" customHeight="1" x14ac:dyDescent="0.2">
      <c r="A41" s="95">
        <f t="shared" si="0"/>
        <v>35</v>
      </c>
      <c r="B41" s="77" t="s">
        <v>214</v>
      </c>
      <c r="C41" s="66" t="s">
        <v>34</v>
      </c>
      <c r="D41" s="79" t="s">
        <v>131</v>
      </c>
      <c r="E41" s="72">
        <v>1</v>
      </c>
      <c r="F41" s="72" t="s">
        <v>22</v>
      </c>
      <c r="G41" s="78">
        <v>4235818</v>
      </c>
      <c r="H41" s="6">
        <f t="shared" si="2"/>
        <v>4235818</v>
      </c>
      <c r="I41" s="29" t="s">
        <v>38</v>
      </c>
      <c r="J41" s="29" t="s">
        <v>93</v>
      </c>
      <c r="K41" s="30"/>
    </row>
    <row r="42" spans="1:11" s="31" customFormat="1" ht="104.25" customHeight="1" x14ac:dyDescent="0.2">
      <c r="A42" s="95">
        <f t="shared" si="0"/>
        <v>36</v>
      </c>
      <c r="B42" s="77" t="s">
        <v>133</v>
      </c>
      <c r="C42" s="66" t="s">
        <v>34</v>
      </c>
      <c r="D42" s="79" t="s">
        <v>90</v>
      </c>
      <c r="E42" s="72">
        <v>1</v>
      </c>
      <c r="F42" s="72" t="s">
        <v>22</v>
      </c>
      <c r="G42" s="51">
        <v>176594</v>
      </c>
      <c r="H42" s="6">
        <f t="shared" si="2"/>
        <v>176594</v>
      </c>
      <c r="I42" s="29" t="s">
        <v>38</v>
      </c>
      <c r="J42" s="29" t="s">
        <v>93</v>
      </c>
      <c r="K42" s="30"/>
    </row>
    <row r="43" spans="1:11" s="31" customFormat="1" ht="318.75" customHeight="1" x14ac:dyDescent="0.2">
      <c r="A43" s="95">
        <f t="shared" si="0"/>
        <v>37</v>
      </c>
      <c r="B43" s="77" t="s">
        <v>134</v>
      </c>
      <c r="C43" s="52" t="s">
        <v>87</v>
      </c>
      <c r="D43" s="81" t="s">
        <v>135</v>
      </c>
      <c r="E43" s="72">
        <v>1</v>
      </c>
      <c r="F43" s="72" t="s">
        <v>22</v>
      </c>
      <c r="G43" s="51">
        <v>12701429</v>
      </c>
      <c r="H43" s="6">
        <f t="shared" si="2"/>
        <v>12701429</v>
      </c>
      <c r="I43" s="29" t="s">
        <v>138</v>
      </c>
      <c r="J43" s="29" t="s">
        <v>93</v>
      </c>
      <c r="K43" s="30"/>
    </row>
    <row r="44" spans="1:11" s="102" customFormat="1" ht="136.5" customHeight="1" x14ac:dyDescent="0.2">
      <c r="A44" s="95">
        <f t="shared" si="0"/>
        <v>38</v>
      </c>
      <c r="B44" s="80" t="s">
        <v>141</v>
      </c>
      <c r="C44" s="80" t="s">
        <v>139</v>
      </c>
      <c r="D44" s="80" t="s">
        <v>140</v>
      </c>
      <c r="E44" s="50">
        <v>1</v>
      </c>
      <c r="F44" s="50" t="s">
        <v>22</v>
      </c>
      <c r="G44" s="51">
        <v>60255</v>
      </c>
      <c r="H44" s="51">
        <f>G44*E44</f>
        <v>60255</v>
      </c>
      <c r="I44" s="50" t="s">
        <v>38</v>
      </c>
      <c r="J44" s="29" t="s">
        <v>93</v>
      </c>
    </row>
    <row r="45" spans="1:11" s="102" customFormat="1" ht="125.25" customHeight="1" x14ac:dyDescent="0.2">
      <c r="A45" s="95">
        <f t="shared" si="0"/>
        <v>39</v>
      </c>
      <c r="B45" s="80" t="s">
        <v>142</v>
      </c>
      <c r="C45" s="80" t="s">
        <v>139</v>
      </c>
      <c r="D45" s="80" t="s">
        <v>140</v>
      </c>
      <c r="E45" s="50">
        <v>1</v>
      </c>
      <c r="F45" s="50" t="s">
        <v>22</v>
      </c>
      <c r="G45" s="51">
        <v>433563</v>
      </c>
      <c r="H45" s="51">
        <f>G45*E45</f>
        <v>433563</v>
      </c>
      <c r="I45" s="50" t="s">
        <v>38</v>
      </c>
      <c r="J45" s="29" t="s">
        <v>93</v>
      </c>
    </row>
    <row r="46" spans="1:11" s="31" customFormat="1" ht="103.5" customHeight="1" x14ac:dyDescent="0.2">
      <c r="A46" s="95">
        <f t="shared" si="0"/>
        <v>40</v>
      </c>
      <c r="B46" s="77" t="s">
        <v>136</v>
      </c>
      <c r="C46" s="32" t="s">
        <v>34</v>
      </c>
      <c r="D46" s="82" t="s">
        <v>137</v>
      </c>
      <c r="E46" s="72">
        <v>1</v>
      </c>
      <c r="F46" s="72" t="s">
        <v>22</v>
      </c>
      <c r="G46" s="51">
        <v>201845</v>
      </c>
      <c r="H46" s="6">
        <f t="shared" ref="H46:H52" si="4">G46*E46</f>
        <v>201845</v>
      </c>
      <c r="I46" s="29" t="s">
        <v>38</v>
      </c>
      <c r="J46" s="29" t="s">
        <v>93</v>
      </c>
      <c r="K46" s="30"/>
    </row>
    <row r="47" spans="1:11" s="31" customFormat="1" ht="103.5" customHeight="1" x14ac:dyDescent="0.2">
      <c r="A47" s="95">
        <f t="shared" si="0"/>
        <v>41</v>
      </c>
      <c r="B47" s="77" t="s">
        <v>146</v>
      </c>
      <c r="C47" s="32" t="s">
        <v>34</v>
      </c>
      <c r="D47" s="86" t="s">
        <v>147</v>
      </c>
      <c r="E47" s="72">
        <v>1</v>
      </c>
      <c r="F47" s="72" t="s">
        <v>22</v>
      </c>
      <c r="G47" s="87">
        <v>915135</v>
      </c>
      <c r="H47" s="25">
        <f t="shared" si="4"/>
        <v>915135</v>
      </c>
      <c r="I47" s="29" t="s">
        <v>38</v>
      </c>
      <c r="J47" s="29" t="s">
        <v>93</v>
      </c>
      <c r="K47" s="30"/>
    </row>
    <row r="48" spans="1:11" s="31" customFormat="1" ht="103.5" customHeight="1" x14ac:dyDescent="0.2">
      <c r="A48" s="95">
        <f t="shared" si="0"/>
        <v>42</v>
      </c>
      <c r="B48" s="77" t="s">
        <v>148</v>
      </c>
      <c r="C48" s="32" t="s">
        <v>34</v>
      </c>
      <c r="D48" s="86" t="s">
        <v>90</v>
      </c>
      <c r="E48" s="72">
        <v>1</v>
      </c>
      <c r="F48" s="72" t="s">
        <v>22</v>
      </c>
      <c r="G48" s="87">
        <v>182143</v>
      </c>
      <c r="H48" s="25">
        <f t="shared" si="4"/>
        <v>182143</v>
      </c>
      <c r="I48" s="29" t="s">
        <v>38</v>
      </c>
      <c r="J48" s="29" t="s">
        <v>93</v>
      </c>
      <c r="K48" s="30"/>
    </row>
    <row r="49" spans="1:11" s="31" customFormat="1" ht="103.5" customHeight="1" x14ac:dyDescent="0.2">
      <c r="A49" s="95">
        <f t="shared" si="0"/>
        <v>43</v>
      </c>
      <c r="B49" s="77" t="s">
        <v>149</v>
      </c>
      <c r="C49" s="32" t="s">
        <v>34</v>
      </c>
      <c r="D49" s="86" t="s">
        <v>150</v>
      </c>
      <c r="E49" s="72">
        <v>1</v>
      </c>
      <c r="F49" s="72" t="s">
        <v>22</v>
      </c>
      <c r="G49" s="87">
        <v>4949375</v>
      </c>
      <c r="H49" s="25">
        <f t="shared" si="4"/>
        <v>4949375</v>
      </c>
      <c r="I49" s="29" t="s">
        <v>38</v>
      </c>
      <c r="J49" s="29" t="s">
        <v>93</v>
      </c>
      <c r="K49" s="30"/>
    </row>
    <row r="50" spans="1:11" s="31" customFormat="1" ht="103.5" customHeight="1" x14ac:dyDescent="0.2">
      <c r="A50" s="95">
        <f t="shared" si="0"/>
        <v>44</v>
      </c>
      <c r="B50" s="88" t="s">
        <v>153</v>
      </c>
      <c r="C50" s="32" t="s">
        <v>34</v>
      </c>
      <c r="D50" s="105" t="s">
        <v>95</v>
      </c>
      <c r="E50" s="72">
        <v>1</v>
      </c>
      <c r="F50" s="72" t="s">
        <v>22</v>
      </c>
      <c r="G50" s="87">
        <v>183105</v>
      </c>
      <c r="H50" s="25">
        <f t="shared" si="4"/>
        <v>183105</v>
      </c>
      <c r="I50" s="29" t="s">
        <v>38</v>
      </c>
      <c r="J50" s="29" t="s">
        <v>93</v>
      </c>
      <c r="K50" s="30"/>
    </row>
    <row r="51" spans="1:11" s="31" customFormat="1" ht="103.5" customHeight="1" x14ac:dyDescent="0.2">
      <c r="A51" s="95">
        <f t="shared" si="0"/>
        <v>45</v>
      </c>
      <c r="B51" s="88" t="s">
        <v>154</v>
      </c>
      <c r="C51" s="32" t="s">
        <v>34</v>
      </c>
      <c r="D51" s="105" t="s">
        <v>95</v>
      </c>
      <c r="E51" s="72">
        <v>1</v>
      </c>
      <c r="F51" s="72" t="s">
        <v>22</v>
      </c>
      <c r="G51" s="87">
        <v>80535</v>
      </c>
      <c r="H51" s="25">
        <f t="shared" si="4"/>
        <v>80535</v>
      </c>
      <c r="I51" s="29" t="s">
        <v>38</v>
      </c>
      <c r="J51" s="29" t="s">
        <v>93</v>
      </c>
      <c r="K51" s="30"/>
    </row>
    <row r="52" spans="1:11" s="31" customFormat="1" ht="103.5" customHeight="1" x14ac:dyDescent="0.2">
      <c r="A52" s="95">
        <f t="shared" si="0"/>
        <v>46</v>
      </c>
      <c r="B52" s="77" t="s">
        <v>155</v>
      </c>
      <c r="C52" s="32" t="s">
        <v>34</v>
      </c>
      <c r="D52" s="86" t="s">
        <v>140</v>
      </c>
      <c r="E52" s="72">
        <v>1</v>
      </c>
      <c r="F52" s="72" t="s">
        <v>22</v>
      </c>
      <c r="G52" s="87">
        <v>1183812</v>
      </c>
      <c r="H52" s="25">
        <f t="shared" si="4"/>
        <v>1183812</v>
      </c>
      <c r="I52" s="29" t="s">
        <v>38</v>
      </c>
      <c r="J52" s="29" t="s">
        <v>93</v>
      </c>
      <c r="K52" s="30"/>
    </row>
    <row r="53" spans="1:11" s="31" customFormat="1" ht="103.5" customHeight="1" x14ac:dyDescent="0.2">
      <c r="A53" s="95">
        <f t="shared" si="0"/>
        <v>47</v>
      </c>
      <c r="B53" s="88" t="s">
        <v>159</v>
      </c>
      <c r="C53" s="32" t="s">
        <v>34</v>
      </c>
      <c r="D53" s="86" t="s">
        <v>152</v>
      </c>
      <c r="E53" s="72">
        <v>1</v>
      </c>
      <c r="F53" s="72" t="s">
        <v>22</v>
      </c>
      <c r="G53" s="87">
        <v>1903297</v>
      </c>
      <c r="H53" s="25">
        <f t="shared" ref="H53:H54" si="5">G53*E53</f>
        <v>1903297</v>
      </c>
      <c r="I53" s="29" t="s">
        <v>38</v>
      </c>
      <c r="J53" s="29" t="s">
        <v>93</v>
      </c>
      <c r="K53" s="30"/>
    </row>
    <row r="54" spans="1:11" s="31" customFormat="1" ht="103.5" customHeight="1" x14ac:dyDescent="0.2">
      <c r="A54" s="95">
        <f t="shared" si="0"/>
        <v>48</v>
      </c>
      <c r="B54" s="88" t="s">
        <v>156</v>
      </c>
      <c r="C54" s="32" t="s">
        <v>34</v>
      </c>
      <c r="D54" s="86" t="s">
        <v>157</v>
      </c>
      <c r="E54" s="72">
        <v>1</v>
      </c>
      <c r="F54" s="72" t="s">
        <v>22</v>
      </c>
      <c r="G54" s="87">
        <v>1086691</v>
      </c>
      <c r="H54" s="25">
        <f t="shared" si="5"/>
        <v>1086691</v>
      </c>
      <c r="I54" s="29" t="s">
        <v>38</v>
      </c>
      <c r="J54" s="29" t="s">
        <v>158</v>
      </c>
      <c r="K54" s="30"/>
    </row>
    <row r="55" spans="1:11" s="108" customFormat="1" ht="136.5" customHeight="1" x14ac:dyDescent="0.2">
      <c r="A55" s="95">
        <f t="shared" si="0"/>
        <v>49</v>
      </c>
      <c r="B55" s="106" t="s">
        <v>162</v>
      </c>
      <c r="C55" s="32" t="s">
        <v>34</v>
      </c>
      <c r="D55" s="106" t="s">
        <v>140</v>
      </c>
      <c r="E55" s="107">
        <v>1</v>
      </c>
      <c r="F55" s="107" t="s">
        <v>22</v>
      </c>
      <c r="G55" s="87">
        <v>47410</v>
      </c>
      <c r="H55" s="87">
        <f>G55*E55</f>
        <v>47410</v>
      </c>
      <c r="I55" s="107" t="s">
        <v>38</v>
      </c>
      <c r="J55" s="107" t="s">
        <v>161</v>
      </c>
    </row>
    <row r="56" spans="1:11" s="108" customFormat="1" ht="294.75" customHeight="1" x14ac:dyDescent="0.2">
      <c r="A56" s="95">
        <f t="shared" si="0"/>
        <v>50</v>
      </c>
      <c r="B56" s="109" t="s">
        <v>168</v>
      </c>
      <c r="C56" s="26" t="s">
        <v>43</v>
      </c>
      <c r="D56" s="109" t="s">
        <v>169</v>
      </c>
      <c r="E56" s="110">
        <v>1</v>
      </c>
      <c r="F56" s="107" t="s">
        <v>45</v>
      </c>
      <c r="G56" s="87">
        <v>5535715</v>
      </c>
      <c r="H56" s="87">
        <f>G56*E56</f>
        <v>5535715</v>
      </c>
      <c r="I56" s="29" t="s">
        <v>138</v>
      </c>
      <c r="J56" s="29" t="s">
        <v>158</v>
      </c>
    </row>
    <row r="57" spans="1:11" s="108" customFormat="1" ht="233.25" customHeight="1" x14ac:dyDescent="0.2">
      <c r="A57" s="95">
        <f t="shared" si="0"/>
        <v>51</v>
      </c>
      <c r="B57" s="106" t="s">
        <v>170</v>
      </c>
      <c r="C57" s="32" t="s">
        <v>43</v>
      </c>
      <c r="D57" s="106" t="s">
        <v>171</v>
      </c>
      <c r="E57" s="107">
        <v>1</v>
      </c>
      <c r="F57" s="107" t="s">
        <v>22</v>
      </c>
      <c r="G57" s="87">
        <v>1387986</v>
      </c>
      <c r="H57" s="87">
        <f>G57*E57</f>
        <v>1387986</v>
      </c>
      <c r="I57" s="29" t="s">
        <v>138</v>
      </c>
      <c r="J57" s="29" t="s">
        <v>191</v>
      </c>
    </row>
    <row r="58" spans="1:11" s="108" customFormat="1" ht="88.5" customHeight="1" x14ac:dyDescent="0.2">
      <c r="A58" s="95">
        <f t="shared" si="0"/>
        <v>52</v>
      </c>
      <c r="B58" s="106" t="s">
        <v>174</v>
      </c>
      <c r="C58" s="32" t="s">
        <v>34</v>
      </c>
      <c r="D58" s="106" t="s">
        <v>175</v>
      </c>
      <c r="E58" s="107">
        <v>1</v>
      </c>
      <c r="F58" s="107" t="s">
        <v>22</v>
      </c>
      <c r="G58" s="87">
        <v>2338647</v>
      </c>
      <c r="H58" s="87">
        <f>G58*E58</f>
        <v>2338647</v>
      </c>
      <c r="I58" s="107" t="s">
        <v>38</v>
      </c>
      <c r="J58" s="107" t="s">
        <v>161</v>
      </c>
    </row>
    <row r="59" spans="1:11" s="108" customFormat="1" ht="87.75" customHeight="1" x14ac:dyDescent="0.2">
      <c r="A59" s="95">
        <f t="shared" si="0"/>
        <v>53</v>
      </c>
      <c r="B59" s="106" t="s">
        <v>176</v>
      </c>
      <c r="C59" s="32" t="s">
        <v>34</v>
      </c>
      <c r="D59" s="70" t="s">
        <v>177</v>
      </c>
      <c r="E59" s="118">
        <v>1</v>
      </c>
      <c r="F59" s="118" t="s">
        <v>22</v>
      </c>
      <c r="G59" s="119">
        <v>1473476.7857142857</v>
      </c>
      <c r="H59" s="119">
        <f>G59</f>
        <v>1473476.7857142857</v>
      </c>
      <c r="I59" s="107" t="s">
        <v>38</v>
      </c>
      <c r="J59" s="120" t="s">
        <v>178</v>
      </c>
    </row>
    <row r="60" spans="1:11" s="108" customFormat="1" ht="105" customHeight="1" x14ac:dyDescent="0.2">
      <c r="A60" s="95">
        <f t="shared" si="0"/>
        <v>54</v>
      </c>
      <c r="B60" s="106" t="s">
        <v>179</v>
      </c>
      <c r="C60" s="32" t="s">
        <v>34</v>
      </c>
      <c r="D60" s="106" t="s">
        <v>180</v>
      </c>
      <c r="E60" s="118">
        <v>1</v>
      </c>
      <c r="F60" s="118" t="s">
        <v>22</v>
      </c>
      <c r="G60" s="87">
        <v>1384004</v>
      </c>
      <c r="H60" s="87">
        <f>G60</f>
        <v>1384004</v>
      </c>
      <c r="I60" s="107" t="s">
        <v>38</v>
      </c>
      <c r="J60" s="120" t="s">
        <v>178</v>
      </c>
    </row>
    <row r="61" spans="1:11" s="108" customFormat="1" ht="103.5" customHeight="1" x14ac:dyDescent="0.2">
      <c r="A61" s="95">
        <f t="shared" si="0"/>
        <v>55</v>
      </c>
      <c r="B61" s="106" t="s">
        <v>181</v>
      </c>
      <c r="C61" s="32" t="s">
        <v>34</v>
      </c>
      <c r="D61" s="106" t="s">
        <v>182</v>
      </c>
      <c r="E61" s="118">
        <v>1</v>
      </c>
      <c r="F61" s="118" t="s">
        <v>22</v>
      </c>
      <c r="G61" s="87">
        <v>340643</v>
      </c>
      <c r="H61" s="87">
        <f>G61</f>
        <v>340643</v>
      </c>
      <c r="I61" s="107" t="s">
        <v>38</v>
      </c>
      <c r="J61" s="120" t="s">
        <v>178</v>
      </c>
    </row>
    <row r="62" spans="1:11" s="108" customFormat="1" ht="103.5" customHeight="1" x14ac:dyDescent="0.2">
      <c r="A62" s="95">
        <f t="shared" si="0"/>
        <v>56</v>
      </c>
      <c r="B62" s="106" t="s">
        <v>183</v>
      </c>
      <c r="C62" s="32" t="s">
        <v>34</v>
      </c>
      <c r="D62" s="106" t="s">
        <v>184</v>
      </c>
      <c r="E62" s="118">
        <v>1</v>
      </c>
      <c r="F62" s="118" t="s">
        <v>22</v>
      </c>
      <c r="G62" s="87">
        <v>112500</v>
      </c>
      <c r="H62" s="87">
        <f>G62</f>
        <v>112500</v>
      </c>
      <c r="I62" s="107" t="s">
        <v>38</v>
      </c>
      <c r="J62" s="120" t="s">
        <v>178</v>
      </c>
    </row>
    <row r="63" spans="1:11" s="48" customFormat="1" ht="96.75" customHeight="1" x14ac:dyDescent="0.2">
      <c r="A63" s="95">
        <f t="shared" si="0"/>
        <v>57</v>
      </c>
      <c r="B63" s="106" t="s">
        <v>195</v>
      </c>
      <c r="C63" s="122" t="s">
        <v>34</v>
      </c>
      <c r="D63" s="106" t="s">
        <v>196</v>
      </c>
      <c r="E63" s="123">
        <v>1</v>
      </c>
      <c r="F63" s="124" t="s">
        <v>22</v>
      </c>
      <c r="G63" s="34">
        <v>1044284</v>
      </c>
      <c r="H63" s="125">
        <f>E63*G63</f>
        <v>1044284</v>
      </c>
      <c r="I63" s="29" t="s">
        <v>38</v>
      </c>
      <c r="J63" s="126" t="s">
        <v>158</v>
      </c>
    </row>
    <row r="64" spans="1:11" s="48" customFormat="1" ht="96.75" customHeight="1" x14ac:dyDescent="0.2">
      <c r="A64" s="95">
        <f t="shared" si="0"/>
        <v>58</v>
      </c>
      <c r="B64" s="121" t="s">
        <v>189</v>
      </c>
      <c r="C64" s="122" t="s">
        <v>34</v>
      </c>
      <c r="D64" s="127" t="s">
        <v>190</v>
      </c>
      <c r="E64" s="123">
        <v>1</v>
      </c>
      <c r="F64" s="124" t="s">
        <v>22</v>
      </c>
      <c r="G64" s="6">
        <v>1302233</v>
      </c>
      <c r="H64" s="133">
        <f>E64*G64</f>
        <v>1302233</v>
      </c>
      <c r="I64" s="29" t="s">
        <v>38</v>
      </c>
      <c r="J64" s="126" t="s">
        <v>191</v>
      </c>
    </row>
    <row r="65" spans="1:10" s="48" customFormat="1" ht="96.75" customHeight="1" x14ac:dyDescent="0.2">
      <c r="A65" s="95">
        <f t="shared" si="0"/>
        <v>59</v>
      </c>
      <c r="B65" s="121" t="s">
        <v>192</v>
      </c>
      <c r="C65" s="122" t="s">
        <v>34</v>
      </c>
      <c r="D65" s="127" t="s">
        <v>194</v>
      </c>
      <c r="E65" s="123">
        <v>1</v>
      </c>
      <c r="F65" s="124" t="s">
        <v>22</v>
      </c>
      <c r="G65" s="6">
        <v>343932</v>
      </c>
      <c r="H65" s="133">
        <f>E65*G65</f>
        <v>343932</v>
      </c>
      <c r="I65" s="29" t="s">
        <v>38</v>
      </c>
      <c r="J65" s="126" t="s">
        <v>191</v>
      </c>
    </row>
    <row r="66" spans="1:10" s="48" customFormat="1" ht="96.75" customHeight="1" x14ac:dyDescent="0.2">
      <c r="A66" s="95">
        <f t="shared" si="0"/>
        <v>60</v>
      </c>
      <c r="B66" s="121" t="s">
        <v>193</v>
      </c>
      <c r="C66" s="122" t="s">
        <v>34</v>
      </c>
      <c r="D66" s="128" t="s">
        <v>194</v>
      </c>
      <c r="E66" s="129">
        <v>1</v>
      </c>
      <c r="F66" s="130" t="s">
        <v>22</v>
      </c>
      <c r="G66" s="18">
        <v>301769</v>
      </c>
      <c r="H66" s="134">
        <f>E66*G66</f>
        <v>301769</v>
      </c>
      <c r="I66" s="131" t="s">
        <v>38</v>
      </c>
      <c r="J66" s="132" t="s">
        <v>191</v>
      </c>
    </row>
    <row r="67" spans="1:10" s="48" customFormat="1" ht="96.75" customHeight="1" x14ac:dyDescent="0.2">
      <c r="A67" s="95">
        <f t="shared" si="0"/>
        <v>61</v>
      </c>
      <c r="B67" s="118" t="s">
        <v>210</v>
      </c>
      <c r="C67" s="135" t="s">
        <v>34</v>
      </c>
      <c r="D67" s="143" t="s">
        <v>98</v>
      </c>
      <c r="E67" s="144">
        <v>1</v>
      </c>
      <c r="F67" s="130" t="s">
        <v>22</v>
      </c>
      <c r="G67" s="145">
        <v>1188157</v>
      </c>
      <c r="H67" s="146">
        <f t="shared" ref="H67" si="6">E67*G67</f>
        <v>1188157</v>
      </c>
      <c r="I67" s="131" t="s">
        <v>38</v>
      </c>
      <c r="J67" s="147" t="s">
        <v>191</v>
      </c>
    </row>
    <row r="68" spans="1:10" s="48" customFormat="1" ht="96.75" customHeight="1" x14ac:dyDescent="0.2">
      <c r="A68" s="95">
        <f t="shared" si="0"/>
        <v>62</v>
      </c>
      <c r="B68" s="121" t="s">
        <v>203</v>
      </c>
      <c r="C68" s="122" t="s">
        <v>34</v>
      </c>
      <c r="D68" s="128" t="s">
        <v>109</v>
      </c>
      <c r="E68" s="129">
        <v>1</v>
      </c>
      <c r="F68" s="130" t="s">
        <v>22</v>
      </c>
      <c r="G68" s="18">
        <v>836239</v>
      </c>
      <c r="H68" s="134">
        <f>E68*G68</f>
        <v>836239</v>
      </c>
      <c r="I68" s="131" t="s">
        <v>38</v>
      </c>
      <c r="J68" s="132" t="s">
        <v>191</v>
      </c>
    </row>
    <row r="69" spans="1:10" s="111" customFormat="1" x14ac:dyDescent="0.2">
      <c r="A69" s="112"/>
      <c r="B69" s="113" t="s">
        <v>23</v>
      </c>
      <c r="C69" s="114"/>
      <c r="D69" s="113"/>
      <c r="E69" s="115"/>
      <c r="F69" s="115"/>
      <c r="G69" s="116"/>
      <c r="H69" s="116">
        <f>SUM(H7:H68)</f>
        <v>141712990.7857143</v>
      </c>
      <c r="I69" s="117"/>
      <c r="J69" s="117"/>
    </row>
    <row r="70" spans="1:10" x14ac:dyDescent="0.2">
      <c r="A70" s="149" t="s">
        <v>9</v>
      </c>
      <c r="B70" s="150"/>
      <c r="C70" s="150"/>
      <c r="D70" s="150"/>
      <c r="E70" s="151"/>
      <c r="F70" s="151"/>
      <c r="G70" s="151"/>
      <c r="H70" s="150"/>
      <c r="I70" s="150"/>
      <c r="J70" s="152"/>
    </row>
    <row r="71" spans="1:10" ht="63.75" x14ac:dyDescent="0.2">
      <c r="A71" s="96">
        <v>1</v>
      </c>
      <c r="B71" s="2" t="s">
        <v>10</v>
      </c>
      <c r="C71" s="3" t="s">
        <v>29</v>
      </c>
      <c r="D71" s="4" t="s">
        <v>11</v>
      </c>
      <c r="E71" s="1">
        <v>1</v>
      </c>
      <c r="F71" s="5" t="s">
        <v>33</v>
      </c>
      <c r="G71" s="5"/>
      <c r="H71" s="1">
        <v>50478</v>
      </c>
      <c r="I71" s="2" t="s">
        <v>12</v>
      </c>
      <c r="J71" s="2" t="s">
        <v>13</v>
      </c>
    </row>
    <row r="72" spans="1:10" ht="38.25" x14ac:dyDescent="0.2">
      <c r="A72" s="94">
        <v>2</v>
      </c>
      <c r="B72" s="7" t="s">
        <v>14</v>
      </c>
      <c r="C72" s="3" t="s">
        <v>29</v>
      </c>
      <c r="D72" s="3" t="s">
        <v>15</v>
      </c>
      <c r="E72" s="1">
        <v>1</v>
      </c>
      <c r="F72" s="5" t="s">
        <v>33</v>
      </c>
      <c r="G72" s="8"/>
      <c r="H72" s="6">
        <v>11620</v>
      </c>
      <c r="I72" s="2" t="s">
        <v>12</v>
      </c>
      <c r="J72" s="2" t="s">
        <v>13</v>
      </c>
    </row>
    <row r="73" spans="1:10" ht="208.5" customHeight="1" x14ac:dyDescent="0.2">
      <c r="A73" s="94">
        <f>A72+1</f>
        <v>3</v>
      </c>
      <c r="B73" s="3" t="s">
        <v>16</v>
      </c>
      <c r="C73" s="3" t="s">
        <v>29</v>
      </c>
      <c r="D73" s="9" t="s">
        <v>74</v>
      </c>
      <c r="E73" s="1">
        <v>1</v>
      </c>
      <c r="F73" s="5" t="s">
        <v>33</v>
      </c>
      <c r="G73" s="8"/>
      <c r="H73" s="6">
        <v>900000</v>
      </c>
      <c r="I73" s="2" t="s">
        <v>12</v>
      </c>
      <c r="J73" s="2" t="s">
        <v>47</v>
      </c>
    </row>
    <row r="74" spans="1:10" ht="108" customHeight="1" x14ac:dyDescent="0.2">
      <c r="A74" s="94">
        <f t="shared" ref="A74:A95" si="7">A73+1</f>
        <v>4</v>
      </c>
      <c r="B74" s="3" t="s">
        <v>17</v>
      </c>
      <c r="C74" s="3" t="s">
        <v>29</v>
      </c>
      <c r="D74" s="9" t="s">
        <v>75</v>
      </c>
      <c r="E74" s="1">
        <v>1</v>
      </c>
      <c r="F74" s="5" t="s">
        <v>33</v>
      </c>
      <c r="G74" s="8"/>
      <c r="H74" s="6">
        <v>100000</v>
      </c>
      <c r="I74" s="2" t="s">
        <v>12</v>
      </c>
      <c r="J74" s="2" t="s">
        <v>18</v>
      </c>
    </row>
    <row r="75" spans="1:10" ht="108" customHeight="1" x14ac:dyDescent="0.2">
      <c r="A75" s="94">
        <f t="shared" si="7"/>
        <v>5</v>
      </c>
      <c r="B75" s="3" t="s">
        <v>24</v>
      </c>
      <c r="C75" s="3" t="s">
        <v>29</v>
      </c>
      <c r="D75" s="9" t="s">
        <v>25</v>
      </c>
      <c r="E75" s="1">
        <v>1</v>
      </c>
      <c r="F75" s="5" t="s">
        <v>33</v>
      </c>
      <c r="G75" s="8"/>
      <c r="H75" s="6">
        <v>126161</v>
      </c>
      <c r="I75" s="2" t="s">
        <v>12</v>
      </c>
      <c r="J75" s="2" t="s">
        <v>26</v>
      </c>
    </row>
    <row r="76" spans="1:10" ht="76.5" x14ac:dyDescent="0.2">
      <c r="A76" s="94">
        <f t="shared" si="7"/>
        <v>6</v>
      </c>
      <c r="B76" s="3" t="s">
        <v>31</v>
      </c>
      <c r="C76" s="3" t="s">
        <v>29</v>
      </c>
      <c r="D76" s="9" t="s">
        <v>32</v>
      </c>
      <c r="E76" s="1">
        <v>1</v>
      </c>
      <c r="F76" s="5" t="s">
        <v>33</v>
      </c>
      <c r="G76" s="8"/>
      <c r="H76" s="6">
        <v>58036</v>
      </c>
      <c r="I76" s="2" t="s">
        <v>38</v>
      </c>
      <c r="J76" s="2" t="s">
        <v>26</v>
      </c>
    </row>
    <row r="77" spans="1:10" s="48" customFormat="1" ht="48" customHeight="1" x14ac:dyDescent="0.2">
      <c r="A77" s="95">
        <f t="shared" si="7"/>
        <v>7</v>
      </c>
      <c r="B77" s="32" t="s">
        <v>49</v>
      </c>
      <c r="C77" s="66" t="s">
        <v>50</v>
      </c>
      <c r="D77" s="75" t="s">
        <v>49</v>
      </c>
      <c r="E77" s="28">
        <v>1</v>
      </c>
      <c r="F77" s="28" t="s">
        <v>33</v>
      </c>
      <c r="G77" s="28"/>
      <c r="H77" s="76">
        <v>357000</v>
      </c>
      <c r="I77" s="29" t="s">
        <v>38</v>
      </c>
      <c r="J77" s="28" t="s">
        <v>48</v>
      </c>
    </row>
    <row r="78" spans="1:10" ht="110.25" customHeight="1" x14ac:dyDescent="0.2">
      <c r="A78" s="94">
        <f t="shared" si="7"/>
        <v>8</v>
      </c>
      <c r="B78" s="3" t="s">
        <v>58</v>
      </c>
      <c r="C78" s="3" t="s">
        <v>29</v>
      </c>
      <c r="D78" s="9" t="s">
        <v>59</v>
      </c>
      <c r="E78" s="1">
        <v>1</v>
      </c>
      <c r="F78" s="5" t="s">
        <v>33</v>
      </c>
      <c r="G78" s="8"/>
      <c r="H78" s="6">
        <v>39880</v>
      </c>
      <c r="I78" s="2" t="s">
        <v>38</v>
      </c>
      <c r="J78" s="2" t="s">
        <v>47</v>
      </c>
    </row>
    <row r="79" spans="1:10" ht="360" customHeight="1" x14ac:dyDescent="0.2">
      <c r="A79" s="94">
        <f t="shared" si="7"/>
        <v>9</v>
      </c>
      <c r="B79" s="3" t="s">
        <v>62</v>
      </c>
      <c r="C79" s="3" t="s">
        <v>63</v>
      </c>
      <c r="D79" s="9" t="s">
        <v>64</v>
      </c>
      <c r="E79" s="1">
        <v>1</v>
      </c>
      <c r="F79" s="5" t="s">
        <v>33</v>
      </c>
      <c r="G79" s="8"/>
      <c r="H79" s="34">
        <v>7468410.7199999997</v>
      </c>
      <c r="I79" s="2" t="s">
        <v>38</v>
      </c>
      <c r="J79" s="2" t="s">
        <v>65</v>
      </c>
    </row>
    <row r="80" spans="1:10" ht="265.5" customHeight="1" x14ac:dyDescent="0.2">
      <c r="A80" s="94">
        <f t="shared" si="7"/>
        <v>10</v>
      </c>
      <c r="B80" s="28" t="s">
        <v>68</v>
      </c>
      <c r="C80" s="3" t="s">
        <v>63</v>
      </c>
      <c r="D80" s="32" t="s">
        <v>69</v>
      </c>
      <c r="E80" s="59">
        <v>1</v>
      </c>
      <c r="F80" s="59" t="s">
        <v>33</v>
      </c>
      <c r="G80" s="8"/>
      <c r="H80" s="34">
        <v>3800000</v>
      </c>
      <c r="I80" s="2" t="s">
        <v>38</v>
      </c>
      <c r="J80" s="2" t="s">
        <v>65</v>
      </c>
    </row>
    <row r="81" spans="1:10" ht="105.75" customHeight="1" x14ac:dyDescent="0.2">
      <c r="A81" s="94">
        <f t="shared" si="7"/>
        <v>11</v>
      </c>
      <c r="B81" s="28" t="s">
        <v>72</v>
      </c>
      <c r="C81" s="3" t="s">
        <v>63</v>
      </c>
      <c r="D81" s="32" t="s">
        <v>73</v>
      </c>
      <c r="E81" s="59">
        <v>1</v>
      </c>
      <c r="F81" s="59" t="s">
        <v>33</v>
      </c>
      <c r="G81" s="8"/>
      <c r="H81" s="34">
        <v>799200</v>
      </c>
      <c r="I81" s="2" t="s">
        <v>38</v>
      </c>
      <c r="J81" s="2" t="s">
        <v>65</v>
      </c>
    </row>
    <row r="82" spans="1:10" ht="186.75" customHeight="1" x14ac:dyDescent="0.2">
      <c r="A82" s="94">
        <f t="shared" si="7"/>
        <v>12</v>
      </c>
      <c r="B82" s="28" t="s">
        <v>104</v>
      </c>
      <c r="C82" s="3" t="s">
        <v>63</v>
      </c>
      <c r="D82" s="32" t="s">
        <v>105</v>
      </c>
      <c r="E82" s="59">
        <v>1</v>
      </c>
      <c r="F82" s="59" t="s">
        <v>33</v>
      </c>
      <c r="G82" s="8"/>
      <c r="H82" s="34">
        <v>4950000</v>
      </c>
      <c r="I82" s="2" t="s">
        <v>38</v>
      </c>
      <c r="J82" s="2" t="s">
        <v>65</v>
      </c>
    </row>
    <row r="83" spans="1:10" ht="288.75" customHeight="1" x14ac:dyDescent="0.2">
      <c r="A83" s="94">
        <f t="shared" si="7"/>
        <v>13</v>
      </c>
      <c r="B83" s="28" t="s">
        <v>114</v>
      </c>
      <c r="C83" s="3" t="s">
        <v>63</v>
      </c>
      <c r="D83" s="32" t="s">
        <v>115</v>
      </c>
      <c r="E83" s="59">
        <v>1</v>
      </c>
      <c r="F83" s="59" t="s">
        <v>33</v>
      </c>
      <c r="G83" s="8"/>
      <c r="H83" s="34">
        <v>8226235</v>
      </c>
      <c r="I83" s="2" t="s">
        <v>38</v>
      </c>
      <c r="J83" s="2" t="s">
        <v>65</v>
      </c>
    </row>
    <row r="84" spans="1:10" ht="186.75" customHeight="1" x14ac:dyDescent="0.2">
      <c r="A84" s="94">
        <f t="shared" si="7"/>
        <v>14</v>
      </c>
      <c r="B84" s="28" t="s">
        <v>116</v>
      </c>
      <c r="C84" s="3" t="s">
        <v>63</v>
      </c>
      <c r="D84" s="32" t="s">
        <v>117</v>
      </c>
      <c r="E84" s="59">
        <v>1</v>
      </c>
      <c r="F84" s="59" t="s">
        <v>33</v>
      </c>
      <c r="G84" s="8"/>
      <c r="H84" s="34">
        <v>4100000</v>
      </c>
      <c r="I84" s="2" t="s">
        <v>38</v>
      </c>
      <c r="J84" s="2" t="s">
        <v>65</v>
      </c>
    </row>
    <row r="85" spans="1:10" ht="114.75" x14ac:dyDescent="0.2">
      <c r="A85" s="94">
        <f t="shared" si="7"/>
        <v>15</v>
      </c>
      <c r="B85" s="28" t="s">
        <v>127</v>
      </c>
      <c r="C85" s="3" t="s">
        <v>125</v>
      </c>
      <c r="D85" s="32" t="s">
        <v>126</v>
      </c>
      <c r="E85" s="59">
        <v>1</v>
      </c>
      <c r="F85" s="59" t="s">
        <v>33</v>
      </c>
      <c r="G85" s="8"/>
      <c r="H85" s="34">
        <v>428572</v>
      </c>
      <c r="I85" s="2" t="s">
        <v>38</v>
      </c>
      <c r="J85" s="2" t="s">
        <v>93</v>
      </c>
    </row>
    <row r="86" spans="1:10" ht="76.5" x14ac:dyDescent="0.2">
      <c r="A86" s="94">
        <f t="shared" si="7"/>
        <v>16</v>
      </c>
      <c r="B86" s="28" t="s">
        <v>129</v>
      </c>
      <c r="C86" s="3" t="s">
        <v>125</v>
      </c>
      <c r="D86" s="32" t="s">
        <v>128</v>
      </c>
      <c r="E86" s="59">
        <v>1</v>
      </c>
      <c r="F86" s="59" t="s">
        <v>33</v>
      </c>
      <c r="G86" s="8"/>
      <c r="H86" s="34">
        <v>428572</v>
      </c>
      <c r="I86" s="2" t="s">
        <v>38</v>
      </c>
      <c r="J86" s="2" t="s">
        <v>93</v>
      </c>
    </row>
    <row r="87" spans="1:10" s="48" customFormat="1" ht="112.5" customHeight="1" x14ac:dyDescent="0.2">
      <c r="A87" s="95">
        <f t="shared" si="7"/>
        <v>17</v>
      </c>
      <c r="B87" s="28" t="s">
        <v>143</v>
      </c>
      <c r="C87" s="66" t="s">
        <v>145</v>
      </c>
      <c r="D87" s="32" t="s">
        <v>144</v>
      </c>
      <c r="E87" s="59">
        <v>1</v>
      </c>
      <c r="F87" s="59" t="s">
        <v>33</v>
      </c>
      <c r="G87" s="89"/>
      <c r="H87" s="90">
        <v>7200000</v>
      </c>
      <c r="I87" s="29" t="s">
        <v>38</v>
      </c>
      <c r="J87" s="29" t="s">
        <v>93</v>
      </c>
    </row>
    <row r="88" spans="1:10" s="48" customFormat="1" ht="89.25" x14ac:dyDescent="0.2">
      <c r="A88" s="95">
        <f t="shared" si="7"/>
        <v>18</v>
      </c>
      <c r="B88" s="28" t="s">
        <v>163</v>
      </c>
      <c r="C88" s="66" t="s">
        <v>166</v>
      </c>
      <c r="D88" s="32" t="s">
        <v>164</v>
      </c>
      <c r="E88" s="59">
        <v>1</v>
      </c>
      <c r="F88" s="59" t="s">
        <v>33</v>
      </c>
      <c r="G88" s="89"/>
      <c r="H88" s="90">
        <v>864000</v>
      </c>
      <c r="I88" s="29" t="s">
        <v>38</v>
      </c>
      <c r="J88" s="29" t="s">
        <v>158</v>
      </c>
    </row>
    <row r="89" spans="1:10" s="48" customFormat="1" ht="140.25" x14ac:dyDescent="0.2">
      <c r="A89" s="95">
        <f t="shared" si="7"/>
        <v>19</v>
      </c>
      <c r="B89" s="28" t="s">
        <v>165</v>
      </c>
      <c r="C89" s="66" t="s">
        <v>166</v>
      </c>
      <c r="D89" s="32" t="s">
        <v>167</v>
      </c>
      <c r="E89" s="59">
        <v>1</v>
      </c>
      <c r="F89" s="59" t="s">
        <v>33</v>
      </c>
      <c r="G89" s="89"/>
      <c r="H89" s="90">
        <v>350700</v>
      </c>
      <c r="I89" s="29" t="s">
        <v>38</v>
      </c>
      <c r="J89" s="29" t="s">
        <v>158</v>
      </c>
    </row>
    <row r="90" spans="1:10" s="48" customFormat="1" ht="201.75" customHeight="1" x14ac:dyDescent="0.2">
      <c r="A90" s="95">
        <f t="shared" si="7"/>
        <v>20</v>
      </c>
      <c r="B90" s="28" t="s">
        <v>172</v>
      </c>
      <c r="C90" s="66" t="s">
        <v>166</v>
      </c>
      <c r="D90" s="32" t="s">
        <v>173</v>
      </c>
      <c r="E90" s="59">
        <v>1</v>
      </c>
      <c r="F90" s="59" t="s">
        <v>33</v>
      </c>
      <c r="G90" s="89"/>
      <c r="H90" s="90">
        <v>15000000</v>
      </c>
      <c r="I90" s="29" t="s">
        <v>38</v>
      </c>
      <c r="J90" s="29" t="s">
        <v>158</v>
      </c>
    </row>
    <row r="91" spans="1:10" s="48" customFormat="1" ht="86.25" customHeight="1" x14ac:dyDescent="0.2">
      <c r="A91" s="95">
        <f t="shared" si="7"/>
        <v>21</v>
      </c>
      <c r="B91" s="28" t="s">
        <v>185</v>
      </c>
      <c r="C91" s="66" t="s">
        <v>186</v>
      </c>
      <c r="D91" s="32" t="s">
        <v>187</v>
      </c>
      <c r="E91" s="59">
        <v>1</v>
      </c>
      <c r="F91" s="59" t="s">
        <v>33</v>
      </c>
      <c r="G91" s="89"/>
      <c r="H91" s="90">
        <v>1499671.8</v>
      </c>
      <c r="I91" s="29" t="s">
        <v>38</v>
      </c>
      <c r="J91" s="29" t="s">
        <v>158</v>
      </c>
    </row>
    <row r="92" spans="1:10" s="141" customFormat="1" ht="86.25" customHeight="1" x14ac:dyDescent="0.25">
      <c r="A92" s="95">
        <f t="shared" si="7"/>
        <v>22</v>
      </c>
      <c r="B92" s="139" t="s">
        <v>199</v>
      </c>
      <c r="C92" s="135" t="s">
        <v>200</v>
      </c>
      <c r="D92" s="140" t="s">
        <v>201</v>
      </c>
      <c r="E92" s="72">
        <v>1</v>
      </c>
      <c r="F92" s="72" t="s">
        <v>33</v>
      </c>
      <c r="G92" s="73"/>
      <c r="H92" s="136" t="s">
        <v>202</v>
      </c>
      <c r="I92" s="138" t="s">
        <v>38</v>
      </c>
      <c r="J92" s="138" t="s">
        <v>191</v>
      </c>
    </row>
    <row r="93" spans="1:10" s="141" customFormat="1" ht="86.25" customHeight="1" x14ac:dyDescent="0.25">
      <c r="A93" s="95">
        <f t="shared" si="7"/>
        <v>23</v>
      </c>
      <c r="B93" s="139" t="s">
        <v>204</v>
      </c>
      <c r="C93" s="135" t="s">
        <v>200</v>
      </c>
      <c r="D93" s="140" t="s">
        <v>205</v>
      </c>
      <c r="E93" s="72">
        <v>1</v>
      </c>
      <c r="F93" s="72" t="s">
        <v>33</v>
      </c>
      <c r="G93" s="73"/>
      <c r="H93" s="136">
        <v>175000</v>
      </c>
      <c r="I93" s="138" t="s">
        <v>38</v>
      </c>
      <c r="J93" s="138" t="s">
        <v>191</v>
      </c>
    </row>
    <row r="94" spans="1:10" s="142" customFormat="1" ht="75.75" customHeight="1" x14ac:dyDescent="0.25">
      <c r="A94" s="95">
        <f t="shared" si="7"/>
        <v>24</v>
      </c>
      <c r="B94" s="139" t="s">
        <v>206</v>
      </c>
      <c r="C94" s="135" t="s">
        <v>200</v>
      </c>
      <c r="D94" s="140" t="s">
        <v>207</v>
      </c>
      <c r="E94" s="72">
        <v>1</v>
      </c>
      <c r="F94" s="72" t="s">
        <v>33</v>
      </c>
      <c r="G94" s="73"/>
      <c r="H94" s="136">
        <v>200000</v>
      </c>
      <c r="I94" s="138" t="s">
        <v>38</v>
      </c>
      <c r="J94" s="138" t="s">
        <v>191</v>
      </c>
    </row>
    <row r="95" spans="1:10" s="137" customFormat="1" ht="60" customHeight="1" x14ac:dyDescent="0.2">
      <c r="A95" s="95">
        <f t="shared" si="7"/>
        <v>25</v>
      </c>
      <c r="B95" s="139" t="s">
        <v>208</v>
      </c>
      <c r="C95" s="135" t="s">
        <v>200</v>
      </c>
      <c r="D95" s="140" t="s">
        <v>209</v>
      </c>
      <c r="E95" s="72">
        <v>1</v>
      </c>
      <c r="F95" s="72" t="s">
        <v>33</v>
      </c>
      <c r="G95" s="73"/>
      <c r="H95" s="136">
        <v>250000</v>
      </c>
      <c r="I95" s="138" t="s">
        <v>38</v>
      </c>
      <c r="J95" s="138" t="s">
        <v>191</v>
      </c>
    </row>
    <row r="96" spans="1:10" x14ac:dyDescent="0.2">
      <c r="A96" s="97"/>
      <c r="B96" s="35" t="s">
        <v>19</v>
      </c>
      <c r="C96" s="36" t="s">
        <v>28</v>
      </c>
      <c r="D96" s="37"/>
      <c r="E96" s="36" t="s">
        <v>28</v>
      </c>
      <c r="F96" s="36" t="s">
        <v>28</v>
      </c>
      <c r="G96" s="38"/>
      <c r="H96" s="39">
        <f>SUM(H71:H95)</f>
        <v>57383536.519999996</v>
      </c>
      <c r="I96" s="40"/>
      <c r="J96" s="36" t="s">
        <v>28</v>
      </c>
    </row>
    <row r="97" spans="1:10" x14ac:dyDescent="0.2">
      <c r="A97" s="159" t="s">
        <v>80</v>
      </c>
      <c r="B97" s="160"/>
      <c r="C97" s="160"/>
      <c r="D97" s="160"/>
      <c r="E97" s="160"/>
      <c r="F97" s="160"/>
      <c r="G97" s="160"/>
      <c r="H97" s="160"/>
      <c r="I97" s="160"/>
      <c r="J97" s="161"/>
    </row>
    <row r="98" spans="1:10" ht="409.5" customHeight="1" x14ac:dyDescent="0.2">
      <c r="A98" s="94">
        <v>1</v>
      </c>
      <c r="B98" s="28" t="s">
        <v>123</v>
      </c>
      <c r="C98" s="3" t="s">
        <v>63</v>
      </c>
      <c r="D98" s="33" t="s">
        <v>79</v>
      </c>
      <c r="E98" s="59">
        <v>1</v>
      </c>
      <c r="F98" s="59" t="s">
        <v>27</v>
      </c>
      <c r="G98" s="8"/>
      <c r="H98" s="6">
        <v>10328428</v>
      </c>
      <c r="I98" s="2" t="s">
        <v>38</v>
      </c>
      <c r="J98" s="2" t="s">
        <v>65</v>
      </c>
    </row>
    <row r="99" spans="1:10" ht="153" x14ac:dyDescent="0.2">
      <c r="A99" s="94">
        <v>2</v>
      </c>
      <c r="B99" s="28" t="s">
        <v>197</v>
      </c>
      <c r="C99" s="3" t="s">
        <v>63</v>
      </c>
      <c r="D99" s="33" t="s">
        <v>198</v>
      </c>
      <c r="E99" s="59">
        <v>1</v>
      </c>
      <c r="F99" s="59" t="s">
        <v>27</v>
      </c>
      <c r="G99" s="8"/>
      <c r="H99" s="6">
        <v>16185832</v>
      </c>
      <c r="I99" s="2" t="s">
        <v>38</v>
      </c>
      <c r="J99" s="2" t="s">
        <v>191</v>
      </c>
    </row>
    <row r="100" spans="1:10" x14ac:dyDescent="0.2">
      <c r="A100" s="98"/>
      <c r="B100" s="91" t="s">
        <v>81</v>
      </c>
      <c r="C100" s="63" t="s">
        <v>28</v>
      </c>
      <c r="D100" s="63"/>
      <c r="E100" s="64" t="s">
        <v>28</v>
      </c>
      <c r="F100" s="64" t="s">
        <v>28</v>
      </c>
      <c r="G100" s="61"/>
      <c r="H100" s="47">
        <f>SUM(H98:H99)</f>
        <v>26514260</v>
      </c>
      <c r="I100" s="62"/>
      <c r="J100" s="65" t="s">
        <v>28</v>
      </c>
    </row>
    <row r="101" spans="1:10" x14ac:dyDescent="0.2">
      <c r="A101" s="99"/>
      <c r="B101" s="41" t="s">
        <v>37</v>
      </c>
      <c r="C101" s="42" t="s">
        <v>28</v>
      </c>
      <c r="D101" s="43"/>
      <c r="E101" s="42" t="s">
        <v>28</v>
      </c>
      <c r="F101" s="42" t="s">
        <v>28</v>
      </c>
      <c r="G101" s="44"/>
      <c r="H101" s="45">
        <f>H100+H96+H69</f>
        <v>225610787.30571431</v>
      </c>
      <c r="I101" s="46"/>
      <c r="J101" s="42" t="s">
        <v>28</v>
      </c>
    </row>
  </sheetData>
  <mergeCells count="5">
    <mergeCell ref="A1:J1"/>
    <mergeCell ref="A70:J70"/>
    <mergeCell ref="A5:J5"/>
    <mergeCell ref="A6:J6"/>
    <mergeCell ref="A97:J97"/>
  </mergeCells>
  <pageMargins left="0.70866141732283472" right="0.70866141732283472" top="0.74803149606299213" bottom="0.74803149606299213" header="0.31496062992125984" footer="0.31496062992125984"/>
  <pageSetup scale="63" orientation="landscape" r:id="rId1"/>
  <rowBreaks count="1" manualBreakCount="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2016-01-13T05:20:02Z</dcterms:modified>
</cp:coreProperties>
</file>