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0" yWindow="225" windowWidth="21075" windowHeight="10365"/>
  </bookViews>
  <sheets>
    <sheet name="Лист1" sheetId="1" r:id="rId1"/>
    <sheet name="Лист2" sheetId="2" r:id="rId2"/>
    <sheet name="Лист3" sheetId="3" r:id="rId3"/>
  </sheets>
  <definedNames>
    <definedName name="_xlnm.Print_Area" localSheetId="0">Лист1!$A$1:$J$59</definedName>
  </definedNames>
  <calcPr calcId="145621" concurrentCalc="0"/>
</workbook>
</file>

<file path=xl/calcChain.xml><?xml version="1.0" encoding="utf-8"?>
<calcChain xmlns="http://schemas.openxmlformats.org/spreadsheetml/2006/main">
  <c r="H27" i="1" l="1"/>
  <c r="H39" i="1"/>
  <c r="H55" i="1"/>
  <c r="A47" i="1"/>
  <c r="A48" i="1"/>
  <c r="H38" i="1"/>
  <c r="H37" i="1"/>
  <c r="H36" i="1"/>
  <c r="H35" i="1"/>
  <c r="H34" i="1"/>
  <c r="H33" i="1"/>
  <c r="H32" i="1"/>
  <c r="H26" i="1"/>
  <c r="H28" i="1"/>
  <c r="H29" i="1"/>
  <c r="H30" i="1"/>
  <c r="H31" i="1"/>
  <c r="H25" i="1"/>
  <c r="H23" i="1"/>
  <c r="H20" i="1"/>
  <c r="H22" i="1"/>
  <c r="H21" i="1"/>
  <c r="H58" i="1"/>
  <c r="H19" i="1"/>
  <c r="H17" i="1"/>
  <c r="H18" i="1"/>
  <c r="H16" i="1"/>
  <c r="H15" i="1"/>
  <c r="H14" i="1"/>
  <c r="H13" i="1"/>
  <c r="H12" i="1"/>
  <c r="H11" i="1"/>
  <c r="H10" i="1"/>
  <c r="H9" i="1"/>
  <c r="H8" i="1"/>
  <c r="H59" i="1"/>
  <c r="A42" i="1"/>
  <c r="A43" i="1"/>
  <c r="A44" i="1"/>
  <c r="A45" i="1"/>
  <c r="A46" i="1"/>
  <c r="A49" i="1"/>
  <c r="A50" i="1"/>
  <c r="A51" i="1"/>
  <c r="A52" i="1"/>
  <c r="A53" i="1"/>
  <c r="A54" i="1"/>
</calcChain>
</file>

<file path=xl/sharedStrings.xml><?xml version="1.0" encoding="utf-8"?>
<sst xmlns="http://schemas.openxmlformats.org/spreadsheetml/2006/main" count="317" uniqueCount="133">
  <si>
    <t>№</t>
  </si>
  <si>
    <t>Наименование</t>
  </si>
  <si>
    <t>Способ закупок/п.3.1.</t>
  </si>
  <si>
    <t>Краткая характеристика</t>
  </si>
  <si>
    <t>Количество/объем</t>
  </si>
  <si>
    <t>Единица измерения</t>
  </si>
  <si>
    <t>Цена за единицу товара тенге</t>
  </si>
  <si>
    <t>Сумма, планиуремая для закупки без учета НДС, тенге</t>
  </si>
  <si>
    <t>Наименование организатора закупок</t>
  </si>
  <si>
    <t>Месяц предоставления документов в подразделение закупок</t>
  </si>
  <si>
    <t>Услуги</t>
  </si>
  <si>
    <t>Услуги транcпортировки реагентов Promega</t>
  </si>
  <si>
    <t xml:space="preserve">Транспортировка реагентов Promega со склада производителя до склада ЧУ «Центр наук о жизни»: 
- PowerPlex Y23 System (50rxn) – 2 упаковки, 
- CC5 Internal Lane Standard 500 Y23 – 1 бутыль
</t>
  </si>
  <si>
    <t>ЧУ «Центр наук о жизни»</t>
  </si>
  <si>
    <t>январь 2015 год</t>
  </si>
  <si>
    <t>Услуги по предоставлению хостинга сайта tbkzproject.org</t>
  </si>
  <si>
    <t>Хостинг на платформе Unix, тарифный план «Стартовый +», сроком на 12 месяцев.</t>
  </si>
  <si>
    <t>Почтовые услуги</t>
  </si>
  <si>
    <t>Услуги почтовой связи</t>
  </si>
  <si>
    <t>февраль 2015 год</t>
  </si>
  <si>
    <t>Итого услуги:</t>
  </si>
  <si>
    <t>1. Товары и услуги, закупаемые по пунктам 3.1. и 4.1. Правил, кроме подпунктов 1), 3), 7), 11), 14), 15), 17), 20), 27) пункта 3.1.</t>
  </si>
  <si>
    <t xml:space="preserve">Товары </t>
  </si>
  <si>
    <t>комплект</t>
  </si>
  <si>
    <t>Итого товары:</t>
  </si>
  <si>
    <t>Услуги по изготовлению издательско-полиграфической продукции</t>
  </si>
  <si>
    <t xml:space="preserve">Изготовление издательско-полиграфической продукции для организации совместного семинара «Regenerative Medicine for Lifelong Health and Wellbeing» в рамках  партнерской программы «Ньютон - Аль-Фараби»:
- изготовление бейджей - не менее 45 штук;
- изготовление папок с логотипом НУ – не менее 45 штук;
- изготовление папок – не менее 45 штук;
- изготовление сертификатов – не менее 36 штук. 
</t>
  </si>
  <si>
    <t>апрель 2015 год</t>
  </si>
  <si>
    <t>работа</t>
  </si>
  <si>
    <t>х</t>
  </si>
  <si>
    <t>подпункт 6) пункта 3.1. Правил</t>
  </si>
  <si>
    <t>Реестр планируемых закупок товаров, работ, услуг ЧУ "National Laboratory Astana" на 2015 год</t>
  </si>
  <si>
    <t xml:space="preserve">Услуги по изготовлению бланочной продукции </t>
  </si>
  <si>
    <t xml:space="preserve">Бланк с логотипом Назарбаев Университет: бланки приказов – 500 штук, бланки писем – 500 штук. 
Формат 210*297 (А4), цветность в соответствии с бренд буком 2/0 (Р 876С), бумага колотек 120 г/м2, нумерация для каждого вида бланков отдельная.
</t>
  </si>
  <si>
    <t>услуга</t>
  </si>
  <si>
    <t>подпункт 13) пункта 3.1. Правил</t>
  </si>
  <si>
    <t>Лабораторные расходные материалы для реализации научно-исследовательского проекта Лаборатории иммунобиологии: комплект 4</t>
  </si>
  <si>
    <t xml:space="preserve">Лабораторные расходные материалы для реализации научно-исследовательского проекта "Клеточные механизмы поляризации и подвижности фибробластоподобных синовиоцитов". Подробная характеристика согласно технической спецификации. </t>
  </si>
  <si>
    <t>Всего по разделу 1:</t>
  </si>
  <si>
    <t>ЧУ «National Laboratory Astana»</t>
  </si>
  <si>
    <t>ИФА набор для количественного определения тимозина α1</t>
  </si>
  <si>
    <t xml:space="preserve">Набор предназначен для количественного определения тимозина α1 в образцах человеческой сыворотки и экстрактов тимуса крови методом иммуноферментного анализа. Диапазон измерения: 4-1000 нг/мл. Чувствительность: 4 нг/мл. </t>
  </si>
  <si>
    <t>набор</t>
  </si>
  <si>
    <t>Дегазатор</t>
  </si>
  <si>
    <t>запрос ценовых предложений</t>
  </si>
  <si>
    <t xml:space="preserve">Дегазатор состоит из пластмассовой камеры прямоугольной формы, в которой создается вакуум с помощью вакуумного насоса. Внутри пластмассовой камеры находится: мембрана в виде пластмассовой изогнутой трубки, изготовленная из аморфного полифторированного сополимера; вакуумной насос; вакуумный датчик. Источник электрического тока 100-200 VAC, 50-60 Hz. Дегазатор имеет 2 независимых канала, с максимальной пропускной способностью не менее 0,5 мл/мин на каждый канал. Внутренний объем дегазируемого раствора не менее 100 мкл. </t>
  </si>
  <si>
    <t>штука</t>
  </si>
  <si>
    <t>ЧУ "NURIS"</t>
  </si>
  <si>
    <t>май 2015 год</t>
  </si>
  <si>
    <t xml:space="preserve">Лабораторные расходные материалы для реализации научно-исследовательского проекта "Изучение эпигетического репрограммирования раковых клеток под воздействием эмбриональной микросреды". Подробная характеристика согласно технической спецификации. </t>
  </si>
  <si>
    <t>Лабораторные расходные материалы для реализации научно-исследовательского проекта лаборатории клеточных технологий: комплект 1</t>
  </si>
  <si>
    <t>Лабораторные расходные материалы для реализации научно-исследовательского проекта лаборатории клеточных технологий: комплект 2</t>
  </si>
  <si>
    <t>Лабораторные расходные материалы для реализации проектов Лаборатории  экологии и гидрологии: комплект 1</t>
  </si>
  <si>
    <t xml:space="preserve">Лабораторные расходные материалы для реализации научно-исследовательского проекта "Исследование циркулирующих микрочастиц у пациентов с колоректальным раком". Подробная характеристика согласно технической спецификации. </t>
  </si>
  <si>
    <t>Криогенный сосуд Дьюара</t>
  </si>
  <si>
    <t xml:space="preserve">Полезный объем - не более 35 л; диаметр горловины – не более 119 мм; наружний диаметр - не менее 478 мм; общая высота - не более 681 мм; статитическое испарение в день - не более 0,27 л; статическое время хранения не менее - 130 дней; время рабочего хранения - не менее 80 дней; 
В комплект поставки входит: роликовоя платформа; штативы - не менее 6. Количество полок в штативе - не менее 5; Сигнализатор низкого уровня жидкого азота; набор криобоксов - 1 набор, содержащий  не менее 30 шт. криобоксов. Материал криобокса – пластик. 
</t>
  </si>
  <si>
    <t xml:space="preserve">Услуги по изготовлению штампов и печатей </t>
  </si>
  <si>
    <t xml:space="preserve">Изготовление штампов, прямоугольных: 75*38мм – 2 штуки;     50*40мм – 3 штуки; 50*30мм – 1 штука;   58*22мм – 2 штуки; 47*18мм – 1 штука; 82*25мм, на автоматической оснастке – 1 штука. 
Изготовление печатей, круглых автоматических, диаметр 40мм – 3 штуки.
Подробная характеристика согласно технической спецификации.
</t>
  </si>
  <si>
    <t>Лабораторные расходные материалы для реализации научно-исследовательского проекта "Разработка биосенсора для детекции панели раковых биомаркеров". Подробная характеристика согласно технической спецификации.</t>
  </si>
  <si>
    <t>Лабораторные расходные материалы для реализации научно-исследовательского проекта Лаборатории биосенсоров и биоинструментов: комплект 5</t>
  </si>
  <si>
    <t>Проведение серии экспериментов на облучательной установке канала «Т3» ускорителя ДЦ-60</t>
  </si>
  <si>
    <t>подпункт 2) пункта 3.1. Правил</t>
  </si>
  <si>
    <t xml:space="preserve">1. Предоставление пучкового времени циклотрона ДЦ-60. В соответствии с программой эксперимента провести работы по получению, формированию и транспортировке необходимого пучка заряженных частиц до мишени. Для достижения стабильности тока пучка на мишени, настройка и оптимизация режимов работ всех систем циклотрона ДЦ-60. 
2. Установка фланца с металлической фольгой для проведения пучка ионов из вакуума в атмосферу.
3. Проверка на течь канал транспортировки с фланцевым соединением.
4. Установка системы напуска газа (гелий, воздух, смесь и др.) в камеру рассеяния. Проверка вакуумных течей камеры.
5. Установка технологических устройств в камеру рассеяния заданного канала транспортировки частиц.
6. Проведение юстировку технологических элементов в камере рассеяния.
7. Установка электронного оборудования для проведения измерений. Проверка работоспособности спектрометрического тракта. 
8. Выполнение калибровку детекторов и систем измерения при помощи альфа-источника.
9. Определение интенсивности пучка заряженных частиц в соответствии с оптимальной загрузкой спектрометрического тракта измерения.
10. Осуществление оперативной подстройки режима облучения в процессе проведения эксперимента.
</t>
  </si>
  <si>
    <t>июнь 2015 год</t>
  </si>
  <si>
    <t>Лабораторные  расходные материалы для реализации научно-исследовательских проектов лаборатории эпидемиологии и общественного здравоохранения: комплект 1</t>
  </si>
  <si>
    <t xml:space="preserve">Лабораторные  расходные материалы для реализации проекта «Исследование биорегуляторной активности желудочно-кишечного тракта среди лиц среднего и пожилого возраста населения Республики Казахстан». 
Подробная характеристика согласно технической спецификации
</t>
  </si>
  <si>
    <t>Услуги в рамках проекта "Разработка клеточно-имплантационной системы с использованием стволовых клеток надкостницы и фибринового геля для регенерации массивных костных дефектов"</t>
  </si>
  <si>
    <t>Услуги включают в себя:                                                            1) Содержание лабораторных животных (кроликов) в условиях вивария во время проведения исследования;
2) Проведение хирургических процедур по забору биопсии надкостницы у экспериментальных животных; 
3) Создание модели дефекта кости у  экспериментальных животных; 
4) Проведение имплантации фибриновых гидрогелей с ростковыми факторами и стволовыми клетками надкостницы в область дефекта кости  экспериментальных животных;
5) Изучение динамики регенерации дефекта кости  экспериментальных животных с помощью рентгенографии.</t>
  </si>
  <si>
    <t xml:space="preserve">Источник электропитания </t>
  </si>
  <si>
    <t xml:space="preserve">Должен подходить для всех типов HIPIMS. Средняя мощность:  не менее 1кВт; Пиковое напряжение: не менее 1000 В; Пиковый ток: не менее 100 А; Регулирование режимов: напряжение, ток, мощность, импульс тока; Частоты импульса: от 1 до 10 кГц; Длительность импульса: от 2,5 мкс до 1000 мкс; Входное напряжение переменного тока: 1 фаза + N, от 100 до 240В переменного тока, 50/60 Гц; Включает в себя:
Кабель: DCPSU SHV на LEMO; Кабель: HAN на N; DC привод.
</t>
  </si>
  <si>
    <t>Услуги в рамках НТП "Мультилокусный генетический анализ кардиметаболических нарушений в казахской популяции"</t>
  </si>
  <si>
    <t>Забор биологического материала (крови) у 200 (двухсот) пациентов для проведения лабораторных исследований. Полное описание согласно технической спецификации.</t>
  </si>
  <si>
    <r>
      <t xml:space="preserve">Отправка и доставка почтовой  корреспонденции по странам СНГ, дальнего зарубежья, городам  Республики Казахстан, оформление необходимых для перевозки документов, проверка количества и качества, хранение корреспонденции, предоставление упаковочного материала. Сроки доставки корреспонденции: по странам СНГ и  странам дальнего зарубежья – от 2 до 5 рабочих дней, по городам  Республики Казахстан от 1-3 рабочих дней, по городу Астана в течение следующего рабочего дня следующего за днем  отправки. 
Предоставление оперативных сведений о прохождении корреспонденции по всему маршруту следования; уведомлений о доставке корреспонденции; возможности самостоятельного отслеживания Заказчиком маршрута следования по Интернету. </t>
    </r>
    <r>
      <rPr>
        <i/>
        <sz val="10"/>
        <rFont val="Times New Roman"/>
        <family val="1"/>
        <charset val="204"/>
      </rPr>
      <t>(Полная характеристика указана в технической спецификации инициатора закупок)</t>
    </r>
    <r>
      <rPr>
        <sz val="10"/>
        <rFont val="Times New Roman"/>
        <family val="1"/>
        <charset val="204"/>
      </rPr>
      <t xml:space="preserve">
</t>
    </r>
  </si>
  <si>
    <r>
      <t xml:space="preserve">Отправка и доставка почтовой корреспонденции по территории Республики Казахстан. 
Прием отправлений, перевозка, вручение по назначению корреспонденции. 
Обеспечение необходимых условий сохранности отправлений с момента их приема до вручения по назначению.
</t>
    </r>
    <r>
      <rPr>
        <i/>
        <sz val="10"/>
        <rFont val="Times New Roman"/>
        <family val="1"/>
        <charset val="204"/>
      </rPr>
      <t xml:space="preserve"> (Полная характеристика указана в технической спецификации инициатора закупок)</t>
    </r>
    <r>
      <rPr>
        <sz val="10"/>
        <rFont val="Times New Roman"/>
        <family val="1"/>
        <charset val="204"/>
      </rPr>
      <t xml:space="preserve">
</t>
    </r>
  </si>
  <si>
    <t>Таль электрическая</t>
  </si>
  <si>
    <t>Инфракрасный пирометр</t>
  </si>
  <si>
    <t xml:space="preserve">Грузоподъемность – не менее 500 кг; канатоемкость – не менее 12 м; высота подъема – не менее 6 м; скорость навивки – не менее 4 м/мин. 
В комплекте должны быть: электродвигатель, барабан, канатоприемник, ролики – в сборе.
Напряжение сети – 220 В или 380 В; частота сети – 50 Гц. 
</t>
  </si>
  <si>
    <t>Диапазон измерений температуры - не уже чем от 0 до 1500 °С; дистанционное бесконтактное измерение температуры, портативность; оптическое разрешение пирометра (показатель визирования) - не менее 50:1; питание - литий-ионная батарея, перезаряжаемая от сети 220 В и/или посредством USB от компьютера; наличие лазерного целеуказателя; время установки показаний - не более 500 мсек; внутренняя память - не менее 8 Мb; сохранение данных - не менее 10 замеров; разрешение показания - не более 0,1 °С до 1000 °С; не более 1 °С выше 1000 °С; погрешность измерения - не более 3 %.</t>
  </si>
  <si>
    <t>Камера с контролем влажности и температуры</t>
  </si>
  <si>
    <t>Запрос ценовых предложений</t>
  </si>
  <si>
    <t xml:space="preserve">Диапазон изменения относительной влажности, не менее чем от 10 до 95 % при температуре 23 °С; диапазон изменения температуры, не менее чем от температуры окружающей среды до 50 °С; Внешние размеры камеры: ширина - не более 61см, длина - не более 46см, высота - не более 38см. Дверца камеры с уплотняющей прокладкой и защелкой, толщина – 1,25см, размер дверцы – не более 30,5*30,5 см. Порты доступа для операционных систем, датчиков, мониторов и кабелей - не менее 5 портов. Диаметр отверстия для кабеля - 1,5 дюйма. В наличии должны быть резьбовая насадка, компрессионные фитинги (порты) в количестве, достаточном для обеспечения плотного герметичного введения кабелей и трубок в камеру. 
В комплект поставки также должно входить: микропроцессорный контроллер влажности и температуры; сенсор влажности и температуры с компенсацией (учетом) внешней температуры; ультразвуковая система увлажнения; осушитель (порошкообразный, сульфат кальция) - не менее 0,45 кг; запасной осушитель (порошкообразный, сульфат кальция) - не менее 2,25 кг; насосная система осушения; нагревательная система с циркулирующим вентилятором и термовыключателем для ограничения максимальной температуры.
</t>
  </si>
  <si>
    <t xml:space="preserve">Состав работ включает в себя:
а) Разработку высоковольтного источника питания (ИП) с параметрами: выходное напряжение – постоянное, амплитуда выходного напряжения – регулируемое от 5 до 20 кВ, мощность не более 100 Вт. Источник питания должен быть оснащен датчиком выходного напряжения. 
б) Разработку высоковольтного импульсного генератора (ГИ) с  параметрами: выходное напряжение от 5 до 20 кВ, длительность импульса не менее 0,5 мкс и не более 10 мкс. Генератор высоковольтных импульсов должен работать  в режиме одиночных запусков  и с частотой срабатывания до 5 с-1. Должна быть предусмотрена возможность использования различных значений выходной емкости ГИ (до 1мкФ) для согласования работы с различными конфигурациями СЭ, формирующими плазму. ГИ должен быть оснащен датчиками выходного напряжения,  прямого и обратного токов.
в) Разработку рабочей камеры (РК). РК представляет собой  цилиндр диаметром не менее 400 мм со смотровыми окнами, высоковольтными вводами, электрическими сигнальными вводами. Длина камеры не менее 400 мм. Рабочая камера устанавливается на подвижной стойке. Камера должна иметь возможность поддерживать вакуум до 10-5 мм. рт. ст.
г) Разработку системы электродов для формирования плазмы. Система электродов должна обеспечивать формирование плазмы, заполняющей пространство с диаметром не менее 200 мм и длиной не менее 400 мм. Плотность образующейся плазмы должна быть не менее 1010 см-3 по объему указанной области.
д) Разработку пульта управления. Пульт управления обеспечивает управление плазменной системой путем установки величины напряжения источника питания, частоты следования импульсов, с отображением информации о состоянии системы:  сетевом и высоком напряжении ИП, частоте высоковольтного импульсного генератора.
е) Экспериментальная система генерации плазмы должна быть оснащена зондом, функционирующем в режиме измерения заряда, генерируемого плазмой.
</t>
  </si>
  <si>
    <t>Работы:</t>
  </si>
  <si>
    <t>Итого работы:</t>
  </si>
  <si>
    <t>Лабораторные  расходные материалы для реализации научно-исследовательского проекта Лаборатории биосенсоров и биоинструментов: комплект 6</t>
  </si>
  <si>
    <t xml:space="preserve">Лабораторные  расходные материалы для реализации проекта «Разработка биосенсора для детекции панели раковых биомаркеров». Подробная характеристика согласно технической спецификации
</t>
  </si>
  <si>
    <t>Лабораторные расходные материалы для реализации научно исследовательского проекта лаборатории иммунобологии: комплект 5</t>
  </si>
  <si>
    <t>Лабораторные  расходные материалы для реализации научно-исследовательского проекта "Расчет и характеризация биохимической активности человеческого фермента репарации ДНК, АРЕ1". Подробная характеристика согласно технической спецификации.</t>
  </si>
  <si>
    <t>Портативный микрогазхроматограф</t>
  </si>
  <si>
    <t xml:space="preserve">Портативный микрогазхроматограф - 2-х канальный:
Вес – не более 20 кг; Давление газа-носителя  - 552 ±14  кПа
Возможность работы от автомобильного аккумулятора (12 В), наличие встроенной аккумуляторной батареи, встроенного баллона для газа носителя, возможность использования в качестве газа носителя: Гелий, Азот, Аргон. Рабочая температура должна быть в диапазоне - не уже чем от 0 до 50О С. 
Линейный динамический диапазон - 106±10%.  
Возможности использования оборудования: в помещении и полевое.
Предел чувствительности – низкие концентрации ppm. 
Подробная характеристика согласно технической спецификации.
</t>
  </si>
  <si>
    <t>тендер</t>
  </si>
  <si>
    <t>Лабораторные  расходные материалы для реализации научно-исследовательского проекта лаборатории биоинженерии и регенеративной медицины: комплект 1</t>
  </si>
  <si>
    <t xml:space="preserve">Лабораторные расходные материалы для реализации научно-исследовательского проекта «Разработка методов целенаправленной доставки антивирусных препаратов и иммуномодуляторов для лечения вирусных гепатитов». 
Подробная характеристика согласно технической спецификации.
</t>
  </si>
  <si>
    <t>Лабораторные расходные материалы для реализации научно-исследовательского проекта Лаборатории  физики и материаловедения: комплект 1</t>
  </si>
  <si>
    <t>Лабораторные расходные материалы для реализации научно-исследовательского проекта «Исследование взаимодействия пучок плазма с помощью гетеродинного интерферометра». Подробная характеристика согласно технической спецификации.</t>
  </si>
  <si>
    <t>Лабораторные  расходные материалы для реализации научно-исследовательских проектов лаборатории геномной и персонализированной медицины: комплект 3</t>
  </si>
  <si>
    <t>Лабораторные расходные материалы для реализации проекта «Исследование  HPV инфекции при плоскоклеточном раке пищевода в казахской популяции». Подробная характеристика согласно технической спецификации.</t>
  </si>
  <si>
    <t>июль 2015 год</t>
  </si>
  <si>
    <t>Лабораторные  расходные материалы для реализации научно-исследовательских проектов лаборатории геномной и персонализированной медицины: комплект 4</t>
  </si>
  <si>
    <t>Лабораторные расходные материалы для реализации проекта «Геном-ассоциированная персонализированная антитромботическая терапия пациентов с высоким риском развития тромбозов и кровотечений». Подробная характеристика согласно технической спецификации.</t>
  </si>
  <si>
    <t>Лабораторные  расходные материалы для реализации научно-исследовательских проектов лаборатории геномной и персонализированной медицины: комплект 1</t>
  </si>
  <si>
    <t>Лабораторные  расходные материалы для реализации научно-исследовательских проектов лаборатории геномной и персонализированной медицины: комплект 2</t>
  </si>
  <si>
    <t>Лабораторные расходные материалы для реализации проекта «Характеристика полиморфизма Y-хромосомы казахской популяции». Подробная характеристика согласно технической спецификации.</t>
  </si>
  <si>
    <t xml:space="preserve">Лабораторные расходные материалы для реализации проекта «Характеристика полиморфизма Y-хромосомы казахской популяции». 
Подробная характеристика согласно технической спецификации.
</t>
  </si>
  <si>
    <t>Лабораторные  расходные материалы для реализации научно-исследовательских проектов лаборатории геномной и персонализированной медицины: комплект 5</t>
  </si>
  <si>
    <t xml:space="preserve">Лабораторные расходные материалы для реализации проекта «Генетический профиль, метаболический синдром и риск развития рака молочной железы среди женщин Казахстана». 
Подробная характеристика согласно технической спецификации.
</t>
  </si>
  <si>
    <t>Лабораторные расходные материалы для реализации научно исследовательского проекта лаборатории клеточных технологий МИЦ: комплект 4</t>
  </si>
  <si>
    <t>Лабораторные  расходные материалы для реализации научно-исследовательского проекта "Разработка клеточно-имплантационной системы с использованием стволовых клеток надкостницы и фибринового геля для регенерации массивных костных дефектов". Подробная характеристика согласно технической спецификации</t>
  </si>
  <si>
    <t>Услуги в рамках НТП «Сравнительное исследование биосовместимости и токсичности транспортных систем, предназначенных для целенаправленной доставки лекарственных средств при внутривенном введении в организм: биодеградирующих наночастиц и эритроцитарных теней»</t>
  </si>
  <si>
    <t xml:space="preserve">Услуги включают в себя:
- предоставление рабочего места в виварии, а также предоставление оснащённых лабораторных помещений, оборудования, прошедшего метрологическую аттестацию для 3 сотрудников.
- предоставление лабораторных животных в течение года (не менее 240 лабораторных крыс, из них 120 самок, 120 самцов, массой не менее 120 грамм), уход за лабораторными животными (уборка помещений, чистка клеток, смена подстилки, предоставление корма и питья), и утилизация лабораторных животных при выводе из эксперимента.
- обеспечение хозяйственными товарами для работы в виварии, в том числе: перчатки, полотенца, швабры, ведро, тазы, мусорные пакеты, дез-средства, бритвы, мыло. 
</t>
  </si>
  <si>
    <t>Лабораторные расходные материалы для реализации научно исследовательского проекта лаборатории клеточных технологий: комплект 3</t>
  </si>
  <si>
    <t>Лабораторные  расходные материалы для реализации научно-исследовательского проекта "Создание технологической платформы для получения рекомбинантных белков в клетках млекопитающих с использованием вирусных репликонов". Подробная характеристика согласно технической спецификации.</t>
  </si>
  <si>
    <t>Лабораторные расходные материалы для реализации научно исследовательского проекта лаборатории клеточных технологий МИЦ: комплект 5</t>
  </si>
  <si>
    <t>Лабораторные  расходные материалы для реализации научно-исследовательского проекта "Изучение влияния гипоксии на образование эритроцитов из индуцированных плюрипотентных стволовых клеток человека". Подробная характеристика согласно технической спецификации.</t>
  </si>
  <si>
    <t>Лабораторные расходные материалы для реализации научно исследовательского проекта лаборатории клеточных технологий МИЦ: комплект 6</t>
  </si>
  <si>
    <t>Лабораторные  расходные материалы для реализации научно-исследовательского проекта "Изучение вирусоподобных частиц представляющих конформационные эпитопы в качестве платформы для вакцин". Подробная характеристика согласно технической спецификации</t>
  </si>
  <si>
    <t>Cистема флуоресцентного инвертированного микроскопа</t>
  </si>
  <si>
    <t xml:space="preserve">Cистема флуоресцентного инвертированного микроскопа включает в себя:
- оптические системы детекции: не менее 2 типов: флуоресцентная и в проходящем свете в 2 вариациях: светлое поле и фазовый контраст; 
- встроенные съемные светодиодные (LED) осветители для флуоресцентной детекции с фильтрами для работы с флуоресцентным голубым красителем для ДНК (DAPI), с зеленым флуоресцентным белком (GFP), с красным флуоресцентным белком (RFP); 
- программно - регулируемая интенсивность света, cветодиодных осветителей для уменьшения фотообесцвечивания; 
- затеняющая крышка для флуоресцентной детекции. Микроскоп должен работать при нормальном комнатном освещении, не должен требовать наличия темной комнаты для успешного проведения флуоресцентных исследований; 
- интегрированные в микроскоп камеры CCD и CMOS с возможностью переключения с одной на другую при помощи сенсорного дисплея интегрированного монитора и др.
  Более детальное описание указано в технической спецификации.
</t>
  </si>
  <si>
    <t>Услуги в рамках НТП «Геном-ассоциированная персонализированная антитромботическая терапия пациентов с высоким риском развития тромбозов и кровотечений»</t>
  </si>
  <si>
    <t xml:space="preserve">Услуги включают в себя:
- разработка пакета документации по проекту (протокол, информированное согласие, карта пациента, электронная база и тд.) с утверждением на Ученом Совете АО ННКЦ, проведение этической экспертизы в локальном Этическом Комитете АО «ННКЦ». 
- оценка и набор пациентов с вспомогательным механическим устройством левого желудочка с верификацией диагноза (не менее 80 пациентов);
- получение информированного согласия; 
- проведение дополнительных клинико-лабораторных исследований, не входящих в протокол МЗСР РК пациентам вовлеченным в исследование;
- забор и подготовка биоматериала; 
- сбор клинических данных;
- заполнение карты пациента; 
- ведение базы пациентов; 
-наблюдение пациентов в динамике;
- анализ данных;
Услуги должны быть оказаны с привлечением врача-генетика, врача–гематолога.
</t>
  </si>
  <si>
    <t>Услуги в рамках НТП «Разработка и клиническая апробация Haloplex кардиогенетической панели для выявления генетической предрасположенности и диагностики сердечных аритмий»</t>
  </si>
  <si>
    <t xml:space="preserve">Услуги включают в себя:
-разработка проектной документации, проведение этической экспертизы в локальном Этическом Комитете АО «ННКЦ»; 
- оценка и набор пациентов с нарушением ритма сердца согласно протоколу исследования (не менее 100 пациентов);
- верификация диагноза; 
- получение информированного согласия;
- забор и подготовка биоматериала (венозной крови);
- сбор клинических данных;
- заполнение карты пациента;
- ведение электронной базы пациентов;
- анализ клинических данных. 
</t>
  </si>
  <si>
    <t xml:space="preserve">Лабораторные расходные материалы для реализации научно-исследовательского проекта лаборатории биоинженерии и регенеративной медицины: комплект 2 </t>
  </si>
  <si>
    <t>Лабораторные расходные материалы для реализации научно-исследовательского проекта «Исследования молекулярно-клеточных механизмов старения мезенхимальных стволовых клеток и оценка фармакологических подходов восстановления мезенхимальных стволовых клеток». Подробная характеристика согласно технической спецификации.</t>
  </si>
  <si>
    <t>Лабораторные расходные материалы для реализации научно исследовательского проекта лаборатории биоинженерии и регенеративной медицины: комплект 3</t>
  </si>
  <si>
    <t>Лабораторные расходные материалы для реализации научно исследовательского проекта лаборатории биоинженерии и регенеративной медицины: комплект 4</t>
  </si>
  <si>
    <t>Лабораторные  расходные материалы для реализации научно-исследовательского проекта «Повышение эффективности лечения рака малыми молекулами с целенаправленным воздействием на сигнальные пути старения клеток» Подробная характеристика согласно технической спецификации.</t>
  </si>
  <si>
    <t>Опытно-конструкторские работы по изготовлению и установке экспериментальной плазменной системы</t>
  </si>
  <si>
    <t>Услуги сотовой связи</t>
  </si>
  <si>
    <t>подпункт 22) пункта 3.1. Правил</t>
  </si>
  <si>
    <t>май 2015 года</t>
  </si>
  <si>
    <t>Лабораторные  расходные материалы для реализации научно-исследовательского проекта «Разработка аптасенсора для детекции стволовых клеток рака молочной железы». Подробная характеристика согласно технической спецификации</t>
  </si>
  <si>
    <t>Лабораторные расходные материалы для реализации научно исследовательского проекта Лаборатории биосенсоров и биоинструментов: комплект 7</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</si>
</sst>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р_._-;\-* #,##0.00_р_._-;_-* &quot;-&quot;??_р_._-;_-@_-"/>
    <numFmt numFmtId="164" formatCode="#,##0_ ;\-#,##0\ "/>
  </numFmts>
  <fonts count="8" x14ac:knownFonts="1">
    <font>
      <sz val="11"/>
      <color theme="1"/>
      <name val="Calibri"/>
      <family val="2"/>
      <charset val="204"/>
      <scheme val="minor"/>
    </font>
    <font>
      <sz val="11"/>
      <color indexed="8"/>
      <name val="Calibri"/>
      <family val="2"/>
      <charset val="204"/>
    </font>
    <font>
      <sz val="10"/>
      <name val="Times New Roman"/>
      <family val="1"/>
      <charset val="204"/>
    </font>
    <font>
      <sz val="11"/>
      <color theme="1"/>
      <name val="Calibri"/>
      <family val="2"/>
      <charset val="204"/>
      <scheme val="minor"/>
    </font>
    <font>
      <i/>
      <sz val="10"/>
      <name val="Times New Roman"/>
      <family val="1"/>
      <charset val="204"/>
    </font>
    <font>
      <b/>
      <sz val="10"/>
      <name val="Times New Roman"/>
      <family val="1"/>
      <charset val="204"/>
    </font>
    <font>
      <sz val="10"/>
      <name val="Calibri"/>
      <family val="2"/>
      <charset val="204"/>
      <scheme val="minor"/>
    </font>
    <font>
      <sz val="10"/>
      <color theme="1"/>
      <name val="Times New Roman"/>
      <family val="1"/>
      <charset val="204"/>
    </font>
  </fonts>
  <fills count="8">
    <fill>
      <patternFill patternType="none"/>
    </fill>
    <fill>
      <patternFill patternType="gray125"/>
    </fill>
    <fill>
      <patternFill patternType="solid">
        <fgColor theme="0"/>
        <bgColor indexed="64"/>
      </patternFill>
    </fill>
    <fill>
      <patternFill patternType="solid">
        <fgColor theme="3" tint="0.59999389629810485"/>
        <bgColor indexed="64"/>
      </patternFill>
    </fill>
    <fill>
      <patternFill patternType="solid">
        <fgColor theme="5" tint="0.39997558519241921"/>
        <bgColor indexed="64"/>
      </patternFill>
    </fill>
    <fill>
      <patternFill patternType="solid">
        <fgColor rgb="FFFF9933"/>
        <bgColor indexed="64"/>
      </patternFill>
    </fill>
    <fill>
      <patternFill patternType="solid">
        <fgColor theme="0" tint="-0.249977111117893"/>
        <bgColor indexed="64"/>
      </patternFill>
    </fill>
    <fill>
      <patternFill patternType="solid">
        <fgColor rgb="FFFFFF0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3">
    <xf numFmtId="0" fontId="0" fillId="0" borderId="0"/>
    <xf numFmtId="43" fontId="1" fillId="0" borderId="0" applyFont="0" applyFill="0" applyBorder="0" applyAlignment="0" applyProtection="0"/>
    <xf numFmtId="0" fontId="3" fillId="0" borderId="0"/>
  </cellStyleXfs>
  <cellXfs count="101">
    <xf numFmtId="0" fontId="0" fillId="0" borderId="0" xfId="0"/>
    <xf numFmtId="3" fontId="2" fillId="0" borderId="1" xfId="0" applyNumberFormat="1" applyFont="1" applyBorder="1" applyAlignment="1">
      <alignment horizontal="center" vertical="center" wrapText="1"/>
    </xf>
    <xf numFmtId="2" fontId="2" fillId="0" borderId="1" xfId="0" applyNumberFormat="1" applyFont="1" applyBorder="1" applyAlignment="1">
      <alignment vertical="center" wrapText="1"/>
    </xf>
    <xf numFmtId="0" fontId="2" fillId="0" borderId="1" xfId="0" applyFont="1" applyBorder="1" applyAlignment="1">
      <alignment vertical="center" wrapText="1"/>
    </xf>
    <xf numFmtId="2" fontId="2" fillId="0" borderId="1" xfId="0" applyNumberFormat="1" applyFont="1" applyBorder="1" applyAlignment="1">
      <alignment vertical="top" wrapText="1"/>
    </xf>
    <xf numFmtId="2" fontId="2" fillId="0" borderId="1" xfId="0" applyNumberFormat="1" applyFont="1" applyBorder="1" applyAlignment="1">
      <alignment horizontal="center" vertical="center" wrapText="1"/>
    </xf>
    <xf numFmtId="3" fontId="2" fillId="0" borderId="1" xfId="0" applyNumberFormat="1" applyFont="1" applyBorder="1" applyAlignment="1">
      <alignment horizontal="center" vertical="center"/>
    </xf>
    <xf numFmtId="0" fontId="2" fillId="0" borderId="1" xfId="0" applyFont="1" applyBorder="1" applyAlignment="1">
      <alignment wrapText="1"/>
    </xf>
    <xf numFmtId="0" fontId="2" fillId="0" borderId="1" xfId="0" applyFont="1" applyBorder="1"/>
    <xf numFmtId="0" fontId="2" fillId="0" borderId="1" xfId="0" applyFont="1" applyBorder="1" applyAlignment="1">
      <alignment vertical="top" wrapText="1"/>
    </xf>
    <xf numFmtId="0" fontId="2" fillId="0" borderId="0" xfId="0" applyFont="1"/>
    <xf numFmtId="0" fontId="5" fillId="0" borderId="1" xfId="0" applyFont="1" applyBorder="1" applyAlignment="1">
      <alignment vertical="center" wrapText="1"/>
    </xf>
    <xf numFmtId="3" fontId="5" fillId="0" borderId="1" xfId="0" applyNumberFormat="1" applyFont="1" applyBorder="1" applyAlignment="1">
      <alignment horizontal="center" vertical="center" wrapText="1"/>
    </xf>
    <xf numFmtId="0" fontId="2" fillId="0" borderId="0" xfId="0" applyFont="1" applyAlignment="1">
      <alignment wrapText="1"/>
    </xf>
    <xf numFmtId="0" fontId="5" fillId="0" borderId="1" xfId="0" applyFont="1" applyBorder="1" applyAlignment="1">
      <alignment horizontal="center" wrapText="1"/>
    </xf>
    <xf numFmtId="0" fontId="2" fillId="0" borderId="1" xfId="0" applyFont="1" applyBorder="1" applyAlignment="1">
      <alignment horizontal="center" vertical="center"/>
    </xf>
    <xf numFmtId="0" fontId="2" fillId="0" borderId="6" xfId="0" applyFont="1" applyBorder="1" applyAlignment="1">
      <alignment vertical="top" wrapText="1"/>
    </xf>
    <xf numFmtId="0" fontId="2" fillId="0" borderId="6" xfId="0" applyFont="1" applyBorder="1" applyAlignment="1">
      <alignment vertical="center" wrapText="1"/>
    </xf>
    <xf numFmtId="3" fontId="2" fillId="0" borderId="6" xfId="0" applyNumberFormat="1" applyFont="1" applyBorder="1" applyAlignment="1">
      <alignment horizontal="center" vertical="center"/>
    </xf>
    <xf numFmtId="0" fontId="2" fillId="0" borderId="1" xfId="0" applyFont="1" applyBorder="1" applyAlignment="1">
      <alignment horizontal="left" vertical="center" wrapText="1"/>
    </xf>
    <xf numFmtId="0" fontId="2" fillId="2" borderId="1" xfId="2" applyFont="1" applyFill="1" applyBorder="1" applyAlignment="1">
      <alignment horizontal="center" vertical="center" wrapText="1"/>
    </xf>
    <xf numFmtId="164" fontId="2" fillId="2" borderId="1" xfId="2" applyNumberFormat="1" applyFont="1" applyFill="1" applyBorder="1" applyAlignment="1">
      <alignment horizontal="center" vertical="center" wrapText="1"/>
    </xf>
    <xf numFmtId="0" fontId="6" fillId="0" borderId="0" xfId="0" applyFont="1"/>
    <xf numFmtId="0" fontId="6" fillId="0" borderId="0" xfId="0" applyFont="1" applyAlignment="1">
      <alignment wrapText="1"/>
    </xf>
    <xf numFmtId="0" fontId="2" fillId="0" borderId="0" xfId="0" applyFont="1" applyAlignment="1">
      <alignment vertical="center"/>
    </xf>
    <xf numFmtId="0" fontId="2" fillId="2" borderId="1" xfId="2" applyFont="1" applyFill="1" applyBorder="1" applyAlignment="1">
      <alignment horizontal="left" vertical="center" wrapText="1"/>
    </xf>
    <xf numFmtId="0" fontId="2" fillId="2" borderId="7" xfId="0" applyFont="1" applyFill="1" applyBorder="1" applyAlignment="1">
      <alignment horizontal="left" vertical="center" wrapText="1"/>
    </xf>
    <xf numFmtId="0" fontId="2" fillId="2" borderId="6" xfId="0" applyFont="1" applyFill="1" applyBorder="1" applyAlignment="1">
      <alignment vertical="center" wrapText="1"/>
    </xf>
    <xf numFmtId="0" fontId="2" fillId="2" borderId="1" xfId="0" applyFont="1" applyFill="1" applyBorder="1" applyAlignment="1">
      <alignment horizontal="center" vertical="center" wrapText="1"/>
    </xf>
    <xf numFmtId="2" fontId="2" fillId="2" borderId="1" xfId="0" applyNumberFormat="1" applyFont="1" applyFill="1" applyBorder="1" applyAlignment="1">
      <alignment vertical="center" wrapText="1"/>
    </xf>
    <xf numFmtId="0" fontId="6" fillId="2" borderId="0" xfId="0" applyFont="1" applyFill="1"/>
    <xf numFmtId="0" fontId="6" fillId="2" borderId="0" xfId="0" applyFont="1" applyFill="1" applyAlignment="1">
      <alignment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top" wrapText="1"/>
    </xf>
    <xf numFmtId="4" fontId="2" fillId="0" borderId="1" xfId="0" applyNumberFormat="1" applyFont="1" applyBorder="1" applyAlignment="1">
      <alignment horizontal="center" vertical="center"/>
    </xf>
    <xf numFmtId="3" fontId="2" fillId="3" borderId="1" xfId="0" applyNumberFormat="1" applyFont="1" applyFill="1" applyBorder="1" applyAlignment="1">
      <alignment horizontal="center" vertical="center"/>
    </xf>
    <xf numFmtId="0" fontId="5" fillId="3" borderId="1" xfId="0" applyFont="1" applyFill="1" applyBorder="1"/>
    <xf numFmtId="0" fontId="2" fillId="3" borderId="1" xfId="0" applyFont="1" applyFill="1" applyBorder="1" applyAlignment="1">
      <alignment horizontal="center" vertical="center" wrapText="1"/>
    </xf>
    <xf numFmtId="0" fontId="2" fillId="3" borderId="1" xfId="0" applyFont="1" applyFill="1" applyBorder="1" applyAlignment="1">
      <alignment horizontal="center" wrapText="1"/>
    </xf>
    <xf numFmtId="0" fontId="2" fillId="3" borderId="1" xfId="0" applyFont="1" applyFill="1" applyBorder="1"/>
    <xf numFmtId="3" fontId="5" fillId="3" borderId="1" xfId="0" applyNumberFormat="1" applyFont="1" applyFill="1" applyBorder="1" applyAlignment="1">
      <alignment horizontal="center" vertical="center"/>
    </xf>
    <xf numFmtId="0" fontId="2" fillId="3" borderId="1" xfId="0" applyFont="1" applyFill="1" applyBorder="1" applyAlignment="1">
      <alignment horizontal="left" vertical="center" wrapText="1"/>
    </xf>
    <xf numFmtId="3" fontId="2" fillId="6" borderId="1" xfId="0" applyNumberFormat="1" applyFont="1" applyFill="1" applyBorder="1" applyAlignment="1">
      <alignment horizontal="center" vertical="center"/>
    </xf>
    <xf numFmtId="0" fontId="5" fillId="6" borderId="1" xfId="0" applyFont="1" applyFill="1" applyBorder="1"/>
    <xf numFmtId="0" fontId="2" fillId="6" borderId="1" xfId="0" applyFont="1" applyFill="1" applyBorder="1" applyAlignment="1">
      <alignment horizontal="center" vertical="center" wrapText="1"/>
    </xf>
    <xf numFmtId="0" fontId="2" fillId="6" borderId="1" xfId="0" applyFont="1" applyFill="1" applyBorder="1" applyAlignment="1">
      <alignment horizontal="center" wrapText="1"/>
    </xf>
    <xf numFmtId="0" fontId="2" fillId="6" borderId="1" xfId="0" applyFont="1" applyFill="1" applyBorder="1"/>
    <xf numFmtId="3" fontId="5" fillId="6" borderId="1" xfId="0" applyNumberFormat="1" applyFont="1" applyFill="1" applyBorder="1" applyAlignment="1">
      <alignment horizontal="center" vertical="center"/>
    </xf>
    <xf numFmtId="0" fontId="2" fillId="6" borderId="1" xfId="0" applyFont="1" applyFill="1" applyBorder="1" applyAlignment="1">
      <alignment horizontal="left" vertical="center" wrapText="1"/>
    </xf>
    <xf numFmtId="3" fontId="5" fillId="5" borderId="1" xfId="0" applyNumberFormat="1" applyFont="1" applyFill="1" applyBorder="1" applyAlignment="1">
      <alignment horizontal="center" vertical="center"/>
    </xf>
    <xf numFmtId="3" fontId="2" fillId="0" borderId="0" xfId="0" applyNumberFormat="1" applyFont="1"/>
    <xf numFmtId="3" fontId="2" fillId="0" borderId="0" xfId="0" applyNumberFormat="1" applyFont="1" applyAlignment="1">
      <alignment horizontal="center" vertical="center"/>
    </xf>
    <xf numFmtId="3" fontId="2" fillId="4" borderId="7" xfId="0" applyNumberFormat="1" applyFont="1" applyFill="1" applyBorder="1" applyAlignment="1">
      <alignment horizontal="center" vertical="center"/>
    </xf>
    <xf numFmtId="0" fontId="5" fillId="4" borderId="7" xfId="0" applyFont="1" applyFill="1" applyBorder="1" applyAlignment="1">
      <alignment wrapText="1"/>
    </xf>
    <xf numFmtId="0" fontId="2" fillId="4" borderId="7" xfId="0" applyFont="1" applyFill="1" applyBorder="1" applyAlignment="1">
      <alignment horizontal="left" vertical="center" wrapText="1"/>
    </xf>
    <xf numFmtId="0" fontId="2" fillId="4" borderId="7" xfId="0" applyFont="1" applyFill="1" applyBorder="1"/>
    <xf numFmtId="3" fontId="5" fillId="4" borderId="7" xfId="0" applyNumberFormat="1" applyFont="1" applyFill="1" applyBorder="1" applyAlignment="1">
      <alignment horizontal="center" vertical="center"/>
    </xf>
    <xf numFmtId="0" fontId="7" fillId="0" borderId="1" xfId="0" applyFont="1" applyBorder="1" applyAlignment="1">
      <alignment horizontal="center" vertical="center" wrapText="1"/>
    </xf>
    <xf numFmtId="3" fontId="7" fillId="0" borderId="1" xfId="0" applyNumberFormat="1" applyFont="1" applyBorder="1" applyAlignment="1">
      <alignment horizontal="center" vertical="center" wrapText="1"/>
    </xf>
    <xf numFmtId="0" fontId="2" fillId="2" borderId="7" xfId="0" applyFont="1" applyFill="1" applyBorder="1" applyAlignment="1">
      <alignment vertical="center" wrapText="1"/>
    </xf>
    <xf numFmtId="0" fontId="7" fillId="0" borderId="1" xfId="0" applyFont="1" applyBorder="1" applyAlignment="1">
      <alignment vertical="center" wrapText="1"/>
    </xf>
    <xf numFmtId="0" fontId="7" fillId="0" borderId="7" xfId="0" applyFont="1" applyBorder="1" applyAlignment="1">
      <alignment vertical="center" wrapText="1"/>
    </xf>
    <xf numFmtId="0" fontId="2" fillId="0" borderId="7" xfId="0" applyFont="1" applyBorder="1" applyAlignment="1">
      <alignment vertical="center" wrapText="1"/>
    </xf>
    <xf numFmtId="0" fontId="2" fillId="2" borderId="7" xfId="0" applyFont="1" applyFill="1" applyBorder="1" applyAlignment="1">
      <alignment horizontal="left" vertical="top" wrapText="1"/>
    </xf>
    <xf numFmtId="3" fontId="7" fillId="0" borderId="7" xfId="0" applyNumberFormat="1" applyFont="1" applyBorder="1" applyAlignment="1">
      <alignment horizontal="center" vertical="center" wrapText="1"/>
    </xf>
    <xf numFmtId="3" fontId="2" fillId="0" borderId="7" xfId="0" applyNumberFormat="1" applyFont="1" applyBorder="1" applyAlignment="1">
      <alignment horizontal="center" vertical="center"/>
    </xf>
    <xf numFmtId="0" fontId="2" fillId="2" borderId="1" xfId="0" applyFont="1" applyFill="1" applyBorder="1" applyAlignment="1">
      <alignment horizontal="center" vertical="center"/>
    </xf>
    <xf numFmtId="0" fontId="7" fillId="0" borderId="7" xfId="0" applyFont="1" applyBorder="1" applyAlignment="1">
      <alignment horizontal="center" vertical="center" wrapText="1"/>
    </xf>
    <xf numFmtId="3" fontId="2" fillId="5" borderId="1" xfId="0" applyNumberFormat="1" applyFont="1" applyFill="1" applyBorder="1" applyAlignment="1">
      <alignment horizontal="center" vertical="center"/>
    </xf>
    <xf numFmtId="0" fontId="5" fillId="5" borderId="1" xfId="0" applyFont="1" applyFill="1" applyBorder="1" applyAlignment="1">
      <alignment horizontal="center"/>
    </xf>
    <xf numFmtId="2" fontId="5" fillId="5" borderId="1" xfId="0" applyNumberFormat="1" applyFont="1" applyFill="1" applyBorder="1" applyAlignment="1">
      <alignment horizontal="center" vertical="center" wrapText="1"/>
    </xf>
    <xf numFmtId="0" fontId="2" fillId="5" borderId="1" xfId="0" applyFont="1" applyFill="1" applyBorder="1" applyAlignment="1">
      <alignment horizontal="center" wrapText="1"/>
    </xf>
    <xf numFmtId="0" fontId="2" fillId="5" borderId="1" xfId="0" applyFont="1" applyFill="1" applyBorder="1" applyAlignment="1">
      <alignment horizontal="center"/>
    </xf>
    <xf numFmtId="2" fontId="2" fillId="5" borderId="1" xfId="0" applyNumberFormat="1" applyFont="1" applyFill="1" applyBorder="1" applyAlignment="1">
      <alignment horizontal="center" vertical="center" wrapText="1"/>
    </xf>
    <xf numFmtId="0" fontId="2" fillId="2" borderId="1" xfId="0" applyFont="1" applyFill="1" applyBorder="1" applyAlignment="1">
      <alignment vertical="center" wrapText="1"/>
    </xf>
    <xf numFmtId="0" fontId="7" fillId="0" borderId="0" xfId="0" applyFont="1" applyAlignment="1">
      <alignment vertical="center" wrapText="1"/>
    </xf>
    <xf numFmtId="0" fontId="6" fillId="2" borderId="0" xfId="0" applyFont="1" applyFill="1" applyAlignment="1">
      <alignment vertical="center"/>
    </xf>
    <xf numFmtId="0" fontId="6" fillId="2" borderId="0" xfId="0" applyFont="1" applyFill="1" applyAlignment="1">
      <alignment vertical="center" wrapText="1"/>
    </xf>
    <xf numFmtId="0" fontId="7" fillId="0" borderId="1" xfId="0" applyFont="1" applyBorder="1" applyAlignment="1">
      <alignment vertical="top" wrapText="1"/>
    </xf>
    <xf numFmtId="0" fontId="5" fillId="5" borderId="1" xfId="0" applyFont="1" applyFill="1" applyBorder="1" applyAlignment="1">
      <alignment horizontal="left" vertical="center" wrapText="1"/>
    </xf>
    <xf numFmtId="0" fontId="7" fillId="0" borderId="1" xfId="0" applyFont="1" applyBorder="1" applyAlignment="1">
      <alignment horizontal="justify" vertical="center" wrapText="1"/>
    </xf>
    <xf numFmtId="0" fontId="2" fillId="2" borderId="1" xfId="0" applyFont="1" applyFill="1" applyBorder="1" applyAlignment="1">
      <alignment horizontal="justify" vertical="center" wrapText="1"/>
    </xf>
    <xf numFmtId="3" fontId="2" fillId="2" borderId="1" xfId="0" applyNumberFormat="1" applyFont="1" applyFill="1" applyBorder="1" applyAlignment="1">
      <alignment horizontal="center" vertical="center" wrapText="1"/>
    </xf>
    <xf numFmtId="0" fontId="2" fillId="7" borderId="0" xfId="0" applyFont="1" applyFill="1"/>
    <xf numFmtId="0" fontId="7" fillId="2" borderId="7" xfId="0" applyFont="1" applyFill="1" applyBorder="1" applyAlignment="1">
      <alignment vertical="center" wrapText="1"/>
    </xf>
    <xf numFmtId="0" fontId="7" fillId="2" borderId="1" xfId="0" applyFont="1" applyFill="1" applyBorder="1" applyAlignment="1">
      <alignment horizontal="center" vertical="center"/>
    </xf>
    <xf numFmtId="3" fontId="7" fillId="2" borderId="1" xfId="0" applyNumberFormat="1" applyFont="1" applyFill="1" applyBorder="1" applyAlignment="1">
      <alignment horizontal="center" vertical="center"/>
    </xf>
    <xf numFmtId="0" fontId="5" fillId="0" borderId="0" xfId="0" applyFont="1" applyAlignment="1">
      <alignment horizontal="center"/>
    </xf>
    <xf numFmtId="0" fontId="5" fillId="3" borderId="2" xfId="0" applyFont="1" applyFill="1" applyBorder="1" applyAlignment="1">
      <alignment horizontal="left"/>
    </xf>
    <xf numFmtId="0" fontId="5" fillId="3" borderId="3" xfId="0" applyFont="1" applyFill="1" applyBorder="1" applyAlignment="1">
      <alignment horizontal="left"/>
    </xf>
    <xf numFmtId="0" fontId="5" fillId="3" borderId="5" xfId="0" applyFont="1" applyFill="1" applyBorder="1" applyAlignment="1">
      <alignment horizontal="left"/>
    </xf>
    <xf numFmtId="0" fontId="5" fillId="3" borderId="4" xfId="0" applyFont="1" applyFill="1" applyBorder="1" applyAlignment="1">
      <alignment horizontal="left"/>
    </xf>
    <xf numFmtId="0" fontId="5" fillId="6" borderId="2" xfId="0" applyFont="1" applyFill="1" applyBorder="1" applyAlignment="1">
      <alignment horizontal="left" wrapText="1"/>
    </xf>
    <xf numFmtId="0" fontId="5" fillId="6" borderId="3" xfId="0" applyFont="1" applyFill="1" applyBorder="1" applyAlignment="1">
      <alignment horizontal="left" wrapText="1"/>
    </xf>
    <xf numFmtId="0" fontId="5" fillId="6" borderId="4" xfId="0" applyFont="1" applyFill="1" applyBorder="1" applyAlignment="1">
      <alignment horizontal="left" wrapText="1"/>
    </xf>
    <xf numFmtId="3" fontId="5" fillId="4" borderId="2" xfId="0" applyNumberFormat="1" applyFont="1" applyFill="1" applyBorder="1" applyAlignment="1">
      <alignment horizontal="left" vertical="center"/>
    </xf>
    <xf numFmtId="3" fontId="5" fillId="4" borderId="3" xfId="0" applyNumberFormat="1" applyFont="1" applyFill="1" applyBorder="1" applyAlignment="1">
      <alignment horizontal="left" vertical="center"/>
    </xf>
    <xf numFmtId="3" fontId="5" fillId="4" borderId="4" xfId="0" applyNumberFormat="1" applyFont="1" applyFill="1" applyBorder="1" applyAlignment="1">
      <alignment horizontal="left" vertical="center"/>
    </xf>
    <xf numFmtId="3" fontId="2" fillId="5" borderId="2" xfId="0" applyNumberFormat="1" applyFont="1" applyFill="1" applyBorder="1" applyAlignment="1">
      <alignment horizontal="left" vertical="center"/>
    </xf>
    <xf numFmtId="3" fontId="2" fillId="5" borderId="3" xfId="0" applyNumberFormat="1" applyFont="1" applyFill="1" applyBorder="1" applyAlignment="1">
      <alignment horizontal="left" vertical="center"/>
    </xf>
    <xf numFmtId="3" fontId="2" fillId="5" borderId="4" xfId="0" applyNumberFormat="1" applyFont="1" applyFill="1" applyBorder="1" applyAlignment="1">
      <alignment horizontal="left" vertical="center"/>
    </xf>
  </cellXfs>
  <cellStyles count="3">
    <cellStyle name="Normal 2" xfId="2"/>
    <cellStyle name="Обычный" xfId="0" builtinId="0"/>
    <cellStyle name="Финансовый 10" xfId="1"/>
  </cellStyles>
  <dxfs count="0"/>
  <tableStyles count="0" defaultTableStyle="TableStyleMedium2" defaultPivotStyle="PivotStyleLight16"/>
  <colors>
    <mruColors>
      <color rgb="FFFF9933"/>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3"/>
  <sheetViews>
    <sheetView tabSelected="1" view="pageBreakPreview" zoomScale="80" zoomScaleNormal="100" zoomScaleSheetLayoutView="80" workbookViewId="0">
      <selection activeCell="H57" sqref="H57"/>
    </sheetView>
  </sheetViews>
  <sheetFormatPr defaultRowHeight="12.75" x14ac:dyDescent="0.2"/>
  <cols>
    <col min="1" max="1" width="5.5703125" style="10" customWidth="1"/>
    <col min="2" max="2" width="25" style="10" customWidth="1"/>
    <col min="3" max="3" width="14.140625" style="10" customWidth="1"/>
    <col min="4" max="4" width="60" style="13" customWidth="1"/>
    <col min="5" max="5" width="12.28515625" style="10" customWidth="1"/>
    <col min="6" max="6" width="12" style="10" customWidth="1"/>
    <col min="7" max="7" width="14.42578125" style="10" customWidth="1"/>
    <col min="8" max="8" width="19.28515625" style="51" customWidth="1"/>
    <col min="9" max="9" width="15" style="10" customWidth="1"/>
    <col min="10" max="10" width="15.7109375" style="10" customWidth="1"/>
    <col min="11" max="16384" width="9.140625" style="10"/>
  </cols>
  <sheetData>
    <row r="1" spans="1:13" x14ac:dyDescent="0.2">
      <c r="A1" s="87" t="s">
        <v>31</v>
      </c>
      <c r="B1" s="87"/>
      <c r="C1" s="87"/>
      <c r="D1" s="87"/>
      <c r="E1" s="87"/>
      <c r="F1" s="87"/>
      <c r="G1" s="87"/>
      <c r="H1" s="87"/>
      <c r="I1" s="87"/>
      <c r="J1" s="87"/>
    </row>
    <row r="3" spans="1:13" ht="63.75" x14ac:dyDescent="0.2">
      <c r="A3" s="11" t="s">
        <v>0</v>
      </c>
      <c r="B3" s="11" t="s">
        <v>1</v>
      </c>
      <c r="C3" s="11" t="s">
        <v>2</v>
      </c>
      <c r="D3" s="11" t="s">
        <v>3</v>
      </c>
      <c r="E3" s="11" t="s">
        <v>4</v>
      </c>
      <c r="F3" s="11" t="s">
        <v>5</v>
      </c>
      <c r="G3" s="11" t="s">
        <v>6</v>
      </c>
      <c r="H3" s="12" t="s">
        <v>7</v>
      </c>
      <c r="I3" s="11" t="s">
        <v>8</v>
      </c>
      <c r="J3" s="11" t="s">
        <v>9</v>
      </c>
      <c r="K3" s="13"/>
      <c r="L3" s="13"/>
      <c r="M3" s="13"/>
    </row>
    <row r="4" spans="1:13" x14ac:dyDescent="0.2">
      <c r="A4" s="14">
        <v>1</v>
      </c>
      <c r="B4" s="14">
        <v>2</v>
      </c>
      <c r="C4" s="14">
        <v>3</v>
      </c>
      <c r="D4" s="14">
        <v>4</v>
      </c>
      <c r="E4" s="14">
        <v>5</v>
      </c>
      <c r="F4" s="14">
        <v>6</v>
      </c>
      <c r="G4" s="14">
        <v>7</v>
      </c>
      <c r="H4" s="12">
        <v>8</v>
      </c>
      <c r="I4" s="14">
        <v>9</v>
      </c>
      <c r="J4" s="14">
        <v>10</v>
      </c>
      <c r="K4" s="13"/>
      <c r="L4" s="13"/>
      <c r="M4" s="13"/>
    </row>
    <row r="5" spans="1:13" x14ac:dyDescent="0.2">
      <c r="A5" s="92" t="s">
        <v>21</v>
      </c>
      <c r="B5" s="93"/>
      <c r="C5" s="93"/>
      <c r="D5" s="93"/>
      <c r="E5" s="93"/>
      <c r="F5" s="93"/>
      <c r="G5" s="93"/>
      <c r="H5" s="93"/>
      <c r="I5" s="93"/>
      <c r="J5" s="94"/>
      <c r="K5" s="13"/>
      <c r="L5" s="13"/>
      <c r="M5" s="13"/>
    </row>
    <row r="6" spans="1:13" x14ac:dyDescent="0.2">
      <c r="A6" s="95" t="s">
        <v>22</v>
      </c>
      <c r="B6" s="96"/>
      <c r="C6" s="96"/>
      <c r="D6" s="96"/>
      <c r="E6" s="96"/>
      <c r="F6" s="96"/>
      <c r="G6" s="96"/>
      <c r="H6" s="96"/>
      <c r="I6" s="96"/>
      <c r="J6" s="97"/>
    </row>
    <row r="7" spans="1:13" ht="83.25" customHeight="1" x14ac:dyDescent="0.2">
      <c r="A7" s="6">
        <v>1</v>
      </c>
      <c r="B7" s="9" t="s">
        <v>36</v>
      </c>
      <c r="C7" s="3" t="s">
        <v>35</v>
      </c>
      <c r="D7" s="9" t="s">
        <v>37</v>
      </c>
      <c r="E7" s="6">
        <v>1</v>
      </c>
      <c r="F7" s="15" t="s">
        <v>23</v>
      </c>
      <c r="G7" s="6">
        <v>442813</v>
      </c>
      <c r="H7" s="6">
        <v>442813</v>
      </c>
      <c r="I7" s="2" t="s">
        <v>39</v>
      </c>
      <c r="J7" s="2" t="s">
        <v>27</v>
      </c>
    </row>
    <row r="8" spans="1:13" ht="57.75" customHeight="1" x14ac:dyDescent="0.2">
      <c r="A8" s="6">
        <v>2</v>
      </c>
      <c r="B8" s="16" t="s">
        <v>40</v>
      </c>
      <c r="C8" s="17" t="s">
        <v>35</v>
      </c>
      <c r="D8" s="13" t="s">
        <v>41</v>
      </c>
      <c r="E8" s="18">
        <v>1</v>
      </c>
      <c r="F8" s="15" t="s">
        <v>42</v>
      </c>
      <c r="G8" s="6">
        <v>295402</v>
      </c>
      <c r="H8" s="6">
        <f t="shared" ref="H8:H19" si="0">G8*E8</f>
        <v>295402</v>
      </c>
      <c r="I8" s="2" t="s">
        <v>39</v>
      </c>
      <c r="J8" s="2" t="s">
        <v>27</v>
      </c>
    </row>
    <row r="9" spans="1:13" ht="145.5" customHeight="1" x14ac:dyDescent="0.2">
      <c r="A9" s="6">
        <v>3</v>
      </c>
      <c r="B9" s="19" t="s">
        <v>43</v>
      </c>
      <c r="C9" s="3" t="s">
        <v>44</v>
      </c>
      <c r="D9" s="9" t="s">
        <v>45</v>
      </c>
      <c r="E9" s="6">
        <v>1</v>
      </c>
      <c r="F9" s="15" t="s">
        <v>46</v>
      </c>
      <c r="G9" s="6">
        <v>527967</v>
      </c>
      <c r="H9" s="6">
        <f t="shared" si="0"/>
        <v>527967</v>
      </c>
      <c r="I9" s="2" t="s">
        <v>47</v>
      </c>
      <c r="J9" s="2" t="s">
        <v>27</v>
      </c>
    </row>
    <row r="10" spans="1:13" ht="86.25" customHeight="1" x14ac:dyDescent="0.2">
      <c r="A10" s="6">
        <v>4</v>
      </c>
      <c r="B10" s="9" t="s">
        <v>50</v>
      </c>
      <c r="C10" s="17" t="s">
        <v>35</v>
      </c>
      <c r="D10" s="9" t="s">
        <v>49</v>
      </c>
      <c r="E10" s="6">
        <v>1</v>
      </c>
      <c r="F10" s="15" t="s">
        <v>23</v>
      </c>
      <c r="G10" s="6">
        <v>1081576</v>
      </c>
      <c r="H10" s="6">
        <f t="shared" si="0"/>
        <v>1081576</v>
      </c>
      <c r="I10" s="2" t="s">
        <v>39</v>
      </c>
      <c r="J10" s="2" t="s">
        <v>48</v>
      </c>
    </row>
    <row r="11" spans="1:13" ht="82.5" customHeight="1" x14ac:dyDescent="0.2">
      <c r="A11" s="6">
        <v>5</v>
      </c>
      <c r="B11" s="9" t="s">
        <v>51</v>
      </c>
      <c r="C11" s="17" t="s">
        <v>35</v>
      </c>
      <c r="D11" s="9" t="s">
        <v>49</v>
      </c>
      <c r="E11" s="6">
        <v>1</v>
      </c>
      <c r="F11" s="15" t="s">
        <v>23</v>
      </c>
      <c r="G11" s="6">
        <v>3995304</v>
      </c>
      <c r="H11" s="6">
        <f t="shared" si="0"/>
        <v>3995304</v>
      </c>
      <c r="I11" s="2" t="s">
        <v>39</v>
      </c>
      <c r="J11" s="2" t="s">
        <v>48</v>
      </c>
    </row>
    <row r="12" spans="1:13" s="23" customFormat="1" ht="82.5" customHeight="1" x14ac:dyDescent="0.2">
      <c r="A12" s="6">
        <v>6</v>
      </c>
      <c r="B12" s="9" t="s">
        <v>52</v>
      </c>
      <c r="C12" s="17" t="s">
        <v>35</v>
      </c>
      <c r="D12" s="9" t="s">
        <v>53</v>
      </c>
      <c r="E12" s="20">
        <v>1</v>
      </c>
      <c r="F12" s="20" t="s">
        <v>23</v>
      </c>
      <c r="G12" s="21">
        <v>3049422</v>
      </c>
      <c r="H12" s="6">
        <f t="shared" si="0"/>
        <v>3049422</v>
      </c>
      <c r="I12" s="2" t="s">
        <v>39</v>
      </c>
      <c r="J12" s="2" t="s">
        <v>48</v>
      </c>
      <c r="K12" s="22"/>
      <c r="L12" s="22"/>
    </row>
    <row r="13" spans="1:13" s="23" customFormat="1" ht="82.5" customHeight="1" x14ac:dyDescent="0.2">
      <c r="A13" s="6">
        <v>7</v>
      </c>
      <c r="B13" s="24" t="s">
        <v>54</v>
      </c>
      <c r="C13" s="25" t="s">
        <v>44</v>
      </c>
      <c r="D13" s="9" t="s">
        <v>55</v>
      </c>
      <c r="E13" s="20">
        <v>2</v>
      </c>
      <c r="F13" s="20" t="s">
        <v>23</v>
      </c>
      <c r="G13" s="21">
        <v>1118750</v>
      </c>
      <c r="H13" s="6">
        <f t="shared" si="0"/>
        <v>2237500</v>
      </c>
      <c r="I13" s="2" t="s">
        <v>47</v>
      </c>
      <c r="J13" s="2" t="s">
        <v>63</v>
      </c>
      <c r="K13" s="22"/>
      <c r="L13" s="22"/>
    </row>
    <row r="14" spans="1:13" s="31" customFormat="1" ht="98.25" customHeight="1" x14ac:dyDescent="0.2">
      <c r="A14" s="6">
        <v>8</v>
      </c>
      <c r="B14" s="26" t="s">
        <v>59</v>
      </c>
      <c r="C14" s="27" t="s">
        <v>35</v>
      </c>
      <c r="D14" s="28" t="s">
        <v>58</v>
      </c>
      <c r="E14" s="20">
        <v>1</v>
      </c>
      <c r="F14" s="20" t="s">
        <v>23</v>
      </c>
      <c r="G14" s="21">
        <v>532088</v>
      </c>
      <c r="H14" s="6">
        <f t="shared" si="0"/>
        <v>532088</v>
      </c>
      <c r="I14" s="29" t="s">
        <v>39</v>
      </c>
      <c r="J14" s="29" t="s">
        <v>48</v>
      </c>
      <c r="K14" s="30"/>
      <c r="L14" s="30"/>
    </row>
    <row r="15" spans="1:13" s="31" customFormat="1" ht="108.75" customHeight="1" x14ac:dyDescent="0.2">
      <c r="A15" s="6">
        <v>9</v>
      </c>
      <c r="B15" s="26" t="s">
        <v>64</v>
      </c>
      <c r="C15" s="27" t="s">
        <v>35</v>
      </c>
      <c r="D15" s="32" t="s">
        <v>65</v>
      </c>
      <c r="E15" s="20">
        <v>1</v>
      </c>
      <c r="F15" s="20" t="s">
        <v>23</v>
      </c>
      <c r="G15" s="21">
        <v>2742558</v>
      </c>
      <c r="H15" s="6">
        <f t="shared" si="0"/>
        <v>2742558</v>
      </c>
      <c r="I15" s="29" t="s">
        <v>39</v>
      </c>
      <c r="J15" s="29" t="s">
        <v>48</v>
      </c>
      <c r="K15" s="30"/>
      <c r="L15" s="30"/>
    </row>
    <row r="16" spans="1:13" s="31" customFormat="1" ht="131.25" customHeight="1" x14ac:dyDescent="0.2">
      <c r="A16" s="6">
        <v>10</v>
      </c>
      <c r="B16" s="59" t="s">
        <v>68</v>
      </c>
      <c r="C16" s="3" t="s">
        <v>44</v>
      </c>
      <c r="D16" s="33" t="s">
        <v>69</v>
      </c>
      <c r="E16" s="20">
        <v>1</v>
      </c>
      <c r="F16" s="20" t="s">
        <v>46</v>
      </c>
      <c r="G16" s="21">
        <v>7076339</v>
      </c>
      <c r="H16" s="6">
        <f t="shared" si="0"/>
        <v>7076339</v>
      </c>
      <c r="I16" s="2" t="s">
        <v>47</v>
      </c>
      <c r="J16" s="2" t="s">
        <v>63</v>
      </c>
      <c r="K16" s="30"/>
      <c r="L16" s="30"/>
    </row>
    <row r="17" spans="1:12" s="31" customFormat="1" ht="90" customHeight="1" x14ac:dyDescent="0.2">
      <c r="A17" s="6">
        <v>11</v>
      </c>
      <c r="B17" s="60" t="s">
        <v>74</v>
      </c>
      <c r="C17" s="3" t="s">
        <v>44</v>
      </c>
      <c r="D17" s="33" t="s">
        <v>76</v>
      </c>
      <c r="E17" s="57">
        <v>1</v>
      </c>
      <c r="F17" s="57" t="s">
        <v>23</v>
      </c>
      <c r="G17" s="58">
        <v>177947</v>
      </c>
      <c r="H17" s="6">
        <f t="shared" si="0"/>
        <v>177947</v>
      </c>
      <c r="I17" s="2" t="s">
        <v>47</v>
      </c>
      <c r="J17" s="2" t="s">
        <v>63</v>
      </c>
      <c r="K17" s="30"/>
      <c r="L17" s="30"/>
    </row>
    <row r="18" spans="1:12" s="31" customFormat="1" ht="138.75" customHeight="1" x14ac:dyDescent="0.2">
      <c r="A18" s="6">
        <v>12</v>
      </c>
      <c r="B18" s="60" t="s">
        <v>75</v>
      </c>
      <c r="C18" s="3" t="s">
        <v>44</v>
      </c>
      <c r="D18" s="33" t="s">
        <v>77</v>
      </c>
      <c r="E18" s="57">
        <v>1</v>
      </c>
      <c r="F18" s="57" t="s">
        <v>46</v>
      </c>
      <c r="G18" s="58">
        <v>90179</v>
      </c>
      <c r="H18" s="6">
        <f t="shared" si="0"/>
        <v>90179</v>
      </c>
      <c r="I18" s="2" t="s">
        <v>47</v>
      </c>
      <c r="J18" s="2" t="s">
        <v>63</v>
      </c>
      <c r="K18" s="30"/>
      <c r="L18" s="30"/>
    </row>
    <row r="19" spans="1:12" s="31" customFormat="1" ht="267" customHeight="1" x14ac:dyDescent="0.2">
      <c r="A19" s="6">
        <v>13</v>
      </c>
      <c r="B19" s="61" t="s">
        <v>78</v>
      </c>
      <c r="C19" s="62" t="s">
        <v>79</v>
      </c>
      <c r="D19" s="63" t="s">
        <v>80</v>
      </c>
      <c r="E19" s="57">
        <v>1</v>
      </c>
      <c r="F19" s="57" t="s">
        <v>23</v>
      </c>
      <c r="G19" s="64">
        <v>2109496</v>
      </c>
      <c r="H19" s="65">
        <f t="shared" si="0"/>
        <v>2109496</v>
      </c>
      <c r="I19" s="2" t="s">
        <v>47</v>
      </c>
      <c r="J19" s="2" t="s">
        <v>63</v>
      </c>
      <c r="K19" s="30"/>
      <c r="L19" s="30"/>
    </row>
    <row r="20" spans="1:12" s="77" customFormat="1" ht="162.75" customHeight="1" x14ac:dyDescent="0.25">
      <c r="A20" s="6">
        <v>14</v>
      </c>
      <c r="B20" s="75" t="s">
        <v>88</v>
      </c>
      <c r="C20" s="59" t="s">
        <v>90</v>
      </c>
      <c r="D20" s="26" t="s">
        <v>89</v>
      </c>
      <c r="E20" s="67">
        <v>1</v>
      </c>
      <c r="F20" s="67" t="s">
        <v>23</v>
      </c>
      <c r="G20" s="64">
        <v>10889018</v>
      </c>
      <c r="H20" s="65">
        <f>G20*E20</f>
        <v>10889018</v>
      </c>
      <c r="I20" s="2" t="s">
        <v>47</v>
      </c>
      <c r="J20" s="29" t="s">
        <v>63</v>
      </c>
      <c r="K20" s="76"/>
      <c r="L20" s="76"/>
    </row>
    <row r="21" spans="1:12" s="31" customFormat="1" ht="97.5" customHeight="1" x14ac:dyDescent="0.2">
      <c r="A21" s="6">
        <v>15</v>
      </c>
      <c r="B21" s="32" t="s">
        <v>84</v>
      </c>
      <c r="C21" s="74" t="s">
        <v>35</v>
      </c>
      <c r="D21" s="32" t="s">
        <v>85</v>
      </c>
      <c r="E21" s="20">
        <v>1</v>
      </c>
      <c r="F21" s="20" t="s">
        <v>23</v>
      </c>
      <c r="G21" s="21">
        <v>1122605</v>
      </c>
      <c r="H21" s="6">
        <f t="shared" ref="H21:H38" si="1">G21*E21</f>
        <v>1122605</v>
      </c>
      <c r="I21" s="29" t="s">
        <v>39</v>
      </c>
      <c r="J21" s="29" t="s">
        <v>63</v>
      </c>
      <c r="K21" s="30"/>
      <c r="L21" s="30"/>
    </row>
    <row r="22" spans="1:12" s="31" customFormat="1" ht="84.75" customHeight="1" x14ac:dyDescent="0.2">
      <c r="A22" s="6">
        <v>16</v>
      </c>
      <c r="B22" s="61" t="s">
        <v>86</v>
      </c>
      <c r="C22" s="74" t="s">
        <v>35</v>
      </c>
      <c r="D22" s="63" t="s">
        <v>87</v>
      </c>
      <c r="E22" s="67">
        <v>1</v>
      </c>
      <c r="F22" s="67" t="s">
        <v>23</v>
      </c>
      <c r="G22" s="64">
        <v>3575943</v>
      </c>
      <c r="H22" s="65">
        <f t="shared" si="1"/>
        <v>3575943</v>
      </c>
      <c r="I22" s="29" t="s">
        <v>39</v>
      </c>
      <c r="J22" s="29" t="s">
        <v>63</v>
      </c>
      <c r="K22" s="30"/>
      <c r="L22" s="30"/>
    </row>
    <row r="23" spans="1:12" s="31" customFormat="1" ht="104.25" customHeight="1" x14ac:dyDescent="0.2">
      <c r="A23" s="6">
        <v>17</v>
      </c>
      <c r="B23" s="61" t="s">
        <v>91</v>
      </c>
      <c r="C23" s="74" t="s">
        <v>35</v>
      </c>
      <c r="D23" s="63" t="s">
        <v>92</v>
      </c>
      <c r="E23" s="67">
        <v>1</v>
      </c>
      <c r="F23" s="67" t="s">
        <v>23</v>
      </c>
      <c r="G23" s="64">
        <v>545384</v>
      </c>
      <c r="H23" s="65">
        <f t="shared" si="1"/>
        <v>545384</v>
      </c>
      <c r="I23" s="29" t="s">
        <v>39</v>
      </c>
      <c r="J23" s="29" t="s">
        <v>63</v>
      </c>
      <c r="K23" s="30"/>
      <c r="L23" s="30"/>
    </row>
    <row r="24" spans="1:12" s="31" customFormat="1" ht="104.25" customHeight="1" x14ac:dyDescent="0.2">
      <c r="A24" s="6">
        <v>18</v>
      </c>
      <c r="B24" s="84" t="s">
        <v>132</v>
      </c>
      <c r="C24" s="32" t="s">
        <v>35</v>
      </c>
      <c r="D24" s="32" t="s">
        <v>131</v>
      </c>
      <c r="E24" s="85">
        <v>1</v>
      </c>
      <c r="F24" s="85" t="s">
        <v>23</v>
      </c>
      <c r="G24" s="86">
        <v>1039683</v>
      </c>
      <c r="H24" s="86">
        <v>1039683</v>
      </c>
      <c r="I24" s="29" t="s">
        <v>39</v>
      </c>
      <c r="J24" s="29" t="s">
        <v>63</v>
      </c>
      <c r="K24" s="30"/>
    </row>
    <row r="25" spans="1:12" s="31" customFormat="1" ht="104.25" customHeight="1" x14ac:dyDescent="0.2">
      <c r="A25" s="6">
        <v>19</v>
      </c>
      <c r="B25" s="61" t="s">
        <v>93</v>
      </c>
      <c r="C25" s="74" t="s">
        <v>35</v>
      </c>
      <c r="D25" s="26" t="s">
        <v>94</v>
      </c>
      <c r="E25" s="67">
        <v>1</v>
      </c>
      <c r="F25" s="67" t="s">
        <v>23</v>
      </c>
      <c r="G25" s="64">
        <v>686841</v>
      </c>
      <c r="H25" s="65">
        <f t="shared" si="1"/>
        <v>686841</v>
      </c>
      <c r="I25" s="29" t="s">
        <v>39</v>
      </c>
      <c r="J25" s="29" t="s">
        <v>63</v>
      </c>
      <c r="K25" s="30"/>
      <c r="L25" s="30"/>
    </row>
    <row r="26" spans="1:12" s="31" customFormat="1" ht="104.25" customHeight="1" x14ac:dyDescent="0.2">
      <c r="A26" s="6">
        <v>20</v>
      </c>
      <c r="B26" s="61" t="s">
        <v>106</v>
      </c>
      <c r="C26" s="74" t="s">
        <v>35</v>
      </c>
      <c r="D26" s="26" t="s">
        <v>107</v>
      </c>
      <c r="E26" s="67">
        <v>1</v>
      </c>
      <c r="F26" s="67" t="s">
        <v>23</v>
      </c>
      <c r="G26" s="64">
        <v>6250010</v>
      </c>
      <c r="H26" s="65">
        <f t="shared" ref="H26" si="2">G26*E26</f>
        <v>6250010</v>
      </c>
      <c r="I26" s="29" t="s">
        <v>39</v>
      </c>
      <c r="J26" s="29" t="s">
        <v>97</v>
      </c>
      <c r="K26" s="30"/>
      <c r="L26" s="30"/>
    </row>
    <row r="27" spans="1:12" s="31" customFormat="1" ht="104.25" customHeight="1" x14ac:dyDescent="0.2">
      <c r="A27" s="6">
        <v>21</v>
      </c>
      <c r="B27" s="61" t="s">
        <v>100</v>
      </c>
      <c r="C27" s="74" t="s">
        <v>35</v>
      </c>
      <c r="D27" s="26" t="s">
        <v>102</v>
      </c>
      <c r="E27" s="67">
        <v>1</v>
      </c>
      <c r="F27" s="67" t="s">
        <v>23</v>
      </c>
      <c r="G27" s="64">
        <v>585274</v>
      </c>
      <c r="H27" s="65">
        <f t="shared" si="1"/>
        <v>585274</v>
      </c>
      <c r="I27" s="29" t="s">
        <v>39</v>
      </c>
      <c r="J27" s="29" t="s">
        <v>97</v>
      </c>
      <c r="K27" s="30"/>
      <c r="L27" s="30"/>
    </row>
    <row r="28" spans="1:12" s="31" customFormat="1" ht="104.25" customHeight="1" x14ac:dyDescent="0.2">
      <c r="A28" s="6">
        <v>22</v>
      </c>
      <c r="B28" s="61" t="s">
        <v>101</v>
      </c>
      <c r="C28" s="74" t="s">
        <v>35</v>
      </c>
      <c r="D28" s="26" t="s">
        <v>103</v>
      </c>
      <c r="E28" s="67">
        <v>1</v>
      </c>
      <c r="F28" s="67" t="s">
        <v>23</v>
      </c>
      <c r="G28" s="64">
        <v>1389998</v>
      </c>
      <c r="H28" s="65">
        <f t="shared" si="1"/>
        <v>1389998</v>
      </c>
      <c r="I28" s="29" t="s">
        <v>39</v>
      </c>
      <c r="J28" s="29" t="s">
        <v>97</v>
      </c>
      <c r="K28" s="30"/>
      <c r="L28" s="30"/>
    </row>
    <row r="29" spans="1:12" s="31" customFormat="1" ht="104.25" customHeight="1" x14ac:dyDescent="0.2">
      <c r="A29" s="6">
        <v>23</v>
      </c>
      <c r="B29" s="78" t="s">
        <v>95</v>
      </c>
      <c r="C29" s="74" t="s">
        <v>35</v>
      </c>
      <c r="D29" s="26" t="s">
        <v>96</v>
      </c>
      <c r="E29" s="67">
        <v>1</v>
      </c>
      <c r="F29" s="67" t="s">
        <v>23</v>
      </c>
      <c r="G29" s="64">
        <v>61822</v>
      </c>
      <c r="H29" s="65">
        <f t="shared" si="1"/>
        <v>61822</v>
      </c>
      <c r="I29" s="29" t="s">
        <v>39</v>
      </c>
      <c r="J29" s="29" t="s">
        <v>97</v>
      </c>
      <c r="K29" s="30"/>
      <c r="L29" s="30"/>
    </row>
    <row r="30" spans="1:12" s="31" customFormat="1" ht="104.25" customHeight="1" x14ac:dyDescent="0.2">
      <c r="A30" s="6">
        <v>24</v>
      </c>
      <c r="B30" s="61" t="s">
        <v>98</v>
      </c>
      <c r="C30" s="74" t="s">
        <v>35</v>
      </c>
      <c r="D30" s="26" t="s">
        <v>99</v>
      </c>
      <c r="E30" s="67">
        <v>1</v>
      </c>
      <c r="F30" s="67" t="s">
        <v>23</v>
      </c>
      <c r="G30" s="64">
        <v>2033204</v>
      </c>
      <c r="H30" s="65">
        <f t="shared" si="1"/>
        <v>2033204</v>
      </c>
      <c r="I30" s="29" t="s">
        <v>39</v>
      </c>
      <c r="J30" s="29" t="s">
        <v>97</v>
      </c>
      <c r="K30" s="30"/>
      <c r="L30" s="30"/>
    </row>
    <row r="31" spans="1:12" s="31" customFormat="1" ht="104.25" customHeight="1" x14ac:dyDescent="0.2">
      <c r="A31" s="6">
        <v>25</v>
      </c>
      <c r="B31" s="61" t="s">
        <v>104</v>
      </c>
      <c r="C31" s="74" t="s">
        <v>35</v>
      </c>
      <c r="D31" s="26" t="s">
        <v>105</v>
      </c>
      <c r="E31" s="67">
        <v>1</v>
      </c>
      <c r="F31" s="67" t="s">
        <v>23</v>
      </c>
      <c r="G31" s="64">
        <v>483236</v>
      </c>
      <c r="H31" s="65">
        <f t="shared" si="1"/>
        <v>483236</v>
      </c>
      <c r="I31" s="29" t="s">
        <v>39</v>
      </c>
      <c r="J31" s="29" t="s">
        <v>97</v>
      </c>
      <c r="K31" s="30"/>
      <c r="L31" s="30"/>
    </row>
    <row r="32" spans="1:12" s="31" customFormat="1" ht="104.25" customHeight="1" x14ac:dyDescent="0.2">
      <c r="A32" s="6">
        <v>26</v>
      </c>
      <c r="B32" s="61" t="s">
        <v>110</v>
      </c>
      <c r="C32" s="74" t="s">
        <v>35</v>
      </c>
      <c r="D32" s="26" t="s">
        <v>111</v>
      </c>
      <c r="E32" s="67">
        <v>1</v>
      </c>
      <c r="F32" s="67" t="s">
        <v>23</v>
      </c>
      <c r="G32" s="64">
        <v>3216367</v>
      </c>
      <c r="H32" s="65">
        <f t="shared" si="1"/>
        <v>3216367</v>
      </c>
      <c r="I32" s="29" t="s">
        <v>39</v>
      </c>
      <c r="J32" s="29" t="s">
        <v>63</v>
      </c>
      <c r="K32" s="30"/>
      <c r="L32" s="30"/>
    </row>
    <row r="33" spans="1:12" s="31" customFormat="1" ht="104.25" customHeight="1" x14ac:dyDescent="0.2">
      <c r="A33" s="6">
        <v>27</v>
      </c>
      <c r="B33" s="61" t="s">
        <v>112</v>
      </c>
      <c r="C33" s="74" t="s">
        <v>35</v>
      </c>
      <c r="D33" s="26" t="s">
        <v>113</v>
      </c>
      <c r="E33" s="67">
        <v>1</v>
      </c>
      <c r="F33" s="67" t="s">
        <v>23</v>
      </c>
      <c r="G33" s="64">
        <v>2897461</v>
      </c>
      <c r="H33" s="65">
        <f t="shared" si="1"/>
        <v>2897461</v>
      </c>
      <c r="I33" s="29" t="s">
        <v>39</v>
      </c>
      <c r="J33" s="29" t="s">
        <v>63</v>
      </c>
      <c r="K33" s="30"/>
      <c r="L33" s="30"/>
    </row>
    <row r="34" spans="1:12" s="31" customFormat="1" ht="104.25" customHeight="1" x14ac:dyDescent="0.2">
      <c r="A34" s="6">
        <v>28</v>
      </c>
      <c r="B34" s="61" t="s">
        <v>114</v>
      </c>
      <c r="C34" s="74" t="s">
        <v>35</v>
      </c>
      <c r="D34" s="26" t="s">
        <v>115</v>
      </c>
      <c r="E34" s="67">
        <v>1</v>
      </c>
      <c r="F34" s="67" t="s">
        <v>23</v>
      </c>
      <c r="G34" s="64">
        <v>5167182</v>
      </c>
      <c r="H34" s="65">
        <f t="shared" si="1"/>
        <v>5167182</v>
      </c>
      <c r="I34" s="29" t="s">
        <v>39</v>
      </c>
      <c r="J34" s="29" t="s">
        <v>97</v>
      </c>
      <c r="K34" s="30"/>
      <c r="L34" s="30"/>
    </row>
    <row r="35" spans="1:12" s="31" customFormat="1" ht="104.25" customHeight="1" x14ac:dyDescent="0.2">
      <c r="A35" s="6">
        <v>29</v>
      </c>
      <c r="B35" s="61" t="s">
        <v>116</v>
      </c>
      <c r="C35" s="59" t="s">
        <v>90</v>
      </c>
      <c r="D35" s="26" t="s">
        <v>117</v>
      </c>
      <c r="E35" s="67">
        <v>1</v>
      </c>
      <c r="F35" s="67" t="s">
        <v>23</v>
      </c>
      <c r="G35" s="64">
        <v>26855204</v>
      </c>
      <c r="H35" s="65">
        <f t="shared" si="1"/>
        <v>26855204</v>
      </c>
      <c r="I35" s="2" t="s">
        <v>47</v>
      </c>
      <c r="J35" s="29" t="s">
        <v>63</v>
      </c>
      <c r="K35" s="30"/>
      <c r="L35" s="30"/>
    </row>
    <row r="36" spans="1:12" s="31" customFormat="1" ht="104.25" customHeight="1" x14ac:dyDescent="0.2">
      <c r="A36" s="6">
        <v>30</v>
      </c>
      <c r="B36" s="60" t="s">
        <v>122</v>
      </c>
      <c r="C36" s="74" t="s">
        <v>35</v>
      </c>
      <c r="D36" s="32" t="s">
        <v>123</v>
      </c>
      <c r="E36" s="57">
        <v>1</v>
      </c>
      <c r="F36" s="57" t="s">
        <v>23</v>
      </c>
      <c r="G36" s="58">
        <v>825189</v>
      </c>
      <c r="H36" s="6">
        <f t="shared" si="1"/>
        <v>825189</v>
      </c>
      <c r="I36" s="29" t="s">
        <v>39</v>
      </c>
      <c r="J36" s="29" t="s">
        <v>97</v>
      </c>
      <c r="K36" s="30"/>
      <c r="L36" s="30"/>
    </row>
    <row r="37" spans="1:12" s="31" customFormat="1" ht="104.25" customHeight="1" x14ac:dyDescent="0.2">
      <c r="A37" s="6">
        <v>31</v>
      </c>
      <c r="B37" s="60" t="s">
        <v>124</v>
      </c>
      <c r="C37" s="74" t="s">
        <v>35</v>
      </c>
      <c r="D37" s="80" t="s">
        <v>126</v>
      </c>
      <c r="E37" s="57">
        <v>1</v>
      </c>
      <c r="F37" s="57" t="s">
        <v>23</v>
      </c>
      <c r="G37" s="58">
        <v>1749854</v>
      </c>
      <c r="H37" s="6">
        <f t="shared" si="1"/>
        <v>1749854</v>
      </c>
      <c r="I37" s="29" t="s">
        <v>39</v>
      </c>
      <c r="J37" s="29" t="s">
        <v>97</v>
      </c>
      <c r="K37" s="30"/>
      <c r="L37" s="30"/>
    </row>
    <row r="38" spans="1:12" s="31" customFormat="1" ht="104.25" customHeight="1" x14ac:dyDescent="0.2">
      <c r="A38" s="6">
        <v>32</v>
      </c>
      <c r="B38" s="60" t="s">
        <v>125</v>
      </c>
      <c r="C38" s="74" t="s">
        <v>35</v>
      </c>
      <c r="D38" s="80" t="s">
        <v>126</v>
      </c>
      <c r="E38" s="57">
        <v>1</v>
      </c>
      <c r="F38" s="57" t="s">
        <v>23</v>
      </c>
      <c r="G38" s="58">
        <v>703517</v>
      </c>
      <c r="H38" s="6">
        <f t="shared" si="1"/>
        <v>703517</v>
      </c>
      <c r="I38" s="29" t="s">
        <v>39</v>
      </c>
      <c r="J38" s="29" t="s">
        <v>97</v>
      </c>
      <c r="K38" s="30"/>
      <c r="L38" s="30"/>
    </row>
    <row r="39" spans="1:12" x14ac:dyDescent="0.2">
      <c r="A39" s="52"/>
      <c r="B39" s="53" t="s">
        <v>24</v>
      </c>
      <c r="C39" s="54" t="s">
        <v>29</v>
      </c>
      <c r="D39" s="54" t="s">
        <v>29</v>
      </c>
      <c r="E39" s="54" t="s">
        <v>29</v>
      </c>
      <c r="F39" s="55"/>
      <c r="G39" s="54" t="s">
        <v>29</v>
      </c>
      <c r="H39" s="56">
        <f>SUM(H7:H38)</f>
        <v>94436383</v>
      </c>
      <c r="I39" s="54"/>
      <c r="J39" s="55"/>
    </row>
    <row r="40" spans="1:12" x14ac:dyDescent="0.2">
      <c r="A40" s="88" t="s">
        <v>10</v>
      </c>
      <c r="B40" s="89"/>
      <c r="C40" s="89"/>
      <c r="D40" s="89"/>
      <c r="E40" s="90"/>
      <c r="F40" s="90"/>
      <c r="G40" s="90"/>
      <c r="H40" s="89"/>
      <c r="I40" s="89"/>
      <c r="J40" s="91"/>
    </row>
    <row r="41" spans="1:12" ht="63.75" x14ac:dyDescent="0.2">
      <c r="A41" s="1">
        <v>1</v>
      </c>
      <c r="B41" s="2" t="s">
        <v>11</v>
      </c>
      <c r="C41" s="3" t="s">
        <v>30</v>
      </c>
      <c r="D41" s="4" t="s">
        <v>12</v>
      </c>
      <c r="E41" s="1">
        <v>1</v>
      </c>
      <c r="F41" s="5" t="s">
        <v>34</v>
      </c>
      <c r="G41" s="5"/>
      <c r="H41" s="1">
        <v>50478</v>
      </c>
      <c r="I41" s="2" t="s">
        <v>13</v>
      </c>
      <c r="J41" s="2" t="s">
        <v>14</v>
      </c>
    </row>
    <row r="42" spans="1:12" ht="38.25" x14ac:dyDescent="0.2">
      <c r="A42" s="6">
        <f>A41+1</f>
        <v>2</v>
      </c>
      <c r="B42" s="7" t="s">
        <v>15</v>
      </c>
      <c r="C42" s="3" t="s">
        <v>30</v>
      </c>
      <c r="D42" s="3" t="s">
        <v>16</v>
      </c>
      <c r="E42" s="1">
        <v>1</v>
      </c>
      <c r="F42" s="5" t="s">
        <v>34</v>
      </c>
      <c r="G42" s="8"/>
      <c r="H42" s="6">
        <v>11620</v>
      </c>
      <c r="I42" s="2" t="s">
        <v>13</v>
      </c>
      <c r="J42" s="2" t="s">
        <v>14</v>
      </c>
    </row>
    <row r="43" spans="1:12" ht="208.5" customHeight="1" x14ac:dyDescent="0.2">
      <c r="A43" s="6">
        <f t="shared" ref="A43:A54" si="3">A42+1</f>
        <v>3</v>
      </c>
      <c r="B43" s="3" t="s">
        <v>17</v>
      </c>
      <c r="C43" s="3" t="s">
        <v>30</v>
      </c>
      <c r="D43" s="9" t="s">
        <v>72</v>
      </c>
      <c r="E43" s="1">
        <v>1</v>
      </c>
      <c r="F43" s="5" t="s">
        <v>34</v>
      </c>
      <c r="G43" s="8"/>
      <c r="H43" s="6">
        <v>900000</v>
      </c>
      <c r="I43" s="2" t="s">
        <v>13</v>
      </c>
      <c r="J43" s="2" t="s">
        <v>48</v>
      </c>
    </row>
    <row r="44" spans="1:12" ht="108" customHeight="1" x14ac:dyDescent="0.2">
      <c r="A44" s="6">
        <f t="shared" si="3"/>
        <v>4</v>
      </c>
      <c r="B44" s="3" t="s">
        <v>18</v>
      </c>
      <c r="C44" s="3" t="s">
        <v>30</v>
      </c>
      <c r="D44" s="9" t="s">
        <v>73</v>
      </c>
      <c r="E44" s="1">
        <v>1</v>
      </c>
      <c r="F44" s="5" t="s">
        <v>34</v>
      </c>
      <c r="G44" s="8"/>
      <c r="H44" s="6">
        <v>100000</v>
      </c>
      <c r="I44" s="2" t="s">
        <v>13</v>
      </c>
      <c r="J44" s="2" t="s">
        <v>19</v>
      </c>
    </row>
    <row r="45" spans="1:12" ht="108" customHeight="1" x14ac:dyDescent="0.2">
      <c r="A45" s="6">
        <f t="shared" si="3"/>
        <v>5</v>
      </c>
      <c r="B45" s="3" t="s">
        <v>25</v>
      </c>
      <c r="C45" s="3" t="s">
        <v>30</v>
      </c>
      <c r="D45" s="9" t="s">
        <v>26</v>
      </c>
      <c r="E45" s="1">
        <v>1</v>
      </c>
      <c r="F45" s="5" t="s">
        <v>34</v>
      </c>
      <c r="G45" s="8"/>
      <c r="H45" s="6">
        <v>126161</v>
      </c>
      <c r="I45" s="2" t="s">
        <v>13</v>
      </c>
      <c r="J45" s="2" t="s">
        <v>27</v>
      </c>
    </row>
    <row r="46" spans="1:12" ht="76.5" x14ac:dyDescent="0.2">
      <c r="A46" s="6">
        <f t="shared" si="3"/>
        <v>6</v>
      </c>
      <c r="B46" s="3" t="s">
        <v>32</v>
      </c>
      <c r="C46" s="3" t="s">
        <v>30</v>
      </c>
      <c r="D46" s="9" t="s">
        <v>33</v>
      </c>
      <c r="E46" s="1">
        <v>1</v>
      </c>
      <c r="F46" s="5" t="s">
        <v>34</v>
      </c>
      <c r="G46" s="8"/>
      <c r="H46" s="6">
        <v>58036</v>
      </c>
      <c r="I46" s="2" t="s">
        <v>39</v>
      </c>
      <c r="J46" s="2" t="s">
        <v>27</v>
      </c>
    </row>
    <row r="47" spans="1:12" s="83" customFormat="1" ht="48" customHeight="1" x14ac:dyDescent="0.2">
      <c r="A47" s="6">
        <f t="shared" si="3"/>
        <v>7</v>
      </c>
      <c r="B47" s="32" t="s">
        <v>128</v>
      </c>
      <c r="C47" s="74" t="s">
        <v>129</v>
      </c>
      <c r="D47" s="81" t="s">
        <v>128</v>
      </c>
      <c r="E47" s="28">
        <v>1</v>
      </c>
      <c r="F47" s="28" t="s">
        <v>34</v>
      </c>
      <c r="G47" s="28"/>
      <c r="H47" s="82">
        <v>357000</v>
      </c>
      <c r="I47" s="29" t="s">
        <v>39</v>
      </c>
      <c r="J47" s="28" t="s">
        <v>130</v>
      </c>
    </row>
    <row r="48" spans="1:12" ht="110.25" customHeight="1" x14ac:dyDescent="0.2">
      <c r="A48" s="6">
        <f t="shared" si="3"/>
        <v>8</v>
      </c>
      <c r="B48" s="3" t="s">
        <v>56</v>
      </c>
      <c r="C48" s="3" t="s">
        <v>30</v>
      </c>
      <c r="D48" s="9" t="s">
        <v>57</v>
      </c>
      <c r="E48" s="1">
        <v>1</v>
      </c>
      <c r="F48" s="5" t="s">
        <v>34</v>
      </c>
      <c r="G48" s="8"/>
      <c r="H48" s="6">
        <v>39880</v>
      </c>
      <c r="I48" s="2" t="s">
        <v>39</v>
      </c>
      <c r="J48" s="2" t="s">
        <v>48</v>
      </c>
    </row>
    <row r="49" spans="1:10" ht="360" customHeight="1" x14ac:dyDescent="0.2">
      <c r="A49" s="6">
        <f t="shared" si="3"/>
        <v>9</v>
      </c>
      <c r="B49" s="3" t="s">
        <v>60</v>
      </c>
      <c r="C49" s="3" t="s">
        <v>61</v>
      </c>
      <c r="D49" s="9" t="s">
        <v>62</v>
      </c>
      <c r="E49" s="1">
        <v>1</v>
      </c>
      <c r="F49" s="5" t="s">
        <v>34</v>
      </c>
      <c r="G49" s="8"/>
      <c r="H49" s="34">
        <v>7468410.7199999997</v>
      </c>
      <c r="I49" s="2" t="s">
        <v>39</v>
      </c>
      <c r="J49" s="2" t="s">
        <v>63</v>
      </c>
    </row>
    <row r="50" spans="1:10" ht="265.5" customHeight="1" x14ac:dyDescent="0.2">
      <c r="A50" s="6">
        <f t="shared" si="3"/>
        <v>10</v>
      </c>
      <c r="B50" s="28" t="s">
        <v>66</v>
      </c>
      <c r="C50" s="3" t="s">
        <v>61</v>
      </c>
      <c r="D50" s="32" t="s">
        <v>67</v>
      </c>
      <c r="E50" s="66">
        <v>1</v>
      </c>
      <c r="F50" s="66" t="s">
        <v>34</v>
      </c>
      <c r="G50" s="8"/>
      <c r="H50" s="34">
        <v>3800000</v>
      </c>
      <c r="I50" s="2" t="s">
        <v>39</v>
      </c>
      <c r="J50" s="2" t="s">
        <v>63</v>
      </c>
    </row>
    <row r="51" spans="1:10" ht="105.75" customHeight="1" x14ac:dyDescent="0.2">
      <c r="A51" s="6">
        <f t="shared" si="3"/>
        <v>11</v>
      </c>
      <c r="B51" s="28" t="s">
        <v>70</v>
      </c>
      <c r="C51" s="3" t="s">
        <v>61</v>
      </c>
      <c r="D51" s="32" t="s">
        <v>71</v>
      </c>
      <c r="E51" s="66">
        <v>1</v>
      </c>
      <c r="F51" s="66" t="s">
        <v>34</v>
      </c>
      <c r="G51" s="8"/>
      <c r="H51" s="34">
        <v>799200</v>
      </c>
      <c r="I51" s="2" t="s">
        <v>39</v>
      </c>
      <c r="J51" s="2" t="s">
        <v>63</v>
      </c>
    </row>
    <row r="52" spans="1:10" ht="186.75" customHeight="1" x14ac:dyDescent="0.2">
      <c r="A52" s="6">
        <f t="shared" si="3"/>
        <v>12</v>
      </c>
      <c r="B52" s="28" t="s">
        <v>108</v>
      </c>
      <c r="C52" s="3" t="s">
        <v>61</v>
      </c>
      <c r="D52" s="32" t="s">
        <v>109</v>
      </c>
      <c r="E52" s="66">
        <v>1</v>
      </c>
      <c r="F52" s="66" t="s">
        <v>34</v>
      </c>
      <c r="G52" s="8"/>
      <c r="H52" s="34">
        <v>4950000</v>
      </c>
      <c r="I52" s="2" t="s">
        <v>39</v>
      </c>
      <c r="J52" s="2" t="s">
        <v>63</v>
      </c>
    </row>
    <row r="53" spans="1:10" ht="186.75" customHeight="1" x14ac:dyDescent="0.2">
      <c r="A53" s="6">
        <f t="shared" si="3"/>
        <v>13</v>
      </c>
      <c r="B53" s="28" t="s">
        <v>118</v>
      </c>
      <c r="C53" s="3" t="s">
        <v>61</v>
      </c>
      <c r="D53" s="32" t="s">
        <v>119</v>
      </c>
      <c r="E53" s="66">
        <v>1</v>
      </c>
      <c r="F53" s="66" t="s">
        <v>34</v>
      </c>
      <c r="G53" s="8"/>
      <c r="H53" s="34">
        <v>8226235</v>
      </c>
      <c r="I53" s="2" t="s">
        <v>39</v>
      </c>
      <c r="J53" s="2" t="s">
        <v>63</v>
      </c>
    </row>
    <row r="54" spans="1:10" ht="186.75" customHeight="1" x14ac:dyDescent="0.2">
      <c r="A54" s="6">
        <f t="shared" si="3"/>
        <v>14</v>
      </c>
      <c r="B54" s="28" t="s">
        <v>120</v>
      </c>
      <c r="C54" s="3" t="s">
        <v>61</v>
      </c>
      <c r="D54" s="32" t="s">
        <v>121</v>
      </c>
      <c r="E54" s="66">
        <v>1</v>
      </c>
      <c r="F54" s="66" t="s">
        <v>34</v>
      </c>
      <c r="G54" s="8"/>
      <c r="H54" s="34">
        <v>4100000</v>
      </c>
      <c r="I54" s="2" t="s">
        <v>39</v>
      </c>
      <c r="J54" s="2" t="s">
        <v>63</v>
      </c>
    </row>
    <row r="55" spans="1:10" x14ac:dyDescent="0.2">
      <c r="A55" s="35"/>
      <c r="B55" s="36" t="s">
        <v>20</v>
      </c>
      <c r="C55" s="37" t="s">
        <v>29</v>
      </c>
      <c r="D55" s="38"/>
      <c r="E55" s="37" t="s">
        <v>29</v>
      </c>
      <c r="F55" s="37" t="s">
        <v>29</v>
      </c>
      <c r="G55" s="39"/>
      <c r="H55" s="40">
        <f>SUM(H41:H54)</f>
        <v>30987020.719999999</v>
      </c>
      <c r="I55" s="41"/>
      <c r="J55" s="37" t="s">
        <v>29</v>
      </c>
    </row>
    <row r="56" spans="1:10" x14ac:dyDescent="0.2">
      <c r="A56" s="98" t="s">
        <v>82</v>
      </c>
      <c r="B56" s="99"/>
      <c r="C56" s="99"/>
      <c r="D56" s="99"/>
      <c r="E56" s="99"/>
      <c r="F56" s="99"/>
      <c r="G56" s="99"/>
      <c r="H56" s="99"/>
      <c r="I56" s="99"/>
      <c r="J56" s="100"/>
    </row>
    <row r="57" spans="1:10" ht="409.5" customHeight="1" x14ac:dyDescent="0.2">
      <c r="A57" s="6">
        <v>1</v>
      </c>
      <c r="B57" s="28" t="s">
        <v>127</v>
      </c>
      <c r="C57" s="3" t="s">
        <v>61</v>
      </c>
      <c r="D57" s="33" t="s">
        <v>81</v>
      </c>
      <c r="E57" s="66">
        <v>1</v>
      </c>
      <c r="F57" s="66" t="s">
        <v>28</v>
      </c>
      <c r="G57" s="8"/>
      <c r="H57" s="6">
        <v>10328428</v>
      </c>
      <c r="I57" s="2" t="s">
        <v>39</v>
      </c>
      <c r="J57" s="2" t="s">
        <v>63</v>
      </c>
    </row>
    <row r="58" spans="1:10" x14ac:dyDescent="0.2">
      <c r="A58" s="68"/>
      <c r="B58" s="79" t="s">
        <v>83</v>
      </c>
      <c r="C58" s="71" t="s">
        <v>29</v>
      </c>
      <c r="D58" s="71"/>
      <c r="E58" s="72" t="s">
        <v>29</v>
      </c>
      <c r="F58" s="72" t="s">
        <v>29</v>
      </c>
      <c r="G58" s="69"/>
      <c r="H58" s="49">
        <f>H57</f>
        <v>10328428</v>
      </c>
      <c r="I58" s="70"/>
      <c r="J58" s="73" t="s">
        <v>29</v>
      </c>
    </row>
    <row r="59" spans="1:10" x14ac:dyDescent="0.2">
      <c r="A59" s="42"/>
      <c r="B59" s="43" t="s">
        <v>38</v>
      </c>
      <c r="C59" s="44" t="s">
        <v>29</v>
      </c>
      <c r="D59" s="45"/>
      <c r="E59" s="44" t="s">
        <v>29</v>
      </c>
      <c r="F59" s="44" t="s">
        <v>29</v>
      </c>
      <c r="G59" s="46"/>
      <c r="H59" s="47">
        <f>H58+H55+H39</f>
        <v>135751831.72</v>
      </c>
      <c r="I59" s="48"/>
      <c r="J59" s="44" t="s">
        <v>29</v>
      </c>
    </row>
    <row r="60" spans="1:10" x14ac:dyDescent="0.2">
      <c r="E60" s="50"/>
    </row>
    <row r="61" spans="1:10" x14ac:dyDescent="0.2">
      <c r="E61" s="50"/>
    </row>
    <row r="62" spans="1:10" x14ac:dyDescent="0.2">
      <c r="E62" s="50"/>
    </row>
    <row r="63" spans="1:10" x14ac:dyDescent="0.2">
      <c r="E63" s="50"/>
    </row>
  </sheetData>
  <mergeCells count="5">
    <mergeCell ref="A1:J1"/>
    <mergeCell ref="A40:J40"/>
    <mergeCell ref="A5:J5"/>
    <mergeCell ref="A6:J6"/>
    <mergeCell ref="A56:J56"/>
  </mergeCells>
  <pageMargins left="0.70866141732283472" right="0.70866141732283472" top="0.74803149606299213" bottom="0.74803149606299213" header="0.31496062992125984" footer="0.31496062992125984"/>
  <pageSetup scale="63" orientation="landscape" r:id="rId1"/>
  <colBreaks count="1" manualBreakCount="1">
    <brk id="10"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vt:i4>
      </vt:variant>
    </vt:vector>
  </HeadingPairs>
  <TitlesOfParts>
    <vt:vector size="4" baseType="lpstr">
      <vt:lpstr>Лист1</vt:lpstr>
      <vt:lpstr>Лист2</vt:lpstr>
      <vt:lpstr>Лист3</vt:lpstr>
      <vt:lpstr>Лист1!Область_печати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2015-05-04T08:00:26Z</cp:lastPrinted>
  <dcterms:created xsi:type="dcterms:W3CDTF">2015-02-18T09:23:33Z</dcterms:created>
  <dcterms:modified xsi:type="dcterms:W3CDTF">2016-01-12T12:50:16Z</dcterms:modified>
</cp:coreProperties>
</file>