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105" windowWidth="21075" windowHeight="10485"/>
  </bookViews>
  <sheets>
    <sheet name="Лист1" sheetId="1" r:id="rId1"/>
    <sheet name="Лист2" sheetId="2" r:id="rId2"/>
    <sheet name="Лист3" sheetId="3" r:id="rId3"/>
  </sheets>
  <definedNames>
    <definedName name="_xlnm.Print_Area" localSheetId="0">Лист1!$A$1:$J$41</definedName>
  </definedNames>
  <calcPr calcId="145621"/>
</workbook>
</file>

<file path=xl/calcChain.xml><?xml version="1.0" encoding="utf-8"?>
<calcChain xmlns="http://schemas.openxmlformats.org/spreadsheetml/2006/main">
  <c r="H37" i="1" l="1"/>
  <c r="H23" i="1" l="1"/>
  <c r="H20" i="1"/>
  <c r="H22" i="1" l="1"/>
  <c r="H21" i="1"/>
  <c r="H40" i="1"/>
  <c r="H19" i="1" l="1"/>
  <c r="H17" i="1" l="1"/>
  <c r="H18" i="1"/>
  <c r="H16" i="1" l="1"/>
  <c r="H15" i="1" l="1"/>
  <c r="H14" i="1" l="1"/>
  <c r="H13" i="1"/>
  <c r="H12" i="1"/>
  <c r="H11" i="1" l="1"/>
  <c r="H10" i="1"/>
  <c r="H9" i="1" l="1"/>
  <c r="H8" i="1" l="1"/>
  <c r="H24" i="1" s="1"/>
  <c r="A8" i="1"/>
  <c r="A9" i="1" s="1"/>
  <c r="A10" i="1" s="1"/>
  <c r="A11" i="1" s="1"/>
  <c r="A12" i="1" s="1"/>
  <c r="A13" i="1" s="1"/>
  <c r="A14" i="1" s="1"/>
  <c r="A15" i="1" s="1"/>
  <c r="A16" i="1" s="1"/>
  <c r="A17" i="1" s="1"/>
  <c r="A18" i="1" s="1"/>
  <c r="A19" i="1" s="1"/>
  <c r="A20" i="1" l="1"/>
  <c r="A21" i="1" s="1"/>
  <c r="A22" i="1" s="1"/>
  <c r="A23" i="1" s="1"/>
  <c r="H41" i="1"/>
  <c r="A27" i="1" l="1"/>
  <c r="A28" i="1" s="1"/>
  <c r="A29" i="1" s="1"/>
  <c r="A30" i="1" s="1"/>
  <c r="A31" i="1" s="1"/>
  <c r="A32" i="1" s="1"/>
  <c r="A33" i="1" s="1"/>
  <c r="A34" i="1" s="1"/>
  <c r="A35" i="1" s="1"/>
  <c r="A36" i="1" s="1"/>
</calcChain>
</file>

<file path=xl/sharedStrings.xml><?xml version="1.0" encoding="utf-8"?>
<sst xmlns="http://schemas.openxmlformats.org/spreadsheetml/2006/main" count="209" uniqueCount="97">
  <si>
    <t>№</t>
  </si>
  <si>
    <t>Наименование</t>
  </si>
  <si>
    <t>Способ закупок/п.3.1.</t>
  </si>
  <si>
    <t>Краткая характеристика</t>
  </si>
  <si>
    <t>Количество/объем</t>
  </si>
  <si>
    <t>Единица измерения</t>
  </si>
  <si>
    <t>Цена за единицу товара тенге</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</si>
  <si>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</si>
  <si>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</si>
  <si>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</si>
  <si>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</si>
  <si>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</si>
  <si>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</si>
  <si>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</si>
  <si>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</si>
  <si>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</si>
  <si>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</si>
  <si>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</si>
  <si>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</si>
  <si>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</si>
  <si>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</si>
  <si>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</si>
  <si>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</si>
  <si>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</si>
  <si>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</si>
  <si>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</si>
  <si>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</si>
  <si>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</si>
  <si>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</si>
  <si>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</si>
  <si>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</si>
  <si>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</si>
  <si>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</si>
  <si>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</si>
  <si>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</si>
  <si>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</si>
  <si>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</si>
  <si>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</si>
  <si>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</si>
  <si>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</si>
  <si>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</si>
  <si>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</si>
  <si>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</si>
  <si>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</si>
  <si>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</si>
  <si>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</si>
  <si>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</si>
  <si>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</si>
  <si>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</si>
  <si>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</si>
  <si>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</si>
  <si>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</si>
  <si>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</si>
  <si>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</si>
  <si>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</si>
  <si>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</si>
  <si>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</si>
  <si>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</si>
  <si>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</si>
  <si>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</si>
  <si>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</si>
  <si>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</si>
  <si>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</si>
  <si>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</si>
  <si>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</si>
  <si>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</si>
  <si>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</si>
  <si>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</si>
  <si>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</si>
  <si>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</si>
  <si>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</si>
  <si>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</si>
  <si>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</si>
  <si>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Таль электрическая</t>
  </si>
  <si>
    <t>Инфракрасный пирометр</t>
  </si>
  <si>
    <t xml:space="preserve">Грузоподъемность – не менее 500 кг; канатоемкость – не менее 12 м; высота подъема – не менее 6 м; скорость навивки – не менее 4 м/мин. 
В комплекте должны быть: электродвигатель, барабан, канатоприемник, ролики – в сборе.
Напряжение сети – 220 В или 380 В; частота сети – 50 Гц. 
</t>
  </si>
  <si>
    <t>Диапазон измерений температуры - не уже чем от 0 до 1500 °С; дистанционное бесконтактное измерение температуры, портативность; оптическое разрешение пирометра (показатель визирования) - не менее 50:1; питание - литий-ионная батарея, перезаряжаемая от сети 220 В и/или посредством USB от компьютера; наличие лазерного целеуказателя; время установки показаний - не более 500 мсек; внутренняя память - не менее 8 Мb; сохранение данных - не менее 10 замеров; разрешение показания - не более 0,1 °С до 1000 °С; не более 1 °С выше 1000 °С; погрешность измерения - не более 3 %.</t>
  </si>
  <si>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</si>
  <si>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</si>
  <si>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</si>
  <si>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Изготовление и установка экспериментальной плазменной системы</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</si>
  <si>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</si>
  <si>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</si>
  <si>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</si>
  <si>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</si>
  <si>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</si>
  <si>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иммунобологии: комплект 5</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</si>
  <si>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</si>
  <si>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</si>
  <si>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</si>
  <si>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</si>
  <si>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</si>
  <si>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 xml:space="preserve">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
</t>
  </si>
  <si>
    <t>работы</t>
  </si>
  <si>
    <t>Услуги сотовой связи</t>
  </si>
  <si>
    <t>подпункт 22) пункта 3.1. Правил</t>
  </si>
  <si>
    <t>май 2015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</si>
</sst>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8"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97">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0" borderId="0" xfId="0" applyFont="1" applyAlignment="1">
      <alignment vertical="center"/>
    </xf>
    <xf numFmtId="0" fontId="2" fillId="2" borderId="1" xfId="2" applyFont="1" applyFill="1" applyBorder="1" applyAlignment="1">
      <alignment horizontal="left" vertical="center" wrapText="1"/>
    </xf>
    <xf numFmtId="3" fontId="2" fillId="2" borderId="1" xfId="0" applyNumberFormat="1"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3" fontId="2" fillId="6" borderId="1" xfId="0" applyNumberFormat="1" applyFont="1" applyFill="1" applyBorder="1" applyAlignment="1">
      <alignment horizontal="center" vertical="center"/>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3" fontId="2" fillId="0" borderId="0" xfId="0" applyNumberFormat="1" applyFont="1"/>
    <xf numFmtId="3" fontId="2" fillId="0" borderId="0" xfId="0" applyNumberFormat="1" applyFont="1" applyAlignment="1">
      <alignment horizontal="center" vertical="center"/>
    </xf>
    <xf numFmtId="3" fontId="2" fillId="4" borderId="7" xfId="0" applyNumberFormat="1" applyFont="1" applyFill="1" applyBorder="1" applyAlignment="1">
      <alignment horizontal="center" vertical="center"/>
    </xf>
    <xf numFmtId="0" fontId="5" fillId="4" borderId="7" xfId="0" applyFont="1" applyFill="1" applyBorder="1" applyAlignment="1">
      <alignment wrapText="1"/>
    </xf>
    <xf numFmtId="0" fontId="2" fillId="4" borderId="7" xfId="0" applyFont="1" applyFill="1" applyBorder="1" applyAlignment="1">
      <alignment horizontal="left" vertical="center" wrapText="1"/>
    </xf>
    <xf numFmtId="0" fontId="2" fillId="4" borderId="7" xfId="0" applyFont="1" applyFill="1" applyBorder="1"/>
    <xf numFmtId="3" fontId="5" fillId="4" borderId="7" xfId="0" applyNumberFormat="1" applyFont="1" applyFill="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5" fillId="5" borderId="1" xfId="0" applyFont="1" applyFill="1" applyBorder="1" applyAlignment="1">
      <alignment horizontal="left" vertical="center" wrapText="1"/>
    </xf>
    <xf numFmtId="0" fontId="7" fillId="0" borderId="7" xfId="0" applyFont="1" applyBorder="1" applyAlignment="1">
      <alignment horizontal="center" vertical="center" wrapText="1"/>
    </xf>
    <xf numFmtId="3" fontId="2" fillId="5" borderId="1" xfId="0" applyNumberFormat="1"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7" borderId="0" xfId="0" applyFont="1" applyFill="1"/>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3">
    <cellStyle name="Normal 2" xfId="2"/>
    <cellStyle name="Обычный" xfId="0" builtinId="0"/>
    <cellStyle name="Финансовый 10" xfId="1"/>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tabSelected="1" view="pageBreakPreview" zoomScale="80" zoomScaleNormal="100" zoomScaleSheetLayoutView="80" workbookViewId="0">
      <selection activeCell="J39" sqref="J39"/>
    </sheetView>
  </sheetViews>
  <sheetFormatPr defaultRowHeight="12.75" x14ac:dyDescent="0.2"/>
  <cols>
    <col min="1" max="1" width="5.5703125" style="10"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2" customWidth="1"/>
    <col min="9" max="9" width="15" style="10" customWidth="1"/>
    <col min="10" max="10" width="15.7109375" style="10" customWidth="1"/>
    <col min="11" max="16384" width="9.140625" style="10"/>
  </cols>
  <sheetData>
    <row r="1" spans="1:13" x14ac:dyDescent="0.2">
      <c r="A1" s="83" t="s">
        <v>30</v>
      </c>
      <c r="B1" s="83"/>
      <c r="C1" s="83"/>
      <c r="D1" s="83"/>
      <c r="E1" s="83"/>
      <c r="F1" s="83"/>
      <c r="G1" s="83"/>
      <c r="H1" s="83"/>
      <c r="I1" s="83"/>
      <c r="J1" s="83"/>
    </row>
    <row r="3" spans="1:13" ht="63.75" x14ac:dyDescent="0.2">
      <c r="A3" s="11" t="s">
        <v>0</v>
      </c>
      <c r="B3" s="11" t="s">
        <v>1</v>
      </c>
      <c r="C3" s="11" t="s">
        <v>2</v>
      </c>
      <c r="D3" s="11" t="s">
        <v>3</v>
      </c>
      <c r="E3" s="11" t="s">
        <v>4</v>
      </c>
      <c r="F3" s="11" t="s">
        <v>5</v>
      </c>
      <c r="G3" s="11" t="s">
        <v>6</v>
      </c>
      <c r="H3" s="12" t="s">
        <v>7</v>
      </c>
      <c r="I3" s="11" t="s">
        <v>8</v>
      </c>
      <c r="J3" s="11" t="s">
        <v>9</v>
      </c>
      <c r="K3" s="13"/>
      <c r="L3" s="13"/>
      <c r="M3" s="13"/>
    </row>
    <row r="4" spans="1:13" x14ac:dyDescent="0.2">
      <c r="A4" s="14">
        <v>1</v>
      </c>
      <c r="B4" s="14">
        <v>2</v>
      </c>
      <c r="C4" s="14">
        <v>3</v>
      </c>
      <c r="D4" s="14">
        <v>4</v>
      </c>
      <c r="E4" s="14">
        <v>5</v>
      </c>
      <c r="F4" s="14">
        <v>6</v>
      </c>
      <c r="G4" s="14">
        <v>7</v>
      </c>
      <c r="H4" s="12">
        <v>8</v>
      </c>
      <c r="I4" s="14">
        <v>9</v>
      </c>
      <c r="J4" s="14">
        <v>10</v>
      </c>
      <c r="K4" s="13"/>
      <c r="L4" s="13"/>
      <c r="M4" s="13"/>
    </row>
    <row r="5" spans="1:13" x14ac:dyDescent="0.2">
      <c r="A5" s="88" t="s">
        <v>21</v>
      </c>
      <c r="B5" s="89"/>
      <c r="C5" s="89"/>
      <c r="D5" s="89"/>
      <c r="E5" s="89"/>
      <c r="F5" s="89"/>
      <c r="G5" s="89"/>
      <c r="H5" s="89"/>
      <c r="I5" s="89"/>
      <c r="J5" s="90"/>
      <c r="K5" s="13"/>
      <c r="L5" s="13"/>
      <c r="M5" s="13"/>
    </row>
    <row r="6" spans="1:13" x14ac:dyDescent="0.2">
      <c r="A6" s="91" t="s">
        <v>22</v>
      </c>
      <c r="B6" s="92"/>
      <c r="C6" s="92"/>
      <c r="D6" s="92"/>
      <c r="E6" s="92"/>
      <c r="F6" s="92"/>
      <c r="G6" s="92"/>
      <c r="H6" s="92"/>
      <c r="I6" s="92"/>
      <c r="J6" s="93"/>
    </row>
    <row r="7" spans="1:13" ht="83.25" customHeight="1" x14ac:dyDescent="0.2">
      <c r="A7" s="6">
        <v>1</v>
      </c>
      <c r="B7" s="9" t="s">
        <v>35</v>
      </c>
      <c r="C7" s="3" t="s">
        <v>34</v>
      </c>
      <c r="D7" s="9" t="s">
        <v>36</v>
      </c>
      <c r="E7" s="6">
        <v>1</v>
      </c>
      <c r="F7" s="15" t="s">
        <v>23</v>
      </c>
      <c r="G7" s="6">
        <v>442813</v>
      </c>
      <c r="H7" s="6">
        <v>442813</v>
      </c>
      <c r="I7" s="2" t="s">
        <v>38</v>
      </c>
      <c r="J7" s="2" t="s">
        <v>27</v>
      </c>
    </row>
    <row r="8" spans="1:13" ht="51" x14ac:dyDescent="0.2">
      <c r="A8" s="6">
        <f>A7+1</f>
        <v>2</v>
      </c>
      <c r="B8" s="16" t="s">
        <v>39</v>
      </c>
      <c r="C8" s="17" t="s">
        <v>34</v>
      </c>
      <c r="D8" s="13" t="s">
        <v>40</v>
      </c>
      <c r="E8" s="18">
        <v>1</v>
      </c>
      <c r="F8" s="15" t="s">
        <v>41</v>
      </c>
      <c r="G8" s="6">
        <v>295402</v>
      </c>
      <c r="H8" s="6">
        <f t="shared" ref="H8:H19" si="0">G8*E8</f>
        <v>295402</v>
      </c>
      <c r="I8" s="2" t="s">
        <v>38</v>
      </c>
      <c r="J8" s="2" t="s">
        <v>27</v>
      </c>
    </row>
    <row r="9" spans="1:13" ht="145.5" customHeight="1" x14ac:dyDescent="0.2">
      <c r="A9" s="6">
        <f>A8+1</f>
        <v>3</v>
      </c>
      <c r="B9" s="19" t="s">
        <v>42</v>
      </c>
      <c r="C9" s="3" t="s">
        <v>43</v>
      </c>
      <c r="D9" s="9" t="s">
        <v>44</v>
      </c>
      <c r="E9" s="6">
        <v>1</v>
      </c>
      <c r="F9" s="15" t="s">
        <v>45</v>
      </c>
      <c r="G9" s="6">
        <v>527967</v>
      </c>
      <c r="H9" s="6">
        <f t="shared" si="0"/>
        <v>527967</v>
      </c>
      <c r="I9" s="2" t="s">
        <v>46</v>
      </c>
      <c r="J9" s="2" t="s">
        <v>27</v>
      </c>
    </row>
    <row r="10" spans="1:13" ht="86.25" customHeight="1" x14ac:dyDescent="0.2">
      <c r="A10" s="6">
        <f t="shared" ref="A10:A23" si="1">A9+1</f>
        <v>4</v>
      </c>
      <c r="B10" s="9" t="s">
        <v>49</v>
      </c>
      <c r="C10" s="17" t="s">
        <v>34</v>
      </c>
      <c r="D10" s="9" t="s">
        <v>48</v>
      </c>
      <c r="E10" s="6">
        <v>1</v>
      </c>
      <c r="F10" s="15" t="s">
        <v>23</v>
      </c>
      <c r="G10" s="6">
        <v>1081576</v>
      </c>
      <c r="H10" s="6">
        <f t="shared" si="0"/>
        <v>1081576</v>
      </c>
      <c r="I10" s="2" t="s">
        <v>38</v>
      </c>
      <c r="J10" s="2" t="s">
        <v>47</v>
      </c>
    </row>
    <row r="11" spans="1:13" ht="82.5" customHeight="1" x14ac:dyDescent="0.2">
      <c r="A11" s="6">
        <f t="shared" si="1"/>
        <v>5</v>
      </c>
      <c r="B11" s="9" t="s">
        <v>50</v>
      </c>
      <c r="C11" s="17" t="s">
        <v>34</v>
      </c>
      <c r="D11" s="9" t="s">
        <v>48</v>
      </c>
      <c r="E11" s="6">
        <v>1</v>
      </c>
      <c r="F11" s="15" t="s">
        <v>23</v>
      </c>
      <c r="G11" s="6">
        <v>3995304</v>
      </c>
      <c r="H11" s="6">
        <f t="shared" si="0"/>
        <v>3995304</v>
      </c>
      <c r="I11" s="2" t="s">
        <v>38</v>
      </c>
      <c r="J11" s="2" t="s">
        <v>47</v>
      </c>
    </row>
    <row r="12" spans="1:13" s="23" customFormat="1" ht="82.5" customHeight="1" x14ac:dyDescent="0.2">
      <c r="A12" s="6">
        <f t="shared" si="1"/>
        <v>6</v>
      </c>
      <c r="B12" s="9" t="s">
        <v>51</v>
      </c>
      <c r="C12" s="17" t="s">
        <v>34</v>
      </c>
      <c r="D12" s="9" t="s">
        <v>52</v>
      </c>
      <c r="E12" s="20">
        <v>1</v>
      </c>
      <c r="F12" s="20" t="s">
        <v>23</v>
      </c>
      <c r="G12" s="21">
        <v>3049422</v>
      </c>
      <c r="H12" s="6">
        <f t="shared" si="0"/>
        <v>3049422</v>
      </c>
      <c r="I12" s="2" t="s">
        <v>38</v>
      </c>
      <c r="J12" s="2" t="s">
        <v>47</v>
      </c>
      <c r="K12" s="22"/>
      <c r="L12" s="22"/>
    </row>
    <row r="13" spans="1:13" s="23" customFormat="1" ht="82.5" customHeight="1" x14ac:dyDescent="0.2">
      <c r="A13" s="6">
        <f t="shared" si="1"/>
        <v>7</v>
      </c>
      <c r="B13" s="24" t="s">
        <v>53</v>
      </c>
      <c r="C13" s="25" t="s">
        <v>43</v>
      </c>
      <c r="D13" s="9" t="s">
        <v>54</v>
      </c>
      <c r="E13" s="20">
        <v>2</v>
      </c>
      <c r="F13" s="20" t="s">
        <v>23</v>
      </c>
      <c r="G13" s="21">
        <v>1118750</v>
      </c>
      <c r="H13" s="6">
        <f t="shared" si="0"/>
        <v>2237500</v>
      </c>
      <c r="I13" s="2" t="s">
        <v>46</v>
      </c>
      <c r="J13" s="2" t="s">
        <v>62</v>
      </c>
      <c r="K13" s="22"/>
      <c r="L13" s="22"/>
    </row>
    <row r="14" spans="1:13" s="32" customFormat="1" ht="98.25" customHeight="1" x14ac:dyDescent="0.2">
      <c r="A14" s="26">
        <f t="shared" si="1"/>
        <v>8</v>
      </c>
      <c r="B14" s="27" t="s">
        <v>58</v>
      </c>
      <c r="C14" s="28" t="s">
        <v>34</v>
      </c>
      <c r="D14" s="29" t="s">
        <v>57</v>
      </c>
      <c r="E14" s="20">
        <v>1</v>
      </c>
      <c r="F14" s="20" t="s">
        <v>23</v>
      </c>
      <c r="G14" s="21">
        <v>532088</v>
      </c>
      <c r="H14" s="6">
        <f t="shared" si="0"/>
        <v>532088</v>
      </c>
      <c r="I14" s="30" t="s">
        <v>38</v>
      </c>
      <c r="J14" s="30" t="s">
        <v>47</v>
      </c>
      <c r="K14" s="31"/>
      <c r="L14" s="31"/>
    </row>
    <row r="15" spans="1:13" s="32" customFormat="1" ht="108.75" customHeight="1" x14ac:dyDescent="0.2">
      <c r="A15" s="26">
        <f t="shared" si="1"/>
        <v>9</v>
      </c>
      <c r="B15" s="27" t="s">
        <v>63</v>
      </c>
      <c r="C15" s="28" t="s">
        <v>34</v>
      </c>
      <c r="D15" s="33" t="s">
        <v>64</v>
      </c>
      <c r="E15" s="20">
        <v>1</v>
      </c>
      <c r="F15" s="20" t="s">
        <v>23</v>
      </c>
      <c r="G15" s="21">
        <v>2742558</v>
      </c>
      <c r="H15" s="6">
        <f t="shared" si="0"/>
        <v>2742558</v>
      </c>
      <c r="I15" s="30" t="s">
        <v>38</v>
      </c>
      <c r="J15" s="30" t="s">
        <v>47</v>
      </c>
      <c r="K15" s="31"/>
      <c r="L15" s="31"/>
    </row>
    <row r="16" spans="1:13" s="32" customFormat="1" ht="131.25" customHeight="1" x14ac:dyDescent="0.2">
      <c r="A16" s="26">
        <f t="shared" si="1"/>
        <v>10</v>
      </c>
      <c r="B16" s="60" t="s">
        <v>67</v>
      </c>
      <c r="C16" s="3" t="s">
        <v>43</v>
      </c>
      <c r="D16" s="34" t="s">
        <v>68</v>
      </c>
      <c r="E16" s="20">
        <v>1</v>
      </c>
      <c r="F16" s="20" t="s">
        <v>45</v>
      </c>
      <c r="G16" s="21">
        <v>7076339</v>
      </c>
      <c r="H16" s="6">
        <f t="shared" si="0"/>
        <v>7076339</v>
      </c>
      <c r="I16" s="2" t="s">
        <v>46</v>
      </c>
      <c r="J16" s="2" t="s">
        <v>62</v>
      </c>
      <c r="K16" s="31"/>
      <c r="L16" s="31"/>
    </row>
    <row r="17" spans="1:12" s="32" customFormat="1" ht="90" customHeight="1" x14ac:dyDescent="0.2">
      <c r="A17" s="26">
        <f t="shared" si="1"/>
        <v>11</v>
      </c>
      <c r="B17" s="61" t="s">
        <v>73</v>
      </c>
      <c r="C17" s="3" t="s">
        <v>43</v>
      </c>
      <c r="D17" s="34" t="s">
        <v>75</v>
      </c>
      <c r="E17" s="58">
        <v>1</v>
      </c>
      <c r="F17" s="58" t="s">
        <v>23</v>
      </c>
      <c r="G17" s="59">
        <v>177947</v>
      </c>
      <c r="H17" s="6">
        <f t="shared" si="0"/>
        <v>177947</v>
      </c>
      <c r="I17" s="2" t="s">
        <v>46</v>
      </c>
      <c r="J17" s="2" t="s">
        <v>62</v>
      </c>
      <c r="K17" s="31"/>
      <c r="L17" s="31"/>
    </row>
    <row r="18" spans="1:12" s="32" customFormat="1" ht="138.75" customHeight="1" x14ac:dyDescent="0.2">
      <c r="A18" s="26">
        <f t="shared" si="1"/>
        <v>12</v>
      </c>
      <c r="B18" s="61" t="s">
        <v>74</v>
      </c>
      <c r="C18" s="3" t="s">
        <v>43</v>
      </c>
      <c r="D18" s="34" t="s">
        <v>76</v>
      </c>
      <c r="E18" s="58">
        <v>1</v>
      </c>
      <c r="F18" s="58" t="s">
        <v>45</v>
      </c>
      <c r="G18" s="59">
        <v>90179</v>
      </c>
      <c r="H18" s="6">
        <f t="shared" si="0"/>
        <v>90179</v>
      </c>
      <c r="I18" s="2" t="s">
        <v>46</v>
      </c>
      <c r="J18" s="2" t="s">
        <v>62</v>
      </c>
      <c r="K18" s="31"/>
      <c r="L18" s="31"/>
    </row>
    <row r="19" spans="1:12" s="32" customFormat="1" ht="267" customHeight="1" x14ac:dyDescent="0.2">
      <c r="A19" s="26">
        <f t="shared" si="1"/>
        <v>13</v>
      </c>
      <c r="B19" s="62" t="s">
        <v>77</v>
      </c>
      <c r="C19" s="63" t="s">
        <v>78</v>
      </c>
      <c r="D19" s="64" t="s">
        <v>79</v>
      </c>
      <c r="E19" s="58">
        <v>1</v>
      </c>
      <c r="F19" s="58" t="s">
        <v>23</v>
      </c>
      <c r="G19" s="65">
        <v>2109496</v>
      </c>
      <c r="H19" s="66">
        <f t="shared" si="0"/>
        <v>2109496</v>
      </c>
      <c r="I19" s="2" t="s">
        <v>46</v>
      </c>
      <c r="J19" s="2" t="s">
        <v>62</v>
      </c>
      <c r="K19" s="31"/>
      <c r="L19" s="31"/>
    </row>
    <row r="20" spans="1:12" s="79" customFormat="1" ht="162.75" customHeight="1" x14ac:dyDescent="0.25">
      <c r="A20" s="26">
        <f t="shared" si="1"/>
        <v>14</v>
      </c>
      <c r="B20" s="77" t="s">
        <v>88</v>
      </c>
      <c r="C20" s="60" t="s">
        <v>90</v>
      </c>
      <c r="D20" s="27" t="s">
        <v>89</v>
      </c>
      <c r="E20" s="69">
        <v>1</v>
      </c>
      <c r="F20" s="69" t="s">
        <v>23</v>
      </c>
      <c r="G20" s="65">
        <v>10889018</v>
      </c>
      <c r="H20" s="66">
        <f>G20*E20</f>
        <v>10889018</v>
      </c>
      <c r="I20" s="2" t="s">
        <v>46</v>
      </c>
      <c r="J20" s="30" t="s">
        <v>62</v>
      </c>
      <c r="K20" s="78"/>
      <c r="L20" s="78"/>
    </row>
    <row r="21" spans="1:12" s="32" customFormat="1" ht="97.5" customHeight="1" x14ac:dyDescent="0.2">
      <c r="A21" s="26">
        <f t="shared" si="1"/>
        <v>15</v>
      </c>
      <c r="B21" s="33" t="s">
        <v>84</v>
      </c>
      <c r="C21" s="76" t="s">
        <v>34</v>
      </c>
      <c r="D21" s="33" t="s">
        <v>85</v>
      </c>
      <c r="E21" s="20">
        <v>1</v>
      </c>
      <c r="F21" s="20" t="s">
        <v>23</v>
      </c>
      <c r="G21" s="21">
        <v>1122605</v>
      </c>
      <c r="H21" s="6">
        <f t="shared" ref="H21:H23" si="2">G21*E21</f>
        <v>1122605</v>
      </c>
      <c r="I21" s="30" t="s">
        <v>38</v>
      </c>
      <c r="J21" s="30" t="s">
        <v>62</v>
      </c>
      <c r="K21" s="31"/>
      <c r="L21" s="31"/>
    </row>
    <row r="22" spans="1:12" s="32" customFormat="1" ht="84.75" customHeight="1" x14ac:dyDescent="0.2">
      <c r="A22" s="26">
        <f t="shared" si="1"/>
        <v>16</v>
      </c>
      <c r="B22" s="62" t="s">
        <v>86</v>
      </c>
      <c r="C22" s="76" t="s">
        <v>34</v>
      </c>
      <c r="D22" s="64" t="s">
        <v>87</v>
      </c>
      <c r="E22" s="69">
        <v>1</v>
      </c>
      <c r="F22" s="69" t="s">
        <v>23</v>
      </c>
      <c r="G22" s="65">
        <v>3575943</v>
      </c>
      <c r="H22" s="66">
        <f t="shared" si="2"/>
        <v>3575943</v>
      </c>
      <c r="I22" s="30" t="s">
        <v>38</v>
      </c>
      <c r="J22" s="30" t="s">
        <v>62</v>
      </c>
      <c r="K22" s="31"/>
      <c r="L22" s="31"/>
    </row>
    <row r="23" spans="1:12" s="32" customFormat="1" ht="104.25" customHeight="1" x14ac:dyDescent="0.2">
      <c r="A23" s="26">
        <f t="shared" si="1"/>
        <v>17</v>
      </c>
      <c r="B23" s="62" t="s">
        <v>91</v>
      </c>
      <c r="C23" s="76" t="s">
        <v>34</v>
      </c>
      <c r="D23" s="64" t="s">
        <v>92</v>
      </c>
      <c r="E23" s="69">
        <v>1</v>
      </c>
      <c r="F23" s="69" t="s">
        <v>23</v>
      </c>
      <c r="G23" s="65">
        <v>545384</v>
      </c>
      <c r="H23" s="66">
        <f t="shared" si="2"/>
        <v>545384</v>
      </c>
      <c r="I23" s="30" t="s">
        <v>38</v>
      </c>
      <c r="J23" s="30" t="s">
        <v>62</v>
      </c>
      <c r="K23" s="31"/>
      <c r="L23" s="31"/>
    </row>
    <row r="24" spans="1:12" x14ac:dyDescent="0.2">
      <c r="A24" s="53"/>
      <c r="B24" s="54" t="s">
        <v>24</v>
      </c>
      <c r="C24" s="55" t="s">
        <v>28</v>
      </c>
      <c r="D24" s="55" t="s">
        <v>28</v>
      </c>
      <c r="E24" s="55" t="s">
        <v>28</v>
      </c>
      <c r="F24" s="56"/>
      <c r="G24" s="55" t="s">
        <v>28</v>
      </c>
      <c r="H24" s="57">
        <f>SUM(H7:H23)</f>
        <v>40491541</v>
      </c>
      <c r="I24" s="55"/>
      <c r="J24" s="56"/>
    </row>
    <row r="25" spans="1:12" x14ac:dyDescent="0.2">
      <c r="A25" s="84" t="s">
        <v>10</v>
      </c>
      <c r="B25" s="85"/>
      <c r="C25" s="85"/>
      <c r="D25" s="85"/>
      <c r="E25" s="86"/>
      <c r="F25" s="86"/>
      <c r="G25" s="86"/>
      <c r="H25" s="85"/>
      <c r="I25" s="85"/>
      <c r="J25" s="87"/>
    </row>
    <row r="26" spans="1:12" ht="63.75" x14ac:dyDescent="0.2">
      <c r="A26" s="1">
        <v>1</v>
      </c>
      <c r="B26" s="2" t="s">
        <v>11</v>
      </c>
      <c r="C26" s="3" t="s">
        <v>29</v>
      </c>
      <c r="D26" s="4" t="s">
        <v>12</v>
      </c>
      <c r="E26" s="1">
        <v>1</v>
      </c>
      <c r="F26" s="5" t="s">
        <v>33</v>
      </c>
      <c r="G26" s="5"/>
      <c r="H26" s="1">
        <v>50478</v>
      </c>
      <c r="I26" s="2" t="s">
        <v>13</v>
      </c>
      <c r="J26" s="2" t="s">
        <v>14</v>
      </c>
    </row>
    <row r="27" spans="1:12" ht="38.25" x14ac:dyDescent="0.2">
      <c r="A27" s="6">
        <f>A26+1</f>
        <v>2</v>
      </c>
      <c r="B27" s="7" t="s">
        <v>15</v>
      </c>
      <c r="C27" s="3" t="s">
        <v>29</v>
      </c>
      <c r="D27" s="3" t="s">
        <v>16</v>
      </c>
      <c r="E27" s="1">
        <v>1</v>
      </c>
      <c r="F27" s="5" t="s">
        <v>33</v>
      </c>
      <c r="G27" s="8"/>
      <c r="H27" s="6">
        <v>11620</v>
      </c>
      <c r="I27" s="2" t="s">
        <v>13</v>
      </c>
      <c r="J27" s="2" t="s">
        <v>14</v>
      </c>
    </row>
    <row r="28" spans="1:12" ht="196.5" customHeight="1" x14ac:dyDescent="0.2">
      <c r="A28" s="6">
        <f t="shared" ref="A28:A36" si="3">A27+1</f>
        <v>3</v>
      </c>
      <c r="B28" s="3" t="s">
        <v>17</v>
      </c>
      <c r="C28" s="3" t="s">
        <v>29</v>
      </c>
      <c r="D28" s="9" t="s">
        <v>71</v>
      </c>
      <c r="E28" s="1">
        <v>1</v>
      </c>
      <c r="F28" s="5" t="s">
        <v>33</v>
      </c>
      <c r="G28" s="8"/>
      <c r="H28" s="6">
        <v>900000</v>
      </c>
      <c r="I28" s="2" t="s">
        <v>13</v>
      </c>
      <c r="J28" s="2" t="s">
        <v>47</v>
      </c>
    </row>
    <row r="29" spans="1:12" ht="108" customHeight="1" x14ac:dyDescent="0.2">
      <c r="A29" s="6">
        <f t="shared" si="3"/>
        <v>4</v>
      </c>
      <c r="B29" s="3" t="s">
        <v>18</v>
      </c>
      <c r="C29" s="3" t="s">
        <v>29</v>
      </c>
      <c r="D29" s="9" t="s">
        <v>72</v>
      </c>
      <c r="E29" s="1">
        <v>1</v>
      </c>
      <c r="F29" s="5" t="s">
        <v>33</v>
      </c>
      <c r="G29" s="8"/>
      <c r="H29" s="6">
        <v>100000</v>
      </c>
      <c r="I29" s="2" t="s">
        <v>13</v>
      </c>
      <c r="J29" s="2" t="s">
        <v>19</v>
      </c>
    </row>
    <row r="30" spans="1:12" ht="108" customHeight="1" x14ac:dyDescent="0.2">
      <c r="A30" s="6">
        <f t="shared" si="3"/>
        <v>5</v>
      </c>
      <c r="B30" s="3" t="s">
        <v>25</v>
      </c>
      <c r="C30" s="3" t="s">
        <v>29</v>
      </c>
      <c r="D30" s="9" t="s">
        <v>26</v>
      </c>
      <c r="E30" s="1">
        <v>1</v>
      </c>
      <c r="F30" s="5" t="s">
        <v>33</v>
      </c>
      <c r="G30" s="8"/>
      <c r="H30" s="6">
        <v>126161</v>
      </c>
      <c r="I30" s="2" t="s">
        <v>13</v>
      </c>
      <c r="J30" s="2" t="s">
        <v>27</v>
      </c>
    </row>
    <row r="31" spans="1:12" ht="76.5" x14ac:dyDescent="0.2">
      <c r="A31" s="6">
        <f t="shared" si="3"/>
        <v>6</v>
      </c>
      <c r="B31" s="3" t="s">
        <v>31</v>
      </c>
      <c r="C31" s="3" t="s">
        <v>29</v>
      </c>
      <c r="D31" s="9" t="s">
        <v>32</v>
      </c>
      <c r="E31" s="1">
        <v>1</v>
      </c>
      <c r="F31" s="5" t="s">
        <v>33</v>
      </c>
      <c r="G31" s="8"/>
      <c r="H31" s="6">
        <v>58036</v>
      </c>
      <c r="I31" s="2" t="s">
        <v>38</v>
      </c>
      <c r="J31" s="2" t="s">
        <v>27</v>
      </c>
    </row>
    <row r="32" spans="1:12" s="82" customFormat="1" ht="48" customHeight="1" x14ac:dyDescent="0.2">
      <c r="A32" s="6">
        <f t="shared" si="3"/>
        <v>7</v>
      </c>
      <c r="B32" s="33" t="s">
        <v>94</v>
      </c>
      <c r="C32" s="76" t="s">
        <v>95</v>
      </c>
      <c r="D32" s="80" t="s">
        <v>94</v>
      </c>
      <c r="E32" s="29">
        <v>1</v>
      </c>
      <c r="F32" s="29" t="s">
        <v>33</v>
      </c>
      <c r="G32" s="29"/>
      <c r="H32" s="81">
        <v>357000</v>
      </c>
      <c r="I32" s="30" t="s">
        <v>38</v>
      </c>
      <c r="J32" s="29" t="s">
        <v>96</v>
      </c>
    </row>
    <row r="33" spans="1:10" ht="110.25" customHeight="1" x14ac:dyDescent="0.2">
      <c r="A33" s="6">
        <f t="shared" si="3"/>
        <v>8</v>
      </c>
      <c r="B33" s="3" t="s">
        <v>55</v>
      </c>
      <c r="C33" s="3" t="s">
        <v>29</v>
      </c>
      <c r="D33" s="9" t="s">
        <v>56</v>
      </c>
      <c r="E33" s="1">
        <v>1</v>
      </c>
      <c r="F33" s="5" t="s">
        <v>33</v>
      </c>
      <c r="G33" s="8"/>
      <c r="H33" s="6">
        <v>39880</v>
      </c>
      <c r="I33" s="2" t="s">
        <v>38</v>
      </c>
      <c r="J33" s="2" t="s">
        <v>47</v>
      </c>
    </row>
    <row r="34" spans="1:10" ht="360" customHeight="1" x14ac:dyDescent="0.2">
      <c r="A34" s="6">
        <f t="shared" si="3"/>
        <v>9</v>
      </c>
      <c r="B34" s="3" t="s">
        <v>59</v>
      </c>
      <c r="C34" s="3" t="s">
        <v>60</v>
      </c>
      <c r="D34" s="9" t="s">
        <v>61</v>
      </c>
      <c r="E34" s="1">
        <v>1</v>
      </c>
      <c r="F34" s="5" t="s">
        <v>33</v>
      </c>
      <c r="G34" s="8"/>
      <c r="H34" s="35">
        <v>7468410.7199999997</v>
      </c>
      <c r="I34" s="2" t="s">
        <v>38</v>
      </c>
      <c r="J34" s="2" t="s">
        <v>62</v>
      </c>
    </row>
    <row r="35" spans="1:10" ht="265.5" customHeight="1" x14ac:dyDescent="0.2">
      <c r="A35" s="6">
        <f t="shared" si="3"/>
        <v>10</v>
      </c>
      <c r="B35" s="29" t="s">
        <v>65</v>
      </c>
      <c r="C35" s="3" t="s">
        <v>60</v>
      </c>
      <c r="D35" s="33" t="s">
        <v>66</v>
      </c>
      <c r="E35" s="67">
        <v>1</v>
      </c>
      <c r="F35" s="67" t="s">
        <v>33</v>
      </c>
      <c r="G35" s="8"/>
      <c r="H35" s="35">
        <v>3800000</v>
      </c>
      <c r="I35" s="2" t="s">
        <v>38</v>
      </c>
      <c r="J35" s="2" t="s">
        <v>62</v>
      </c>
    </row>
    <row r="36" spans="1:10" ht="105.75" customHeight="1" x14ac:dyDescent="0.2">
      <c r="A36" s="6">
        <f t="shared" si="3"/>
        <v>11</v>
      </c>
      <c r="B36" s="29" t="s">
        <v>69</v>
      </c>
      <c r="C36" s="3" t="s">
        <v>60</v>
      </c>
      <c r="D36" s="33" t="s">
        <v>70</v>
      </c>
      <c r="E36" s="67">
        <v>1</v>
      </c>
      <c r="F36" s="67" t="s">
        <v>33</v>
      </c>
      <c r="G36" s="8"/>
      <c r="H36" s="35">
        <v>799200</v>
      </c>
      <c r="I36" s="2" t="s">
        <v>38</v>
      </c>
      <c r="J36" s="2" t="s">
        <v>62</v>
      </c>
    </row>
    <row r="37" spans="1:10" x14ac:dyDescent="0.2">
      <c r="A37" s="36"/>
      <c r="B37" s="37" t="s">
        <v>20</v>
      </c>
      <c r="C37" s="38" t="s">
        <v>28</v>
      </c>
      <c r="D37" s="39"/>
      <c r="E37" s="38" t="s">
        <v>28</v>
      </c>
      <c r="F37" s="38" t="s">
        <v>28</v>
      </c>
      <c r="G37" s="40"/>
      <c r="H37" s="41">
        <f>SUM(H26:H36)</f>
        <v>13710785.719999999</v>
      </c>
      <c r="I37" s="42"/>
      <c r="J37" s="38" t="s">
        <v>28</v>
      </c>
    </row>
    <row r="38" spans="1:10" x14ac:dyDescent="0.2">
      <c r="A38" s="94" t="s">
        <v>82</v>
      </c>
      <c r="B38" s="95"/>
      <c r="C38" s="95"/>
      <c r="D38" s="95"/>
      <c r="E38" s="95"/>
      <c r="F38" s="95"/>
      <c r="G38" s="95"/>
      <c r="H38" s="95"/>
      <c r="I38" s="95"/>
      <c r="J38" s="96"/>
    </row>
    <row r="39" spans="1:10" ht="409.5" customHeight="1" x14ac:dyDescent="0.2">
      <c r="A39" s="6">
        <v>1</v>
      </c>
      <c r="B39" s="29" t="s">
        <v>80</v>
      </c>
      <c r="C39" s="3" t="s">
        <v>60</v>
      </c>
      <c r="D39" s="34" t="s">
        <v>81</v>
      </c>
      <c r="E39" s="67">
        <v>1</v>
      </c>
      <c r="F39" s="67" t="s">
        <v>93</v>
      </c>
      <c r="G39" s="8"/>
      <c r="H39" s="6">
        <v>10328428</v>
      </c>
      <c r="I39" s="2" t="s">
        <v>38</v>
      </c>
      <c r="J39" s="2" t="s">
        <v>62</v>
      </c>
    </row>
    <row r="40" spans="1:10" x14ac:dyDescent="0.2">
      <c r="A40" s="70"/>
      <c r="B40" s="68" t="s">
        <v>83</v>
      </c>
      <c r="C40" s="73" t="s">
        <v>28</v>
      </c>
      <c r="D40" s="73"/>
      <c r="E40" s="74" t="s">
        <v>28</v>
      </c>
      <c r="F40" s="74" t="s">
        <v>28</v>
      </c>
      <c r="G40" s="71"/>
      <c r="H40" s="50">
        <f>H39</f>
        <v>10328428</v>
      </c>
      <c r="I40" s="72"/>
      <c r="J40" s="75" t="s">
        <v>28</v>
      </c>
    </row>
    <row r="41" spans="1:10" x14ac:dyDescent="0.2">
      <c r="A41" s="43"/>
      <c r="B41" s="44" t="s">
        <v>37</v>
      </c>
      <c r="C41" s="45" t="s">
        <v>28</v>
      </c>
      <c r="D41" s="46"/>
      <c r="E41" s="45" t="s">
        <v>28</v>
      </c>
      <c r="F41" s="45" t="s">
        <v>28</v>
      </c>
      <c r="G41" s="47"/>
      <c r="H41" s="48">
        <f>H40+H37+H24</f>
        <v>64530754.719999999</v>
      </c>
      <c r="I41" s="49"/>
      <c r="J41" s="45" t="s">
        <v>28</v>
      </c>
    </row>
    <row r="42" spans="1:10" x14ac:dyDescent="0.2">
      <c r="E42" s="51"/>
    </row>
    <row r="43" spans="1:10" x14ac:dyDescent="0.2">
      <c r="E43" s="51"/>
    </row>
  </sheetData>
  <mergeCells count="5">
    <mergeCell ref="A1:J1"/>
    <mergeCell ref="A25:J25"/>
    <mergeCell ref="A5:J5"/>
    <mergeCell ref="A6:J6"/>
    <mergeCell ref="A38:J38"/>
  </mergeCells>
  <pageMargins left="0.70866141732283472" right="0.70866141732283472" top="0.74803149606299213" bottom="0.74803149606299213" header="0.31496062992125984" footer="0.31496062992125984"/>
  <pageSetup scale="63"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2015-08-20T07:45:32Z</dcterms:modified>
</cp:coreProperties>
</file>