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05" windowWidth="23880" windowHeight="9015"/>
  </bookViews>
  <sheets>
    <sheet name="Sheet1" sheetId="1" r:id="rId1"/>
  </sheets>
  <definedNames>
    <definedName name="_xlnm._FilterDatabase" localSheetId="0" hidden="1">Sheet1!$A$8:$L$197</definedName>
    <definedName name="_xlnm.Print_Area" localSheetId="0">Sheet1!$A$1:$L$197</definedName>
  </definedNames>
  <calcPr calcId="145621" refMode="R1C1"/>
</workbook>
</file>

<file path=xl/calcChain.xml><?xml version="1.0" encoding="utf-8"?>
<calcChain xmlns="http://schemas.openxmlformats.org/spreadsheetml/2006/main">
  <c r="A189" i="1" l="1"/>
  <c r="H194" i="1" l="1"/>
  <c r="I194" i="1"/>
  <c r="A194" i="1" l="1"/>
  <c r="H193" i="1" l="1"/>
  <c r="I193" i="1"/>
  <c r="H192" i="1"/>
  <c r="I192" i="1" s="1"/>
  <c r="A173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90" i="1" s="1"/>
  <c r="A191" i="1" s="1"/>
  <c r="A192" i="1" s="1"/>
  <c r="A193" i="1" s="1"/>
  <c r="H120" i="1" l="1"/>
  <c r="I120" i="1" s="1"/>
  <c r="H123" i="1" l="1"/>
  <c r="H191" i="1" l="1"/>
  <c r="I191" i="1" s="1"/>
  <c r="H190" i="1" l="1"/>
  <c r="I190" i="1" s="1"/>
  <c r="H189" i="1" l="1"/>
  <c r="H195" i="1" s="1"/>
  <c r="I189" i="1" l="1"/>
  <c r="I195" i="1" s="1"/>
  <c r="H188" i="1"/>
  <c r="H163" i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I163" i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I188" i="1" l="1"/>
  <c r="I123" i="1"/>
  <c r="H122" i="1"/>
  <c r="I122" i="1" s="1"/>
  <c r="H121" i="1"/>
  <c r="I121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 l="1"/>
  <c r="I33" i="1" l="1"/>
  <c r="H187" i="1"/>
  <c r="I187" i="1" l="1"/>
  <c r="H178" i="1"/>
  <c r="I178" i="1" l="1"/>
  <c r="H186" i="1"/>
  <c r="H185" i="1"/>
  <c r="H184" i="1"/>
  <c r="H32" i="1"/>
  <c r="I32" i="1" s="1"/>
  <c r="H31" i="1"/>
  <c r="H30" i="1"/>
  <c r="I30" i="1" s="1"/>
  <c r="H183" i="1"/>
  <c r="H182" i="1"/>
  <c r="I185" i="1" l="1"/>
  <c r="I183" i="1"/>
  <c r="I184" i="1"/>
  <c r="I186" i="1"/>
  <c r="I31" i="1"/>
  <c r="I182" i="1"/>
  <c r="H29" i="1"/>
  <c r="I29" i="1" s="1"/>
  <c r="H28" i="1"/>
  <c r="I28" i="1" s="1"/>
  <c r="H27" i="1"/>
  <c r="I27" i="1" l="1"/>
  <c r="H181" i="1"/>
  <c r="I181" i="1" l="1"/>
  <c r="H179" i="1"/>
  <c r="H177" i="1"/>
  <c r="H176" i="1"/>
  <c r="H173" i="1"/>
  <c r="H174" i="1"/>
  <c r="H175" i="1"/>
  <c r="H172" i="1"/>
  <c r="I174" i="1" l="1"/>
  <c r="I175" i="1"/>
  <c r="I173" i="1"/>
  <c r="I177" i="1"/>
  <c r="I176" i="1"/>
  <c r="I172" i="1"/>
  <c r="I179" i="1"/>
  <c r="H24" i="1"/>
  <c r="I24" i="1" s="1"/>
  <c r="H25" i="1"/>
  <c r="H26" i="1"/>
  <c r="I26" i="1" s="1"/>
  <c r="H23" i="1"/>
  <c r="I23" i="1" s="1"/>
  <c r="I25" i="1" l="1"/>
  <c r="H180" i="1"/>
  <c r="I180" i="1" l="1"/>
  <c r="H11" i="1"/>
  <c r="I11" i="1" s="1"/>
  <c r="H15" i="1" l="1"/>
  <c r="I15" i="1" s="1"/>
  <c r="H20" i="1"/>
  <c r="H21" i="1"/>
  <c r="H14" i="1" l="1"/>
  <c r="H16" i="1" s="1"/>
  <c r="I14" i="1" l="1"/>
  <c r="I16" i="1" s="1"/>
  <c r="H12" i="1" l="1"/>
  <c r="H17" i="1" s="1"/>
  <c r="H22" i="1" l="1"/>
  <c r="H170" i="1" s="1"/>
  <c r="H196" i="1" l="1"/>
  <c r="H197" i="1" s="1"/>
  <c r="I22" i="1"/>
  <c r="I12" i="1"/>
  <c r="I17" i="1" s="1"/>
  <c r="I21" i="1"/>
  <c r="I20" i="1"/>
  <c r="I170" i="1" l="1"/>
  <c r="I196" i="1" s="1"/>
  <c r="I197" i="1" s="1"/>
</calcChain>
</file>

<file path=xl/sharedStrings.xml><?xml version="1.0" encoding="utf-8"?>
<sst xmlns="http://schemas.openxmlformats.org/spreadsheetml/2006/main" count="1236" uniqueCount="390">
  <si>
    <t>№ п/п</t>
  </si>
  <si>
    <t>Наименование товаров, работ, услуг</t>
  </si>
  <si>
    <t xml:space="preserve">Способ осуществления закупок </t>
  </si>
  <si>
    <t>Краткая характеристика (описание) товаров, работ, услуг</t>
  </si>
  <si>
    <t>Единица измерения (в соответствии с МКЕИ)</t>
  </si>
  <si>
    <t>Количество/ объем</t>
  </si>
  <si>
    <t>Цена за единицу, тенге (маркетинговая цена)</t>
  </si>
  <si>
    <t>Сумма планируемая для закупки без учета НДС, тенге</t>
  </si>
  <si>
    <t>Сумма планируемая для закупки с  учетом НДС, тенге</t>
  </si>
  <si>
    <t>Условия поставки по ИНКОТЕРМС 2010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</si>
  <si>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</si>
  <si>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</si>
  <si>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1. Товары, работы, услуги, приобретения которых осуществляются в соответствии с пунктом 16 Правил</t>
  </si>
  <si>
    <t>Товары</t>
  </si>
  <si>
    <t>Итого по товарам: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</si>
  <si>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</si>
  <si>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</t>
  </si>
  <si>
    <t>Услуги</t>
  </si>
  <si>
    <t>Итого по услугам:</t>
  </si>
  <si>
    <t>Итого по разделу 2:</t>
  </si>
  <si>
    <t>ВСЕГО (раздел 1 и раздел 2)</t>
  </si>
  <si>
    <t>Услуга аренды нежилого помещения</t>
  </si>
  <si>
    <t>Вода питьевая</t>
  </si>
  <si>
    <t>Канцелярские товары</t>
  </si>
  <si>
    <t>Услуги письменного перевода</t>
  </si>
  <si>
    <t>услуга</t>
  </si>
  <si>
    <t>Услуги предоставления периодических изданий</t>
  </si>
  <si>
    <t>Справочник кадровика РК, Труд-Зарплата-Пенсия, комплект Финансист, Делопроизводство в Казахстане</t>
  </si>
  <si>
    <t>комплект</t>
  </si>
  <si>
    <t>Услуги страхования ГПО работодателя</t>
  </si>
  <si>
    <t>Обязательное страхование гражданско-правовой ответственности работодателя за причинение вреда жизни и здоровью работника при исполнении им трудовых (служебных) обязанностей</t>
  </si>
  <si>
    <t>Почтовые услуги</t>
  </si>
  <si>
    <t>Услуги связи</t>
  </si>
  <si>
    <t>подпункт 14)</t>
  </si>
  <si>
    <t>штука</t>
  </si>
  <si>
    <t xml:space="preserve">канцелярские товары </t>
  </si>
  <si>
    <t>запрос ценовых предложений</t>
  </si>
  <si>
    <t xml:space="preserve">услуга </t>
  </si>
  <si>
    <t>DDP</t>
  </si>
  <si>
    <t>Услуга по проведению Нового года</t>
  </si>
  <si>
    <t>Подарки на Новый год</t>
  </si>
  <si>
    <t>упаковка</t>
  </si>
  <si>
    <t xml:space="preserve">конфеты в ассортименте, не менее 1 кг, качество товара должно соответствовать требованиям действующих стандартов в РК, иметь соответствущий срок годности к моменту поставки товара. В подарочной упаковке. </t>
  </si>
  <si>
    <t>В течение 90 календарных дней со дня подписания договора</t>
  </si>
  <si>
    <t>подпункт 20)</t>
  </si>
  <si>
    <t>тендер</t>
  </si>
  <si>
    <t>Консультационные услуги в рамках проекта "Разработка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ткани"</t>
  </si>
  <si>
    <t>г. Астана, пр.Кабанбай батыра, 53</t>
  </si>
  <si>
    <t xml:space="preserve">Отправка и доставка почтовой  корреспонденции по странам СНГ, дальнего зарубежья, городам 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 Время прибытия курьера для приема почты – к указанному времени либо в течение не менее 30 минут после получения заявки от Заказчика.
Сроки доставки корреспонденции: по странам СНГ– от 2 до 4 рабочих дней,
по странам дальнего зарубежья – от 2 до 4 рабочих дней, по городам  Республики Казахстан от 1-3 рабочих дней, по городу Астана в течение следующего рабочего дня следующего за днем  отправки. 
Предоставление оперативных сведений о прохождении корреспонденции по всему маршруту следования; уведомлений о доставке корреспонденции; возможности самостоятельного отслеживания Заказчиком маршрута следования по Интернету.
</t>
  </si>
  <si>
    <t>Отправка и доставка почтовой  корреспонденции только по территории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</t>
  </si>
  <si>
    <t>Лабораторное оборудование</t>
  </si>
  <si>
    <t>Лабораторное оборудование для оснащения лабораторий ЧУ "Центр наук о жизни"</t>
  </si>
  <si>
    <t>Услуги в рамках НТП  «Разработка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ткани»</t>
  </si>
  <si>
    <t>подпункт 31)</t>
  </si>
  <si>
    <t xml:space="preserve">Расходные лабораторные материалы в рамках НТП "Разработка инновационных подходов регенеративной медицины и внедрение научных основ медицины долголетия" </t>
  </si>
  <si>
    <t>Комплект расходных материалов, реактивов, лабораторной посуды и лабораторного пластика необходимого для выполнения исследований микробиома человека, фармакогеномных, микробиологических, фармакологических и др. работ</t>
  </si>
  <si>
    <t>Астана, пр.Кабанбай батыра, 53</t>
  </si>
  <si>
    <t>Расходные лабораторные материалы в рамках НТП "Метагеномные исследования микробиома человека в норме и при патологиях"</t>
  </si>
  <si>
    <t>Комплект расходных материалов, реактивов, лабораторной посуды и лабораторного пластика необходимого для выполнения исследований метагенома человека.</t>
  </si>
  <si>
    <t>Комплект расходных материалов, реактивов, лабораторной посуды и лабораторного пластика необходимого для выполнения экспериментальных работ</t>
  </si>
  <si>
    <t>Организация и проведение Нового года, в том числе предоставление места празднования,  праздничное оформление, ужин, представление. Празднование должно быть рассчитано не менее, чем на 63 сотрудников.</t>
  </si>
  <si>
    <t>Услуга аренды транспортного средства</t>
  </si>
  <si>
    <t>Письменный перевод с русского на казахский и английский языки</t>
  </si>
  <si>
    <t>декабрь 2014 года</t>
  </si>
  <si>
    <t>со дня подписания  договора до 31.12.2014</t>
  </si>
  <si>
    <t>со дня подписания  договора до 31.10.2014</t>
  </si>
  <si>
    <t>Услуги страхования</t>
  </si>
  <si>
    <t>Добровольное медицинское  страхование работников согласно штатному расписанию</t>
  </si>
  <si>
    <t>03.08.2014 - 02.08.2015</t>
  </si>
  <si>
    <t>02.05.2014 - 01.05.2015</t>
  </si>
  <si>
    <t>Услуги по выделению ДНК из стула, секвенированию и анализу результатов в рамках НТП "Разработка инновационных подходов регенеративной медицины и внедрение научных основ медицины долголетия"</t>
  </si>
  <si>
    <t>Услуги по доставке образцов биоматериала (стул), в Европейскую Молекулярную Биологическую Лаборраторию (EMBL). Комплекс работ по выделению ДНК из стула, секвенированию и анализу результатов Европейская Молекулярная Биологическая Лаборратория (EMBL), Гейдельберг, Германия</t>
  </si>
  <si>
    <t>Расходные лабораторные материалы в рамках НТП "Разработка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ткани"</t>
  </si>
  <si>
    <t xml:space="preserve">Расходные лабораторные материалы в рамках НТП "Разработка методов целенаправленной доставки антивирусных препаратов и иммуномодуляторов для лечения вирусных гепатитов" </t>
  </si>
  <si>
    <t xml:space="preserve">Расходные лабораторные материалы в рамках НТП "Исследования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клеток" </t>
  </si>
  <si>
    <t>Реагенты, реактивы, лабораторная посуда, изделия мед.назначения и др. расходные материалы, необходимые для обеспечения деятельности лабораторий ЧУ "Центр наук о жизни"</t>
  </si>
  <si>
    <t>Услуги по проведению клинических исследований в рамках НТП "Создание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тяжёлых инфекциях"</t>
  </si>
  <si>
    <t>Услуги включают в себя: проведение клинических исследований препарата Цитафат (рандомизированное исследование с двойным слепым контролем в соответствии с требованиями GCP по регламенту второй фазы клинических), не менее чем на 350 пациентах</t>
  </si>
  <si>
    <t>Услуги включают в себя: внедрения фармакоцитов с антибиотиками не менее чем, на 50 пациентах.</t>
  </si>
  <si>
    <t>Расходные лабораторные материалы в рамках проекта "Генофонд казахской популяции по данным о полиморфизме Y-хромосомы"</t>
  </si>
  <si>
    <t>Реагенты, реактивы, лабораторная посуда и др. расходные материалы, необходимые для реализации проекта "Генофонд казахской популяции по данным о полиморфизме Y-хромосомы" по субтипированию и анализу данных</t>
  </si>
  <si>
    <t>Расходные лабораторные материалы в рамках проекта "Картирование эко-социальных и генетических факторов, определяющих восприимчивость к туберкулезу"</t>
  </si>
  <si>
    <t xml:space="preserve">Реагенты, реактивы, лабораторная посуда и др. расходные материалы, необходимые  для реализации проекта "Картирование эко-социальных и генетических факторов, определяющих восприимчивость к туберкулезу" </t>
  </si>
  <si>
    <t>Расходные лабораторные материалы в рамках проекта   "Геномный и транскриптомный профиль рака пищевода"</t>
  </si>
  <si>
    <t>Реагенты, реактивы, лабораторная посуда и др. расходные материалы, необходимые  для реализации проекта "Геномный и транскриптомный профиль рака пищевода"</t>
  </si>
  <si>
    <t>Консультационные услуги  по проекту "Генофонд казахской популяции по данным о полиморфизме Y-хромосомы"</t>
  </si>
  <si>
    <t xml:space="preserve">Консультационные услуги  для реализации проекта "Генофонд казахской популяции по данным о полиморфизме Y-хромосомы" по субтипированию и анализу данных. </t>
  </si>
  <si>
    <t>Консультационные услуги  по проекту " Геномный и транскриптомный профиль рака пищевода "</t>
  </si>
  <si>
    <t xml:space="preserve">Консультационные услуги  для реализации проекта " Геномный и транскриптомный профиль рака пищевода " по субтипированию и анализу данных. </t>
  </si>
  <si>
    <t>Консультационные услуги  по проекту  "Картирование эко-социальных и генетических факторов, определяющих восприимчивость к туберкулезу</t>
  </si>
  <si>
    <t>Консультационные услуги  для реализации проекта  "Картирование эко-социальных и генетических факторов, определяющих восприимчивость к туберкулезу"  по методам полного геномного секвенирования.</t>
  </si>
  <si>
    <t>Расходные лабораторных материалов  в рамках НТП "Создание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тяжёлых инфекциях"</t>
  </si>
  <si>
    <t>Расходные лабораторные материалы в рамках НТП "Сравнительное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теней"</t>
  </si>
  <si>
    <t>Вода питьевая, в 19 литровых бутылях. Цена указана без учета емкости для воды (бутыля). На предоставленный наполненный бутыль с водой, будет возвращен пустой бутыль без воды. Питьевая вода, не менее 8 степеней очистки, бутыли из поликарбоната. Озонированная, насыщенная кислородом. С содержанием йода и фтора.</t>
  </si>
  <si>
    <t>временное владение и пользование нежилыми помещения с имуществом, для размещения офиса, складов и лабораторий,  расположенных в ВП-3, ВП-8, ВП-9 здания научно-образовательного комплекса «Назарбаев Университет», площадью не менее 455 кв.м.</t>
  </si>
  <si>
    <t>аренда транспортного средства не ранее 2008 года выпуска, с экипажем и обеспечением всех сопутствующих услуг по техническому обслуживанию транспортного средства (включая своевременное обеспечение ГСМ, парковку в отапливаемом гараже, периодическую мойку и т.д.).</t>
  </si>
  <si>
    <t xml:space="preserve">Услуги сотовой связи </t>
  </si>
  <si>
    <t>подпункт 34)</t>
  </si>
  <si>
    <t>Услуги добровольного страхования гражданско-правовой ответственности</t>
  </si>
  <si>
    <r>
      <t xml:space="preserve">Услуга </t>
    </r>
    <r>
      <rPr>
        <sz val="10"/>
        <color theme="1"/>
        <rFont val="Times New Roman"/>
        <family val="1"/>
        <charset val="204"/>
      </rPr>
      <t>страхования гражданско-правовой ответственности за причинение вреда жизни/здоровью третьих лиц в результате осуществления Страхователем своей профессиональной деятельности (проведение клинического исследования нового препарата)</t>
    </r>
    <r>
      <rPr>
        <sz val="10"/>
        <color rgb="FF000000"/>
        <rFont val="Times New Roman"/>
        <family val="1"/>
        <charset val="204"/>
      </rPr>
      <t>. Страхование не менее 200 человек. Срок страхования не менее 12 месяцев.</t>
    </r>
  </si>
  <si>
    <t>В течение 12 месяцев со дня заключения договора</t>
  </si>
  <si>
    <t>г.Астана, пр.Кабанбай батыра, 53</t>
  </si>
  <si>
    <t>подпункт 4)</t>
  </si>
  <si>
    <t>Жидкий азот</t>
  </si>
  <si>
    <t>Жидкость прозрачного цвета, используется  для глубокой заморозки органических материалов, транспортировки биоматериала с целью сохранения нуклеиновых кислот. Чистота азота должна быть не менее 99,5%.</t>
  </si>
  <si>
    <t>кг</t>
  </si>
  <si>
    <t>По мере востребованности в течение 2014 года</t>
  </si>
  <si>
    <t>Среда Игла модифицированная по способу Дульбекко</t>
  </si>
  <si>
    <t xml:space="preserve">СРЕДА ИГЛА модифицированная по способу Дульбекко- с высоким содержанием глюкозы 4500 мл/л, Л-глутамином и бикарбонатом натрия, без перувата натрия, жидкая, стерильная, подходит для культивации клеточных культур. В упаковке должно быть не менее 6 флаконов по 1000 мл. </t>
  </si>
  <si>
    <t xml:space="preserve">Фетальная Бычая Сыворотка </t>
  </si>
  <si>
    <t xml:space="preserve">Фетальная Бычая Сыворотка (ФБС) термоинактивированная, для культивации клеточных культур, в иммуноанализе для инактивации системы комплемента, стерильная. В упаковке не менее 500 мл. </t>
  </si>
  <si>
    <t xml:space="preserve">Л - Глутамин </t>
  </si>
  <si>
    <t xml:space="preserve">Чистота не менее 99,5%, сухой порошок, в упаковке не менее 100 гр. </t>
  </si>
  <si>
    <t>Пенициллин G калиевой соли</t>
  </si>
  <si>
    <t>Пенициллин G калиевой соли для подавления роста грамположительных бактерий, активность~1600 U/мг. В упаковке не менее 100 гр.</t>
  </si>
  <si>
    <t>Стрептомицин сульфат</t>
  </si>
  <si>
    <t>Стрептомицин сульфат подходящий для культивирования клеточных культур, порошок. В упаковке не менее 100 гр.</t>
  </si>
  <si>
    <t>Гентамицин сульфат</t>
  </si>
  <si>
    <t>Гентамицин сульфат в клеточной культуре используется в качестве селективного агента, подходит для культивирования клеточных культур, порошок. В упаковке не менее 1 гр.</t>
  </si>
  <si>
    <t>HEPES</t>
  </si>
  <si>
    <t xml:space="preserve">HEPES подходящий для  молекулярной биологии, в упаковке не менее 50 гр. </t>
  </si>
  <si>
    <t xml:space="preserve">Этиленгликоль </t>
  </si>
  <si>
    <t>Этиленгликоль - бис (2 - аминоэтиленэфир) - N, N, N ', N' -тетрауксусной кислоты, для определения кальция в присутствии магния. В упаковке не менее 100 гр.</t>
  </si>
  <si>
    <t>Бычий сывороточный альбумин (БСА)</t>
  </si>
  <si>
    <t>Для применения в качестве стандарта в различных методах количественного определения белков, подходит для культивации клеточных культур,  стерильный. В упаковке не менее 500 мл.</t>
  </si>
  <si>
    <t>Фетальная Бычая Сыворотка (ФБС) для культивации клеточных культур, стерильная. В упаковке не менее 500 мл.</t>
  </si>
  <si>
    <t>Инсулин</t>
  </si>
  <si>
    <t>Инсулин из поджелудочной железы КРС, фактора роста, подходит для культивации клеточных культур.  В упаковке не менее 100 мг.</t>
  </si>
  <si>
    <t>Гидрокортизон</t>
  </si>
  <si>
    <t xml:space="preserve">Гидрокортизон, для культивирования клеточных культур. В упаковке не менее 5 гр. </t>
  </si>
  <si>
    <t>Глюкагон</t>
  </si>
  <si>
    <t xml:space="preserve">Глюкагон, синтетический порошок, для культивирования клеточных культур. В упаковке не менее 1 мг. </t>
  </si>
  <si>
    <t>Пенициллин- стрептомицин</t>
  </si>
  <si>
    <t xml:space="preserve">Пенициллин-стрептомицин,   10000 ед. пенициллина, 10мг стрептомицина на мл NaCl, подходящий для клеточных культур. В упаковке не менее 100 мл.                                          </t>
  </si>
  <si>
    <t>Коллагеназа</t>
  </si>
  <si>
    <t xml:space="preserve">Коллагеназа из культуральных супернатантов С. Histolyticum, общего назначения, без соли, лиофилизированный порошок. В упаковке не менее 1 гр. </t>
  </si>
  <si>
    <t>Протеаза</t>
  </si>
  <si>
    <t>Протеаза из культуральных супернатантов Streptomyces griseus, подходящая для мышиных эмбриональных клеточных культур. В упаковке не менее 1 гр.</t>
  </si>
  <si>
    <t>Гиалуронидаза</t>
  </si>
  <si>
    <t xml:space="preserve">Стерильный, лиофилизированный порошок. В упаковке не менее 1 гр.  </t>
  </si>
  <si>
    <t>Дезоксирибонуклеаза</t>
  </si>
  <si>
    <t>Дезоксирибонуклеаза из бычей поджелудочной железы, для удаления ДНК из образцов белка, лиофилизированный порошок. В упаковке не менее 1 гр.</t>
  </si>
  <si>
    <t>Cбалансированный раствор Хэнкса</t>
  </si>
  <si>
    <t xml:space="preserve">СБАЛАНСИРОВАННЫЙ РАСТВОР ХЭНКСА модифицированный, с бикарбонатом натрия, без фенолового красного, жидкая, стерильная, подходящий для культивирования клеток. В упаковке не менее 6 флаконов по 500 мл. </t>
  </si>
  <si>
    <t xml:space="preserve"> Кальций хлорид</t>
  </si>
  <si>
    <t xml:space="preserve">Кальций хлорид, безводный,  для культуры клеток насекомых/ растений. В упаковке не менее 100 гр.  </t>
  </si>
  <si>
    <t xml:space="preserve">Магний хлорид </t>
  </si>
  <si>
    <t xml:space="preserve">Магний хлорид, безводный, чистота не менее 98%. В упаковке не менее 100 гр. </t>
  </si>
  <si>
    <t>Митомицин С</t>
  </si>
  <si>
    <t xml:space="preserve">Митомицин С из Streptomyces caespitosus в виде порошока, содержит NaCl как солюбилизатор. В упаковке не менее 5 флаконов по 2 мг. </t>
  </si>
  <si>
    <t>96-луночный планшет</t>
  </si>
  <si>
    <t xml:space="preserve">96-луночный планшет, черный полистирол с плоским дном, стерильный. В упаковке не менее 40 штук. </t>
  </si>
  <si>
    <t>Ацетонитрил</t>
  </si>
  <si>
    <t xml:space="preserve">Ацетонитрил, безводный, чистота не менее 99,8%, молекулярный вес 41.05. В упаковке не менее 1 л. </t>
  </si>
  <si>
    <t>α-Naphthoflavone</t>
  </si>
  <si>
    <t xml:space="preserve">α-Naphthoflavone, молекулярный вес 272.30. В упаковке не менее 1 гр.  </t>
  </si>
  <si>
    <t>Миконазол</t>
  </si>
  <si>
    <t>Миконазол, имидазолный противогрибковый агент для местной и внутривенной инфузии. В упаковке не менее 1 гр.</t>
  </si>
  <si>
    <t xml:space="preserve">Фактор роста человеческих фибробластов-4 </t>
  </si>
  <si>
    <t xml:space="preserve">Фактор роста человеческих фибробластов, рекомбинантный, лиофилизированный порошок, экспрессирован в E.coli, подходящий для культивирования клеточных культур. В упаковке не менее 25 мкг. </t>
  </si>
  <si>
    <t>Фактор роста фибробластов крыс</t>
  </si>
  <si>
    <t>Фактор роста фибробластов крыс, рекомбинантный, лиофилизированный порошок, экспрессирован в E.coli. В упаковке не менее 50 мкг.</t>
  </si>
  <si>
    <t>Йодная кислота</t>
  </si>
  <si>
    <t>Йодная кислота реагент ACS, степень очистки не менее 99%. В упаковке не менее 100 гр.</t>
  </si>
  <si>
    <t>Ингибитор CDC42 CASIN</t>
  </si>
  <si>
    <t xml:space="preserve">Степень очистки не менее 98 %, в виде порошка, в упаковке не менее 2 мг. </t>
  </si>
  <si>
    <t>Ингибитор CDC42 ZCL278</t>
  </si>
  <si>
    <t>Селективный ингибитор CDC42  ML141</t>
  </si>
  <si>
    <t>Усилитель функциональности гепатоцитов FH1</t>
  </si>
  <si>
    <t>FISH зонды к XY хромосомам крысы</t>
  </si>
  <si>
    <t xml:space="preserve">FISH зонд к Y хромосоме меченый FITC, FISH зонд к Х хромосоме меченый биотином, в количестве достаточном для проведения не менее на 10 проб.   </t>
  </si>
  <si>
    <t>Раствор для гибридизации</t>
  </si>
  <si>
    <t>Раствор для гибридизации, предназначен для гистологических срезов, объем не менее 5 мл.</t>
  </si>
  <si>
    <t>Среда предотвращающая выцветание образца при FISH окрашивании</t>
  </si>
  <si>
    <t xml:space="preserve">Среда предотвращающая выцветание образца при FISH окрашивании, гистологическая среда, объем не менее 5 мл. </t>
  </si>
  <si>
    <t xml:space="preserve">Среда предотвращающая выцветание образца при FISH окрашивании, гистологическая среда, объем не менее  1 мл. </t>
  </si>
  <si>
    <t xml:space="preserve"> Среда предотвращающая выцветание образца при FISH окрашивании содержащая DAPI</t>
  </si>
  <si>
    <t>Среда, предотвращающая выцветание образца при FISH окрашивании, гистологическая среда содержащая DAPI в концентрации не менее 1 мкг/мл, объем не менее  5 мл.</t>
  </si>
  <si>
    <t>Среда предотвращающая выцветание образца при FISH окрашивании содержащая DAPI</t>
  </si>
  <si>
    <t xml:space="preserve">Среда предотвращающая выцветание образца при FISH окрашивании содержащая DAPI в концентрации не менее  1 мкг/мл, объем 1 мл </t>
  </si>
  <si>
    <t>Контрольные препараты для FISH окрашивания ДНК крыс</t>
  </si>
  <si>
    <t>Контрольные препараты для FISH окрашивания ДНК крыс, 5 препаратов (1 препарат на 1 участок).</t>
  </si>
  <si>
    <t>Набор для определения раннего апоптоза Aннексин V - FITC</t>
  </si>
  <si>
    <t xml:space="preserve">Набор должен содержать:  Коньюгат Аннексин V - FITC 100 µl; 10X Аннексин V связывающий буфер 2 x 1.5 ml; Раствор пропидиум иодида 1.3 ml. </t>
  </si>
  <si>
    <t>Набор</t>
  </si>
  <si>
    <t>Набор для определения активного CDC42</t>
  </si>
  <si>
    <t xml:space="preserve">Набор должен содержать: GST человеческий PAK1-PBD 600 µg; мышиный Cdc42 mAb 300 µl; GDP 50 µl; GTP γS 50 µl; глутатион в полимере 3 ml; SDS буфер 1.5 ml; лизис/связывающий/промывочный буфер 100 ml. </t>
  </si>
  <si>
    <t>Набор для определения старения клеток поокрашиваию  β-Галактозидазе</t>
  </si>
  <si>
    <t xml:space="preserve">Набор должен содержать: 10X Фиксирующий раствор 15 ml; 10X Окращивающий раствор15 ml; 100X Раствор A 1.5 ml; 100X Раствор B 1.5 ml;  X-Gal 150 mg .  </t>
  </si>
  <si>
    <t xml:space="preserve">Линолевая кислота </t>
  </si>
  <si>
    <t xml:space="preserve">Линолевая кислота - альбумин из бычьего сывороточного альбумина, должна содержать 2 моля линолевой кислоты на моль БСА, объем не менее 5мл. </t>
  </si>
  <si>
    <t xml:space="preserve">ITS  жидкая добавочная среда </t>
  </si>
  <si>
    <t xml:space="preserve">ITS  жидкая добавочная среда, должна содержать: 1.0 мг/мл рекомбинантного человеческого инсулина, 0.55 мг/мл человеческй ого трансферрина и 0.5 мкг/мл натрия селенита. В упаковке должно быть не менее 5 мл. </t>
  </si>
  <si>
    <t>Фактор роста гепатоцитов, человеческий</t>
  </si>
  <si>
    <t xml:space="preserve">  Фактор роста гепатоцитов, человеческий, рекомбинатный, экспрессируемый клетками HEK 293 , применимый для клеточных культур. В упаковке должно быть не менее 10 мкг. </t>
  </si>
  <si>
    <t xml:space="preserve">Среда MCDB 201 </t>
  </si>
  <si>
    <t>СРЕДА MCDB 201  содержащая L-glutamine и 30 mM HEPES, в виде порошка, применимая для клеточных культур. В упаковке не менее 1 литр.</t>
  </si>
  <si>
    <t>Коллагеназа из Clostridium histolyticum</t>
  </si>
  <si>
    <t xml:space="preserve"> КОЛЛАГЕНАЗА тип II из Clostridium histolyticum. В упаковке не менее 5 грамм. </t>
  </si>
  <si>
    <t xml:space="preserve">Сбалансированный солевой раствор Хэнкса  </t>
  </si>
  <si>
    <t xml:space="preserve">Сбалансированный солевой раствор Хэнкса, cодержащий бикарбонат натрия, без хлорида кальция и сульфата магния, жидкий, стерилизованный, применимый для клеточных культур. В упаковке должно быть не менее 6 флаконов по 500 мл. </t>
  </si>
  <si>
    <t>Сбалансированный солевой раствор Хэнкса, без бикарбоната натрия, хлорида кальция и сульфата магния, жидкий,  стерилизованный, применимый для клеточных культур. В упаковке должно быть не менее 6 флаконов по 500 мл.</t>
  </si>
  <si>
    <t xml:space="preserve">Среда Игла модифицированная по способу Дюльбекко </t>
  </si>
  <si>
    <t>СРЕДА ИГЛА модифицированная по способу Дульбекко -   низкий уровень содержания глюкозы 1000 мг/л ,содержит L-глутамин, и бикарбоната натрия, жидкая, стерилизованный фильтрацией, применимый для клеточных культур. В упаковке должно быть не менее 6 флаконов по 500 мл.</t>
  </si>
  <si>
    <t>Антитело к β-катенину</t>
  </si>
  <si>
    <t xml:space="preserve">Антитело к β-катенину, полученное из кролика поликлональноеl IgG, в концентрации не менее 200 µg/ml. </t>
  </si>
  <si>
    <t>Антитело к р53</t>
  </si>
  <si>
    <t xml:space="preserve">Антитело к р53, полученное из мыши моноклональное IgG, в концентрации не менее 200 µg/ml. </t>
  </si>
  <si>
    <t>Антитело к перицентрину 2</t>
  </si>
  <si>
    <t xml:space="preserve">Антитело к перицентрину 2, полученное из козы поликлональное IgG, в концентрации не менее 200 µg/ml. </t>
  </si>
  <si>
    <t>Антитело к альфа тубулину</t>
  </si>
  <si>
    <t xml:space="preserve">Антитело к альфа тубулину, полученное из мыши моноклональное IgМ, в концентрации  не менее 200 µg/ml. </t>
  </si>
  <si>
    <t>Антитело к гамма тубулину</t>
  </si>
  <si>
    <t xml:space="preserve">Антитело к гамма тубулину, полученное из кролика поликлональное IgG, в концентрации не менее 200 µg/ml. </t>
  </si>
  <si>
    <t>Антитело к винкулину</t>
  </si>
  <si>
    <t xml:space="preserve">Антитело к винкулину, полученное из козы поликлональное IgG, в концентрации не менее  200 µg/ml. </t>
  </si>
  <si>
    <t>Антитело к Миозину II а</t>
  </si>
  <si>
    <t>Антитело к Миозину II а, полученное из мыши моноклональное IgG1, в  концентрации не менее  200 µg/ml.</t>
  </si>
  <si>
    <t>Антитело к актину</t>
  </si>
  <si>
    <t xml:space="preserve">Антитело к актину, полученное из кролика поликлональноеl IgG, в концентрации не менее 200 µg/ml. </t>
  </si>
  <si>
    <t>Антитело к Cdc42</t>
  </si>
  <si>
    <t xml:space="preserve">Антитело к Cdc42, полученное из кролика поликлональноеl IgG, в концентрации не менее 200 µg/ml.  </t>
  </si>
  <si>
    <t xml:space="preserve">Антитело к GSK-3β </t>
  </si>
  <si>
    <t xml:space="preserve">Антитело к GSK-3β, полученное из кролика поликлональноеl IgG, в концентрации не менее 200 µg/ml.  </t>
  </si>
  <si>
    <t>Пифитрин-α, p-Нитро</t>
  </si>
  <si>
    <t xml:space="preserve">ПИФИТРИН-α, p-НИТРО ингибитор р53, плотность 1.53 g/cm3, вес не менее 5 мг.  </t>
  </si>
  <si>
    <t>Теновин-1</t>
  </si>
  <si>
    <t xml:space="preserve">ТЕНОВИН - 1, ингибитор SIRT1 и SIRT2, активатор р21 и р53, степень очистки не менее ≥98%, вес не менее10 мг.  </t>
  </si>
  <si>
    <t>IWP-2</t>
  </si>
  <si>
    <t xml:space="preserve">IWP-2 ингибитор Wnt, вес не менее 5 мг, в виде порошка. </t>
  </si>
  <si>
    <t>Вторичное козье антитело против кроличьего IgG-HRP</t>
  </si>
  <si>
    <t>Вторичное козье антитело против кроличьего IgG-HRP, коньюгированное с пероксидазой хрена вторичное антитело, рекомендовано для вестерн блоттинга, не менее 200 µg в 0.5 мл.</t>
  </si>
  <si>
    <t>Вторичное кроличье антитело против козьего  IgG-HRP</t>
  </si>
  <si>
    <t xml:space="preserve">Вторичное кроличье антитело против козьего  IgG-HRP, полученное из кролика анти-коза коньюгированное с пероксидазой хрена вторичное антитело, рекомендовано для вестерн блоттинга, не менее 200 µg в 0.5 мл. </t>
  </si>
  <si>
    <t>Вторичное козье антитело против мышиного IgG-HRP</t>
  </si>
  <si>
    <t xml:space="preserve">Вторичное козье антитело против мышиного IgG-HRP, полученное из козы анти-мышь коньюгированное с пероксидазой хрена вторичное антитело, рекомендовано для вестерн блоттинга, не менее 200 µg в 0.5 мл. </t>
  </si>
  <si>
    <t>Акридиновый хлорид цинка</t>
  </si>
  <si>
    <t>Для молекулярной биологии, в виде порошка, в составе содержание красителей не менее 80%. В упаковке не менее 25 гр.</t>
  </si>
  <si>
    <t>DKK-1</t>
  </si>
  <si>
    <t xml:space="preserve">DKK-1 рекомбинантный, выраженный в клетке НЕК 293, ≥ 97% (SDS-PAGE), степень очистки не менее  97% , для тестированния клеточных культур. </t>
  </si>
  <si>
    <t>Фенилметансульфонилфторид (PMSF)</t>
  </si>
  <si>
    <t xml:space="preserve">Ингибитор сериновых протеаз, используемый для  предотвращения деградации протеазы, в упаковке не менее 34,84 мг. </t>
  </si>
  <si>
    <t xml:space="preserve">Трис-солевой буфер (TBS)   </t>
  </si>
  <si>
    <t xml:space="preserve">Подходящий для вестерн-блоттинга, в качестве промывочного буфера.  СОСТАВ: 137 мм хлорид натрия, 20 мМ Трис, 0,1% Твин-20. Во флаконе не менее 1000 мл. </t>
  </si>
  <si>
    <t>флакон</t>
  </si>
  <si>
    <t>Обезжиренное сухое молоко</t>
  </si>
  <si>
    <t xml:space="preserve">Для Вестерн-блоттинга,  в качестве блокирующего агента, в упаковке не менее 250 г. </t>
  </si>
  <si>
    <t>Предварительно окрашенный маркерный белок</t>
  </si>
  <si>
    <t xml:space="preserve">Смесь очищенных белков ковалентно связанных с синим красителем. В упаковке 1050 мкл. </t>
  </si>
  <si>
    <t>Биотинилированный белок</t>
  </si>
  <si>
    <t>Биотинилированный белок для обнаружения молекулярных лестниц. В упаковке 650 мкл.</t>
  </si>
  <si>
    <t>Вторичное лошадиное антитело против мышиного IgG-HRP</t>
  </si>
  <si>
    <t xml:space="preserve">Вторичное лошадиное антитело против мышиного IgG-HRP для Вестерн-блоттинга, в ампуле не менее 1 мл. </t>
  </si>
  <si>
    <t xml:space="preserve">Набор хемилюминесцентной детекции для Вестерн блоттинга </t>
  </si>
  <si>
    <t>В набор входят перекись водорода и  хемилюминесцентый субстрат на основе люминола, для  Вестерн блоттинга, в упаковке не менее 25 мл.</t>
  </si>
  <si>
    <t>Бычий сывороточный альбумин (BSA)</t>
  </si>
  <si>
    <t xml:space="preserve">Бычий сывороточный альбумин (BSA) особочистый, для проведенеия Вестерн-блоттинга  и иммунофлуоресцентного,  иммунопреципитационного анализа, используется в качестве блокирующего агента. В упаковке не менее 50 г.  </t>
  </si>
  <si>
    <t>DL-Дитиотреитол</t>
  </si>
  <si>
    <t xml:space="preserve">DL-Дитиотреитол для  количественного снижения  дисульфидов, степень очистки не менее ≥ 98%. В упаковке не менее 10 гр. </t>
  </si>
  <si>
    <t>Магний хлорид 0,5% нерастворимый, безводный. В упаковке не менее 100 гр.</t>
  </si>
  <si>
    <t>Трис солевой буфер</t>
  </si>
  <si>
    <t xml:space="preserve">Трис солевой буфер для вестерн-блоттинга,  стиральный буфер для щелочной фосфатазы или конъюгатов пероксидазы, используется в качестве промывочного буфера. Состав: 20 мМ Трис, рН прибл. 7,4 и 0,9% NaCl. Не менее 1000 мл.  </t>
  </si>
  <si>
    <t>Бутыль</t>
  </si>
  <si>
    <t>Этилендиаминтетрауксусной кислоты</t>
  </si>
  <si>
    <t>ЭТИЛЕНДИАМИНТЕТРАУКСУСНОЙ КИСЛОТЫ молекулярный вес 292,24, анализ титрирование не менее  ≥ 99%. В упаковке не менее 100 гр.</t>
  </si>
  <si>
    <t xml:space="preserve">Набор реагентов для остеогенной дифференцировки стволовых клеток </t>
  </si>
  <si>
    <t xml:space="preserve">Набор для  остеогенной дифференциации мезенхимальных стволовых клеток человека, уровень эндотоксина не менее  ≤ 50 КОЕ / мл. </t>
  </si>
  <si>
    <t>набор</t>
  </si>
  <si>
    <t xml:space="preserve">Набор реагентов для адипогенной дифференцировки стволовых клеток </t>
  </si>
  <si>
    <t xml:space="preserve">Набор для адипогенной дифференциации мезенхимальных стволовых клеток человека, уровень эндотоксина не менее  ≤ 50 КОЕ / мл. </t>
  </si>
  <si>
    <t xml:space="preserve">Набор реагентов для хондрогенной дифференцировки стволовых клеток </t>
  </si>
  <si>
    <t xml:space="preserve">Набор для хондрогенной  дифференциации мезенхимальных стволовых клеток человека, уровень эндотоксина не менее  ≤ 50 КОЕ / мл. </t>
  </si>
  <si>
    <t>Краситель DiR</t>
  </si>
  <si>
    <t xml:space="preserve">Краситель DiR для флуоресцентной  микроскопии, в упаковке не  менее 10 мг. </t>
  </si>
  <si>
    <t xml:space="preserve">Набор для подcчета клеток </t>
  </si>
  <si>
    <t xml:space="preserve">Набор для я для определения количества клеток в различных приложениях, в количестве достаточном для проведения не менее 1000 анализов. </t>
  </si>
  <si>
    <t>β-амилоид (1-42)</t>
  </si>
  <si>
    <t>В пробирке должно быть не менее 1 мг β-амилоида, степень чистоты 95%, аминокислотная последовательность - H - Asp - Ala - Glu - Phe - Arg - His - Asp - Ser - Gly - Tyr - Glu - Val - His - His - Gln - Lys - Leu - Val - Phe - Phe - Ala - Glu - Asp - Val - Gly - Ser - Asn - Lys - Gly - Ala - Ile - Ile - Gly - Leu - Met - Val - Gly - Gly - Val - Val - Ile - Ala – OH.</t>
  </si>
  <si>
    <t>ампула</t>
  </si>
  <si>
    <t>Буфер для диссоциации клеток</t>
  </si>
  <si>
    <t>1 Фильтрованный, изотонический без ферментов, в фосфатно-солевом растворе без кальция и магния, флакон - 100 мл</t>
  </si>
  <si>
    <t>Магнитный штатив</t>
  </si>
  <si>
    <t>Магнитный штатив для пробирок объемом 15 мл, имеет 4 тубы. Для изоляции всех типов микробусин  Dynabeards диаметром от 1-4,5мкм</t>
  </si>
  <si>
    <t>Набор для выделения моноцитов</t>
  </si>
  <si>
    <t>Набор для выделения моноцитов в биологических жидкостях человека и культуральной среде, в количестве достаточном для проведении не менее 20 реакций.</t>
  </si>
  <si>
    <t xml:space="preserve">Пробирки с вакуумной системой для взятия крови </t>
  </si>
  <si>
    <t>Пробирка с дозируемым вакуумом, с реактивом К2ЕДТА. Объем пробирки должен быть не менее 10 мл, объем пробы не менее 9мл.  В упаковке не менее 100 шт.</t>
  </si>
  <si>
    <t xml:space="preserve">В течение 90 календарных дней со дня заключения договора </t>
  </si>
  <si>
    <t xml:space="preserve">Пробирка с дозируемым вакуумом, с активатором свертывания (кремнеземом) и разделительным инертным полимерным гелем, для обеспечения быстрого однородного свертывания крови и достижения большего выхода сыворотки. Объем пробирки должен быть не менее 10мл, объем пробы не менее 9мл. В упаковке не менее 100 шт. </t>
  </si>
  <si>
    <t>Иглы с вакуумной системой для взятия крови</t>
  </si>
  <si>
    <t xml:space="preserve">Игла с защитным клапаном, диаметр 0,8мм, длина не менее 40мм.  В упаковке не менее 100 шт. </t>
  </si>
  <si>
    <t>Салфетка одноразовая спиртовая</t>
  </si>
  <si>
    <t xml:space="preserve">Салфетка одноразовая спиртовая, размером не менее 65х30 мм. </t>
  </si>
  <si>
    <t xml:space="preserve">Набор для ПЦР для детекции Real Time </t>
  </si>
  <si>
    <t xml:space="preserve">В набор должны входить: ДНК-полимераза для детекции Real Time (TagMan), дезоксинуклеотидтрифосфаты без dUTP, пассивный референсный краситель и оптимизированный буфер. Набор должен быть рассчитан не менее чем на  4000 реакций, по два флакона объемом не менее 50 мл. </t>
  </si>
  <si>
    <t>Протеиназа К</t>
  </si>
  <si>
    <t xml:space="preserve">Протеинкиназа К в виде лиофилизированного порошока, не менее 30 единиц / мг белка; упаковка не менее 100 мг. </t>
  </si>
  <si>
    <t xml:space="preserve">Набор для выделения РНК </t>
  </si>
  <si>
    <t>Набор для выделения РНК, подходящий для пробирок - вакутейнеров Tempus, рассчитанный на не менее 50 реакций.</t>
  </si>
  <si>
    <t xml:space="preserve">Зонды для ПЦР для детекции Real Time </t>
  </si>
  <si>
    <t>Зонд rs2228570 объемом не менее 188мкл, концентрацией не менее 40.</t>
  </si>
  <si>
    <t>Зонд  rs7975232 объемом не менее 188мкл, концентрацией не менее 40.</t>
  </si>
  <si>
    <t>Зонд  rs731236 объемом не менее 188мкл, концентрацией не менее 40.</t>
  </si>
  <si>
    <t>Зонд  rs1544410 объемом не менее 188мкл, концентрацией не менее 40.</t>
  </si>
  <si>
    <t>Зонд  rs16944 объемом не менее 188мкл, концентрацией не менее 40.</t>
  </si>
  <si>
    <t>Зонд rs2430561 объемом не менее 188мкл, концентрацией не менее 40.</t>
  </si>
  <si>
    <t>Зонд  rs2274894 объемом не менее 188мкл, концентрацией не менее 40.</t>
  </si>
  <si>
    <t>Зонд  rs5743708 объемом не менее 188мкл, концентрацией не менее 40.</t>
  </si>
  <si>
    <t>Зонд  rs3764880 объемом не менее 188мкл, концентрацией не менее 40.</t>
  </si>
  <si>
    <t>Маркер длин ДНК</t>
  </si>
  <si>
    <t xml:space="preserve">Высокодеионизированный формамид </t>
  </si>
  <si>
    <t xml:space="preserve">Высокодеионизированный формамид (Hi-Di). Не менее 25 мл во флаконе. Для проведения генетического анализа, электрокинетической инъекции при капиллярном электрофорезе. </t>
  </si>
  <si>
    <t>Набор для ПЦР с ДНК полимеразой</t>
  </si>
  <si>
    <t xml:space="preserve">В набор должны входить: ДНК-полимераза 5 ед/мкл, не менее 1000мкл, 20 мл 10x кратный буфера, 50mM MgCl2, не менее 10 мл. </t>
  </si>
  <si>
    <t>Оптическое покрытие для планшета</t>
  </si>
  <si>
    <t>Оптическое покрытие для постановки Real Time, не менее 100 штук в упаковке.</t>
  </si>
  <si>
    <t>ТЕ буфер</t>
  </si>
  <si>
    <t xml:space="preserve">ТЕ буфер объемом не менее 100 мл, концентрацией не менее 20, чистая от РНКаз. </t>
  </si>
  <si>
    <t>Магнитные бусы</t>
  </si>
  <si>
    <t xml:space="preserve">Магнитные микробусы Т1 покрытые стрептавидином не менее10 мл. </t>
  </si>
  <si>
    <t>Транскриптаза обратная</t>
  </si>
  <si>
    <t xml:space="preserve">Транскриптаза обратная, не менее 10 тыс. ед. </t>
  </si>
  <si>
    <t>Набор для определения концентрации ДНК</t>
  </si>
  <si>
    <t xml:space="preserve">Набор для определения концентрации двухсепочечной ДНК, не менее 500 анализов для оборудования  Qubit. </t>
  </si>
  <si>
    <t>Наконечники универсальные для дозаторов</t>
  </si>
  <si>
    <t xml:space="preserve">Наконечники с фильтром универсальные для дозаторов объемом 0.5-10 мкл. Не менее 96 штук в упаковке. </t>
  </si>
  <si>
    <t xml:space="preserve">Наконечники универсальные для дозаторов </t>
  </si>
  <si>
    <t>Наконечники с фильтром универсальные для дозаторов объемом 20-200 мкл. Не менее 96 штук в упаковке.</t>
  </si>
  <si>
    <t>Наконечники с фильтром универсальные для дозаторов объемом 100-1000 мкл. Не менее 96 штук в упаковке.</t>
  </si>
  <si>
    <t xml:space="preserve">Нитриловые перчатки </t>
  </si>
  <si>
    <t>Нитриловые перчатки, без талька, размер S, в упаковке не менее 200 шт.</t>
  </si>
  <si>
    <t>Нитриловые перчатки, без талька, размер M, в упаковке не менее 200 шт.</t>
  </si>
  <si>
    <t>Нитриловые перчатки, без талька, размер L, в упаковке не менее 200 шт.</t>
  </si>
  <si>
    <t>Криокоробка для пробирок</t>
  </si>
  <si>
    <t>Криокоробка для пробирок размером 2 мл, рассчитанная на не менее 100 мест.</t>
  </si>
  <si>
    <t>Криокоробка для вакутейнера</t>
  </si>
  <si>
    <t xml:space="preserve">Криокоробка для пробирок размером 15 мл, рассчитанная на не менее 49 мест. </t>
  </si>
  <si>
    <t>Калий хлористый</t>
  </si>
  <si>
    <t>Для биологических исследований, не менее 500гр.</t>
  </si>
  <si>
    <t>Хлорида магния</t>
  </si>
  <si>
    <t>Для биологических исследований, не менее 100гр.</t>
  </si>
  <si>
    <t xml:space="preserve">Хлорид натрия </t>
  </si>
  <si>
    <t xml:space="preserve">Для биологических исследований, не менее 1кг. </t>
  </si>
  <si>
    <t>Этилендиаминтетрауксусная кислота</t>
  </si>
  <si>
    <t>Для биологических исследований, не менее 500 гр.</t>
  </si>
  <si>
    <t>Неионный, неденатурирующий реагент</t>
  </si>
  <si>
    <t>Для биологических исследований, не менее 100 мл.</t>
  </si>
  <si>
    <t>Экзонуклеаза I</t>
  </si>
  <si>
    <t xml:space="preserve"> Не менее 20000 е.а. (единиц активности), в комплекте с реакционным буфером, в упаковке не менее объемом 1мг/мл.</t>
  </si>
  <si>
    <t>Фосфатаза щелочная</t>
  </si>
  <si>
    <t>Фосфатаза щелочная, не менее 4000 ед/мл в буферном водном растворе глицерина.</t>
  </si>
  <si>
    <t>Полимер для очистки ДНК на колонках</t>
  </si>
  <si>
    <t>Полимер для очистки ДНК на колонках, размер полимерных шариков в диапазазоне 50-150 мкрм. В упаковке не менее 100 гр.</t>
  </si>
  <si>
    <t>Этиленгликоль</t>
  </si>
  <si>
    <t xml:space="preserve">Для биологических исследований, не менее 1л. </t>
  </si>
  <si>
    <t>Твин 20</t>
  </si>
  <si>
    <t xml:space="preserve">вязкий, жидкий, молекулярный вес должен быть около 1228, содержание лауриновой кислоты должно быть не менее 40%, в упаковке должно быть не менее 100 мл. </t>
  </si>
  <si>
    <t>ЭДТА</t>
  </si>
  <si>
    <t>Этилендиаминтетрауксусная кислота, концентрацией не менее 10 крат, объемом не менее 100 мл.</t>
  </si>
  <si>
    <t>Маркер длин Днк</t>
  </si>
  <si>
    <t>Услуги в рамках НТП «Создание  системы клинических исследований лекарственных средств на примере проведения испытаний  оригинального отечественного цитопротектора и системы целенаправленной доставки антибиотиков при тяжелых инфекциях»</t>
  </si>
  <si>
    <t xml:space="preserve">Услуги должны включать в себя:
- предоставление рабочего места в виварии для 3 сотрудников;
- предоставление лабораторных животных в течение года (не менее 600 крыс, не менее 20 кроликов), уход за ними в течение эксперимента и утилизация при выводе из эксперимента;
- предоставление услуг научного и вспомогательного персонала (не менее 4 человек);
- обеспечение хозяйственными товарами для работы.
</t>
  </si>
  <si>
    <t xml:space="preserve">г.Астана </t>
  </si>
  <si>
    <t>Услуги в рамках НТП «Научные основы качественного долголетия и разработка инновационных технологий геронтоинжиниринга на 2011-2014 годы»</t>
  </si>
  <si>
    <t xml:space="preserve">Услуги должны включать в себя:
- разработка нормативной документации (технологическая инструкция и технические условия), определение режимов получения готовой формы БАД и ее хранения;
- наработка партии концентрированных экстрактов БАД (согласно рецептуре 5 и 7) для проведения биотестирования в объеме не менее 1 л;
- наработка партии концентрированных экстрактов БАД (согласно рецептуре 5 и 7) для проведения дегустации в объеме не менее 5 л;
- определение сроков хранения образцов в динамике;
- определение возможности получения  сухой готовой формы БАД.
</t>
  </si>
  <si>
    <t xml:space="preserve">г.Алматы </t>
  </si>
  <si>
    <t>Услуг и в рамках  НТП «Научные основы качественного долголетия и разработка инновационных технологий геронтоинжиниринга на 2011 – 2014 годы»</t>
  </si>
  <si>
    <t>Услуги включают в себя:                                          
1. Проведение 4-х этапов подготовки фидерных клеток для облучения и последующей криоконсервации. По итогам должен быть предоставлен отчет по проделанной работе.
1.1 Размораживание, культивирование и контроль за ростом клеток. Смена питательных сред. Криоконсервация клеток; 1.2 Услуги инженера по поддержанию бесперебойной работы СО2-инкубатора для поддержания постоянных условий роста и культивирования клеток. 2. Предоставление оборудования, необходимого для проведения исследований: 2.1. Установка очистки и обеззараживания воздуха по ГОСТ Р 52249-2004  -  А и по ГОСТ Р ИСО 14644-1-2002  - класс 5 – 1 шт.; 2.2. СО2 – инкубатор - 1 шт.; 2.3. Центрифуга лабораторная со скоростью вращения ротора от 1000 до 16000 об/мин.  – 1 шт.; 2.4 Центрифуга лабораторная с рефрижератором с максимальной величиной рабочей частоты вращения 14000 об/мин.  – 1шт.; 2.5  Холодильники для хранения реактивов и образцов, поддерживающие температуру +4°С, -20°С, - 80 °С – 3 шт.; 2.6 Флюоресцентный (люминесцентный) микроскоп с максимальным увеличением объекта до 1600 раз – 1 шт. 3. Обеспечение реактивами и расходными материалами: Углекислый газ (CO2) в баллонах – 1 баллон. 4. Обеспечение беспрепятственного доступа 3-х представителей заказчика к арендуемому рабочему месту (оформление пропуска).</t>
  </si>
  <si>
    <t>со дня подписания  договора до 30.10.2014</t>
  </si>
  <si>
    <t>со дня подписания  договора до 01.12.2014</t>
  </si>
  <si>
    <t>Услуги включают в себя:                                                                               1. Предоставление услуг по облучению клеток с использованием установки гамма-излучения 170 Грэй.
2. Обеспечение беспрепятственного доступа 2-х представителей заказчика к арендуемому рабочему месту (оформление пропуска).</t>
  </si>
  <si>
    <t>Зонд  rs17009726 объемом не менее 188мкл, концентрацией не менее 40.</t>
  </si>
  <si>
    <t>В течение 60 календарных дней со дня подписания договора</t>
  </si>
  <si>
    <t>Услуги в рамках  НТП «Научные основы качественного долголетия и разработка инновационных технологий геронтоинжиниринга на 2011 – 2014 годы»</t>
  </si>
  <si>
    <t xml:space="preserve">Услуги включают в себя проведение совместных исследований: 
1. Синтезирование малых молекул аналогов ресвератрола;
 2.   Оценка эффективности ингибирования малыми молекулами p38/MK2 путей на САСФ; 
3. Трансфекция индуцибельных  конструкций внутри первичных человеческих фибробластов или в более трансфектабельный тип клетки (например HeLa), оценка экспресии р21 и старения;  
  4. Оценка эффективности малых молекул-аналогов ресвератрола на САСФ секретируемые обычными фибробластами (и на старость индуцуируемые линии в случае доступности); 
5. Сбор и обработка полученных данных и подготовка публикаций.
</t>
  </si>
  <si>
    <t>Со дня подписания договора до 1 ноября 2014 года</t>
  </si>
  <si>
    <t xml:space="preserve">Университеты Брайтона, Кардиффа, Оксфорда (Великобритания) </t>
  </si>
  <si>
    <t>Со дня подписания договора до 31 декабря 2014 года</t>
  </si>
  <si>
    <t>Услуги включают в себя:                                                                               - тестирование паропроницаемости АУ (активированный углерод) материалов, и подача документов по работе с фокус группой на рассмотрение Этического Комитета;
- тестирование адсорбции молекул запаха;
- оценка водонепроницаемых, воздухопроницаемых материалов для наружнего покрытия повязки;
- анкета для фокус группы;
- подготовка экспериментальной статьи;
- прототип повязки.</t>
  </si>
  <si>
    <t xml:space="preserve">Университет Брайтона (Великобритания) </t>
  </si>
  <si>
    <t xml:space="preserve">Маркер длин ДНК от 25 до 500 bp. Для определения размера фрагментов с использованием ДНК-электрофореза. Не менее 50 мкг. </t>
  </si>
  <si>
    <t xml:space="preserve">Маркер длин ДНК от 50 до 800 bp. Для определения размера фрагментов с использованием ДНК-электрофореза. Не менее 50 мкг. </t>
  </si>
  <si>
    <t>Маркер длин ДНК до 1500 bp. Для определения размера фрагментов с использованием ДНК - электрофореза. Не менее 250мг.</t>
  </si>
  <si>
    <t xml:space="preserve">1.  Рекрутинг не менее 200 пациентов с ишемическим и/или геморрагическим инсультами  в соответствии с критериями включения и исключения, предоставляемыми Заказчиком. 
2. Лабораторное обследование пациентов по следующим показателям: Глюкоза натощак, гликолизированный гемоглабин, ГГТП, общий холестерин, триглицериды, ЛПВП, ЛПНП, МРТ головного мозга;
3. Анкетирование пациентов, включающее:
• Сбор антропометрических и биометрических данных;,
• Физикальные данные;
• Когнитивный тест. Опросник, перечень биометрических параметров, анкета предоставляется Заказчиком.
4. Сбор биоматериала: кровь на геномный анализ (вакутайнер с ЭДТА предоставляется Исполнителем); кал на метагеномный анализ (контейнеры предоставляет Заказчик). Биоматериал хранится на базе Исполнителя до востребования Заказчиком.
</t>
  </si>
  <si>
    <t>со дня заключения договора до 25 декабря 2014 г.</t>
  </si>
  <si>
    <t>г. Астана</t>
  </si>
  <si>
    <t xml:space="preserve">Утверждено </t>
  </si>
  <si>
    <t>приказом Генерального Директора</t>
  </si>
  <si>
    <t>от "28" марта 2014 года № 14-н/қ</t>
  </si>
  <si>
    <t>План закупок товаров, работ, услуг частного учреждения "Центр наук о жизни" на 2014 год с изменениями и дополнениями от 14.04.2014, утвержденными прказом Генерального директора от 14.04.2014 г.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</si>
</sst>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0.0"/>
    <numFmt numFmtId="166" formatCode="[$-F400]h:mm:ss\ AM/PM"/>
    <numFmt numFmtId="167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 applyFon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1" fillId="0" borderId="0"/>
    <xf numFmtId="165" fontId="11" fillId="0" borderId="0" applyFont="0" applyFill="0" applyBorder="0" applyAlignment="0" applyProtection="0"/>
    <xf numFmtId="0" fontId="7" fillId="0" borderId="0"/>
  </cellStyleXfs>
  <cellXfs count="112">
    <xf numFmtId="0" fontId="0" fillId="0" borderId="0" xfId="0"/>
    <xf numFmtId="3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/>
    <xf numFmtId="3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 vertical="center" wrapText="1"/>
    </xf>
    <xf numFmtId="2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  <xf numFmtId="3" fontId="4" fillId="2" borderId="2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left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8" fillId="2" borderId="2" xfId="2" applyFont="1" applyFill="1" applyBorder="1" applyAlignment="1">
      <alignment horizontal="center" vertical="distributed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Alignment="1">
      <alignment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166" fontId="2" fillId="2" borderId="0" xfId="0" applyNumberFormat="1" applyFont="1" applyFill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3" fontId="4" fillId="2" borderId="6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/>
    <xf numFmtId="167" fontId="4" fillId="2" borderId="2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3" fontId="0" fillId="2" borderId="2" xfId="0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1" fillId="2" borderId="3" xfId="1" applyNumberFormat="1" applyFont="1" applyFill="1" applyBorder="1" applyAlignment="1">
      <alignment horizontal="left" vertical="center" wrapText="1"/>
    </xf>
    <xf numFmtId="1" fontId="1" fillId="2" borderId="4" xfId="1" applyNumberFormat="1" applyFont="1" applyFill="1" applyBorder="1" applyAlignment="1">
      <alignment horizontal="left" vertical="center" wrapText="1"/>
    </xf>
    <xf numFmtId="1" fontId="1" fillId="2" borderId="5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</cellXfs>
  <cellStyles count="8">
    <cellStyle name="Normal 2" xfId="4"/>
    <cellStyle name="Normal 6" xfId="7"/>
    <cellStyle name="Обычный" xfId="0" builtinId="0"/>
    <cellStyle name="Обычный 15" xfId="2"/>
    <cellStyle name="Обычный 2" xfId="5"/>
    <cellStyle name="Обычный 2 8" xfId="3"/>
    <cellStyle name="Финансовый 2" xfId="6"/>
    <cellStyle name="Финансов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view="pageBreakPreview" zoomScale="70" zoomScaleNormal="60" zoomScaleSheetLayoutView="70" workbookViewId="0">
      <selection activeCell="M11" sqref="M11"/>
    </sheetView>
  </sheetViews>
  <sheetFormatPr defaultRowHeight="12.75" x14ac:dyDescent="0.2"/>
  <cols>
    <col min="1" max="1" width="9.140625" style="12"/>
    <col min="2" max="2" width="26.42578125" style="33" customWidth="1"/>
    <col min="3" max="3" width="9.140625" style="31" customWidth="1"/>
    <col min="4" max="4" width="51.42578125" style="33" customWidth="1"/>
    <col min="5" max="6" width="9.140625" style="13"/>
    <col min="7" max="7" width="11.5703125" style="22" customWidth="1"/>
    <col min="8" max="8" width="13.140625" style="22" customWidth="1"/>
    <col min="9" max="9" width="14.42578125" style="22" customWidth="1"/>
    <col min="10" max="10" width="11.7109375" style="12" customWidth="1"/>
    <col min="11" max="11" width="20.28515625" style="13" customWidth="1"/>
    <col min="12" max="12" width="13.85546875" style="13" customWidth="1"/>
    <col min="13" max="13" width="15.42578125" style="12" customWidth="1"/>
    <col min="14" max="16384" width="9.140625" style="12"/>
  </cols>
  <sheetData>
    <row r="1" spans="1:12" ht="10.5" customHeight="1" x14ac:dyDescent="0.2">
      <c r="I1" s="34" t="s">
        <v>386</v>
      </c>
      <c r="J1" s="32"/>
    </row>
    <row r="2" spans="1:12" x14ac:dyDescent="0.2">
      <c r="I2" s="34" t="s">
        <v>387</v>
      </c>
      <c r="J2" s="33"/>
      <c r="K2" s="33"/>
    </row>
    <row r="3" spans="1:12" x14ac:dyDescent="0.2">
      <c r="I3" s="103" t="s">
        <v>388</v>
      </c>
      <c r="J3" s="103"/>
      <c r="K3" s="103"/>
    </row>
    <row r="5" spans="1:12" x14ac:dyDescent="0.2">
      <c r="A5" s="104" t="s">
        <v>389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2">
      <c r="A6" s="2"/>
      <c r="B6" s="3"/>
      <c r="C6" s="14"/>
      <c r="D6" s="3"/>
      <c r="E6" s="16"/>
      <c r="F6" s="2"/>
      <c r="G6" s="1"/>
      <c r="H6" s="1"/>
      <c r="I6" s="1"/>
      <c r="J6" s="1"/>
      <c r="K6" s="16"/>
      <c r="L6" s="16"/>
    </row>
    <row r="7" spans="1:12" ht="76.5" x14ac:dyDescent="0.2">
      <c r="A7" s="4" t="s">
        <v>0</v>
      </c>
      <c r="B7" s="6" t="s">
        <v>1</v>
      </c>
      <c r="C7" s="15" t="s">
        <v>2</v>
      </c>
      <c r="D7" s="6" t="s">
        <v>3</v>
      </c>
      <c r="E7" s="5" t="s">
        <v>4</v>
      </c>
      <c r="F7" s="4" t="s">
        <v>5</v>
      </c>
      <c r="G7" s="5" t="s">
        <v>6</v>
      </c>
      <c r="H7" s="5" t="s">
        <v>7</v>
      </c>
      <c r="I7" s="17" t="s">
        <v>8</v>
      </c>
      <c r="J7" s="7" t="s">
        <v>9</v>
      </c>
      <c r="K7" s="5" t="s">
        <v>10</v>
      </c>
      <c r="L7" s="5" t="s">
        <v>11</v>
      </c>
    </row>
    <row r="8" spans="1:12" x14ac:dyDescent="0.2">
      <c r="A8" s="4">
        <v>1</v>
      </c>
      <c r="B8" s="6">
        <v>2</v>
      </c>
      <c r="C8" s="4">
        <v>3</v>
      </c>
      <c r="D8" s="6">
        <v>4</v>
      </c>
      <c r="E8" s="5">
        <v>5</v>
      </c>
      <c r="F8" s="4">
        <v>6</v>
      </c>
      <c r="G8" s="5">
        <v>7</v>
      </c>
      <c r="H8" s="8">
        <v>8</v>
      </c>
      <c r="I8" s="18">
        <v>9</v>
      </c>
      <c r="J8" s="8">
        <v>10</v>
      </c>
      <c r="K8" s="5">
        <v>11</v>
      </c>
      <c r="L8" s="5">
        <v>12</v>
      </c>
    </row>
    <row r="9" spans="1:12" x14ac:dyDescent="0.2">
      <c r="A9" s="100" t="s">
        <v>12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2"/>
    </row>
    <row r="10" spans="1:12" x14ac:dyDescent="0.2">
      <c r="A10" s="100" t="s">
        <v>13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2"/>
    </row>
    <row r="11" spans="1:12" ht="92.25" customHeight="1" x14ac:dyDescent="0.2">
      <c r="A11" s="40">
        <v>1</v>
      </c>
      <c r="B11" s="25" t="s">
        <v>50</v>
      </c>
      <c r="C11" s="9" t="s">
        <v>45</v>
      </c>
      <c r="D11" s="25" t="s">
        <v>51</v>
      </c>
      <c r="E11" s="41" t="s">
        <v>28</v>
      </c>
      <c r="F11" s="42">
        <v>1</v>
      </c>
      <c r="G11" s="43">
        <v>297090000</v>
      </c>
      <c r="H11" s="44">
        <f>G11*F11</f>
        <v>297090000</v>
      </c>
      <c r="I11" s="45">
        <f t="shared" ref="I11" si="0">H11*1.12</f>
        <v>332740800.00000006</v>
      </c>
      <c r="J11" s="46" t="s">
        <v>38</v>
      </c>
      <c r="K11" s="36" t="s">
        <v>43</v>
      </c>
      <c r="L11" s="19" t="s">
        <v>47</v>
      </c>
    </row>
    <row r="12" spans="1:12" x14ac:dyDescent="0.2">
      <c r="A12" s="26"/>
      <c r="B12" s="105" t="s">
        <v>14</v>
      </c>
      <c r="C12" s="106"/>
      <c r="D12" s="28"/>
      <c r="E12" s="21"/>
      <c r="F12" s="21"/>
      <c r="G12" s="23"/>
      <c r="H12" s="27">
        <f>SUM(H11:H11)</f>
        <v>297090000</v>
      </c>
      <c r="I12" s="27">
        <f>SUM(I11:I11)</f>
        <v>332740800.00000006</v>
      </c>
      <c r="J12" s="35"/>
      <c r="K12" s="21"/>
      <c r="L12" s="21"/>
    </row>
    <row r="13" spans="1:12" x14ac:dyDescent="0.2">
      <c r="A13" s="105" t="s">
        <v>17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6"/>
    </row>
    <row r="14" spans="1:12" ht="265.5" customHeight="1" x14ac:dyDescent="0.2">
      <c r="A14" s="9">
        <v>1</v>
      </c>
      <c r="B14" s="24" t="s">
        <v>31</v>
      </c>
      <c r="C14" s="36" t="s">
        <v>36</v>
      </c>
      <c r="D14" s="25" t="s">
        <v>48</v>
      </c>
      <c r="E14" s="9" t="s">
        <v>37</v>
      </c>
      <c r="F14" s="9">
        <v>1</v>
      </c>
      <c r="G14" s="10">
        <v>500000</v>
      </c>
      <c r="H14" s="10">
        <f>G14*F14</f>
        <v>500000</v>
      </c>
      <c r="I14" s="10">
        <f>H14*1.12</f>
        <v>560000</v>
      </c>
      <c r="J14" s="11"/>
      <c r="K14" s="9" t="s">
        <v>64</v>
      </c>
      <c r="L14" s="19" t="s">
        <v>47</v>
      </c>
    </row>
    <row r="15" spans="1:12" ht="72" customHeight="1" x14ac:dyDescent="0.2">
      <c r="A15" s="9">
        <v>2</v>
      </c>
      <c r="B15" s="24" t="s">
        <v>31</v>
      </c>
      <c r="C15" s="36" t="s">
        <v>36</v>
      </c>
      <c r="D15" s="25" t="s">
        <v>49</v>
      </c>
      <c r="E15" s="9" t="s">
        <v>37</v>
      </c>
      <c r="F15" s="9">
        <v>1</v>
      </c>
      <c r="G15" s="10">
        <v>28000</v>
      </c>
      <c r="H15" s="10">
        <f t="shared" ref="H15" si="1">G15*F15</f>
        <v>28000</v>
      </c>
      <c r="I15" s="10">
        <f t="shared" ref="I15" si="2">H15*1.12</f>
        <v>31360.000000000004</v>
      </c>
      <c r="J15" s="11"/>
      <c r="K15" s="9" t="s">
        <v>64</v>
      </c>
      <c r="L15" s="19" t="s">
        <v>47</v>
      </c>
    </row>
    <row r="16" spans="1:12" x14ac:dyDescent="0.2">
      <c r="A16" s="26"/>
      <c r="B16" s="88" t="s">
        <v>18</v>
      </c>
      <c r="C16" s="89"/>
      <c r="D16" s="28"/>
      <c r="E16" s="21"/>
      <c r="F16" s="21"/>
      <c r="G16" s="23"/>
      <c r="H16" s="27">
        <f>SUM(H14:H15)</f>
        <v>528000</v>
      </c>
      <c r="I16" s="27">
        <f>SUM(I14:I15)</f>
        <v>591360</v>
      </c>
      <c r="J16" s="35"/>
      <c r="K16" s="21"/>
      <c r="L16" s="21"/>
    </row>
    <row r="17" spans="1:12" x14ac:dyDescent="0.2">
      <c r="A17" s="26"/>
      <c r="B17" s="108" t="s">
        <v>15</v>
      </c>
      <c r="C17" s="108"/>
      <c r="D17" s="28"/>
      <c r="E17" s="21"/>
      <c r="F17" s="21"/>
      <c r="G17" s="23"/>
      <c r="H17" s="27">
        <f>H12+H16</f>
        <v>297618000</v>
      </c>
      <c r="I17" s="27">
        <f>I12+I16</f>
        <v>333332160.00000006</v>
      </c>
      <c r="J17" s="26"/>
      <c r="K17" s="21"/>
      <c r="L17" s="21"/>
    </row>
    <row r="18" spans="1:12" x14ac:dyDescent="0.2">
      <c r="A18" s="100" t="s">
        <v>16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2"/>
    </row>
    <row r="19" spans="1:12" x14ac:dyDescent="0.2">
      <c r="A19" s="100" t="s">
        <v>13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2"/>
    </row>
    <row r="20" spans="1:12" ht="78" customHeight="1" x14ac:dyDescent="0.2">
      <c r="A20" s="9">
        <v>1</v>
      </c>
      <c r="B20" s="24" t="s">
        <v>22</v>
      </c>
      <c r="C20" s="20" t="s">
        <v>33</v>
      </c>
      <c r="D20" s="54" t="s">
        <v>93</v>
      </c>
      <c r="E20" s="9" t="s">
        <v>34</v>
      </c>
      <c r="F20" s="9">
        <v>506</v>
      </c>
      <c r="G20" s="10">
        <v>477</v>
      </c>
      <c r="H20" s="10">
        <f>G20*F20</f>
        <v>241362</v>
      </c>
      <c r="I20" s="10">
        <f t="shared" ref="I20:I22" si="3">H20*1.12</f>
        <v>270325.44</v>
      </c>
      <c r="J20" s="11" t="s">
        <v>38</v>
      </c>
      <c r="K20" s="9" t="s">
        <v>64</v>
      </c>
      <c r="L20" s="19" t="s">
        <v>47</v>
      </c>
    </row>
    <row r="21" spans="1:12" ht="31.5" customHeight="1" x14ac:dyDescent="0.2">
      <c r="A21" s="9">
        <v>2</v>
      </c>
      <c r="B21" s="24" t="s">
        <v>23</v>
      </c>
      <c r="C21" s="20" t="s">
        <v>33</v>
      </c>
      <c r="D21" s="24" t="s">
        <v>35</v>
      </c>
      <c r="E21" s="9" t="s">
        <v>28</v>
      </c>
      <c r="F21" s="9">
        <v>1</v>
      </c>
      <c r="G21" s="10">
        <v>1755000</v>
      </c>
      <c r="H21" s="10">
        <f t="shared" ref="H21:H22" si="4">G21*F21</f>
        <v>1755000</v>
      </c>
      <c r="I21" s="10">
        <f t="shared" si="3"/>
        <v>1965600.0000000002</v>
      </c>
      <c r="J21" s="11" t="s">
        <v>38</v>
      </c>
      <c r="K21" s="9" t="s">
        <v>64</v>
      </c>
      <c r="L21" s="19" t="s">
        <v>47</v>
      </c>
    </row>
    <row r="22" spans="1:12" ht="59.25" customHeight="1" x14ac:dyDescent="0.2">
      <c r="A22" s="9">
        <v>3</v>
      </c>
      <c r="B22" s="54" t="s">
        <v>40</v>
      </c>
      <c r="C22" s="53" t="s">
        <v>33</v>
      </c>
      <c r="D22" s="54" t="s">
        <v>42</v>
      </c>
      <c r="E22" s="55" t="s">
        <v>41</v>
      </c>
      <c r="F22" s="55">
        <v>65</v>
      </c>
      <c r="G22" s="48">
        <v>2232.1428571428569</v>
      </c>
      <c r="H22" s="48">
        <f t="shared" si="4"/>
        <v>145089.28571428571</v>
      </c>
      <c r="I22" s="48">
        <f t="shared" si="3"/>
        <v>162500</v>
      </c>
      <c r="J22" s="55" t="s">
        <v>38</v>
      </c>
      <c r="K22" s="55" t="s">
        <v>63</v>
      </c>
      <c r="L22" s="19" t="s">
        <v>47</v>
      </c>
    </row>
    <row r="23" spans="1:12" ht="111" customHeight="1" x14ac:dyDescent="0.2">
      <c r="A23" s="9">
        <v>4</v>
      </c>
      <c r="B23" s="47" t="s">
        <v>54</v>
      </c>
      <c r="C23" s="9" t="s">
        <v>44</v>
      </c>
      <c r="D23" s="39" t="s">
        <v>55</v>
      </c>
      <c r="E23" s="21" t="s">
        <v>28</v>
      </c>
      <c r="F23" s="21">
        <v>1</v>
      </c>
      <c r="G23" s="23">
        <v>16847000</v>
      </c>
      <c r="H23" s="48">
        <f>G23*F23</f>
        <v>16847000</v>
      </c>
      <c r="I23" s="49">
        <f>H23*1.12</f>
        <v>18868640</v>
      </c>
      <c r="J23" s="50" t="s">
        <v>38</v>
      </c>
      <c r="K23" s="9" t="s">
        <v>43</v>
      </c>
      <c r="L23" s="9" t="s">
        <v>56</v>
      </c>
    </row>
    <row r="24" spans="1:12" ht="78.75" customHeight="1" x14ac:dyDescent="0.2">
      <c r="A24" s="9">
        <v>5</v>
      </c>
      <c r="B24" s="47" t="s">
        <v>57</v>
      </c>
      <c r="C24" s="9" t="s">
        <v>44</v>
      </c>
      <c r="D24" s="39" t="s">
        <v>58</v>
      </c>
      <c r="E24" s="21" t="s">
        <v>28</v>
      </c>
      <c r="F24" s="21">
        <v>1</v>
      </c>
      <c r="G24" s="23">
        <v>9427000</v>
      </c>
      <c r="H24" s="48">
        <f t="shared" ref="H24:H33" si="5">G24*F24</f>
        <v>9427000</v>
      </c>
      <c r="I24" s="49">
        <f t="shared" ref="I24:I33" si="6">H24*1.12</f>
        <v>10558240.000000002</v>
      </c>
      <c r="J24" s="50" t="s">
        <v>38</v>
      </c>
      <c r="K24" s="9" t="s">
        <v>43</v>
      </c>
      <c r="L24" s="9" t="s">
        <v>56</v>
      </c>
    </row>
    <row r="25" spans="1:12" ht="189.75" customHeight="1" x14ac:dyDescent="0.2">
      <c r="A25" s="9">
        <v>6</v>
      </c>
      <c r="B25" s="39" t="s">
        <v>91</v>
      </c>
      <c r="C25" s="9" t="s">
        <v>44</v>
      </c>
      <c r="D25" s="39" t="s">
        <v>59</v>
      </c>
      <c r="E25" s="21" t="s">
        <v>28</v>
      </c>
      <c r="F25" s="21">
        <v>1</v>
      </c>
      <c r="G25" s="23">
        <v>2383516</v>
      </c>
      <c r="H25" s="48">
        <f t="shared" si="5"/>
        <v>2383516</v>
      </c>
      <c r="I25" s="49">
        <f t="shared" si="6"/>
        <v>2669537.9200000004</v>
      </c>
      <c r="J25" s="50" t="s">
        <v>38</v>
      </c>
      <c r="K25" s="9" t="s">
        <v>43</v>
      </c>
      <c r="L25" s="9" t="s">
        <v>56</v>
      </c>
    </row>
    <row r="26" spans="1:12" ht="180.75" customHeight="1" x14ac:dyDescent="0.2">
      <c r="A26" s="9">
        <v>7</v>
      </c>
      <c r="B26" s="51" t="s">
        <v>92</v>
      </c>
      <c r="C26" s="9" t="s">
        <v>44</v>
      </c>
      <c r="D26" s="39" t="s">
        <v>59</v>
      </c>
      <c r="E26" s="21" t="s">
        <v>28</v>
      </c>
      <c r="F26" s="21">
        <v>1</v>
      </c>
      <c r="G26" s="23">
        <v>7348000</v>
      </c>
      <c r="H26" s="48">
        <f t="shared" si="5"/>
        <v>7348000</v>
      </c>
      <c r="I26" s="49">
        <f t="shared" si="6"/>
        <v>8229760.0000000009</v>
      </c>
      <c r="J26" s="50" t="s">
        <v>38</v>
      </c>
      <c r="K26" s="9" t="s">
        <v>43</v>
      </c>
      <c r="L26" s="9" t="s">
        <v>56</v>
      </c>
    </row>
    <row r="27" spans="1:12" s="13" customFormat="1" ht="139.5" customHeight="1" x14ac:dyDescent="0.25">
      <c r="A27" s="9">
        <v>8</v>
      </c>
      <c r="B27" s="24" t="s">
        <v>72</v>
      </c>
      <c r="C27" s="9" t="s">
        <v>44</v>
      </c>
      <c r="D27" s="9" t="s">
        <v>75</v>
      </c>
      <c r="E27" s="21" t="s">
        <v>28</v>
      </c>
      <c r="F27" s="21">
        <v>1</v>
      </c>
      <c r="G27" s="23">
        <v>10148003</v>
      </c>
      <c r="H27" s="48">
        <f t="shared" si="5"/>
        <v>10148003</v>
      </c>
      <c r="I27" s="49">
        <f t="shared" si="6"/>
        <v>11365763.360000001</v>
      </c>
      <c r="J27" s="50" t="s">
        <v>38</v>
      </c>
      <c r="K27" s="9" t="s">
        <v>43</v>
      </c>
      <c r="L27" s="9" t="s">
        <v>56</v>
      </c>
    </row>
    <row r="28" spans="1:12" s="13" customFormat="1" ht="139.5" customHeight="1" x14ac:dyDescent="0.25">
      <c r="A28" s="9">
        <v>9</v>
      </c>
      <c r="B28" s="24" t="s">
        <v>73</v>
      </c>
      <c r="C28" s="9" t="s">
        <v>44</v>
      </c>
      <c r="D28" s="9" t="s">
        <v>75</v>
      </c>
      <c r="E28" s="21" t="s">
        <v>28</v>
      </c>
      <c r="F28" s="21">
        <v>1</v>
      </c>
      <c r="G28" s="23">
        <v>6250000</v>
      </c>
      <c r="H28" s="48">
        <f t="shared" si="5"/>
        <v>6250000</v>
      </c>
      <c r="I28" s="49">
        <f t="shared" si="6"/>
        <v>7000000.0000000009</v>
      </c>
      <c r="J28" s="50" t="s">
        <v>38</v>
      </c>
      <c r="K28" s="9" t="s">
        <v>43</v>
      </c>
      <c r="L28" s="9" t="s">
        <v>56</v>
      </c>
    </row>
    <row r="29" spans="1:12" ht="180.75" customHeight="1" x14ac:dyDescent="0.2">
      <c r="A29" s="9">
        <v>10</v>
      </c>
      <c r="B29" s="39" t="s">
        <v>74</v>
      </c>
      <c r="C29" s="9" t="s">
        <v>44</v>
      </c>
      <c r="D29" s="9" t="s">
        <v>75</v>
      </c>
      <c r="E29" s="21" t="s">
        <v>28</v>
      </c>
      <c r="F29" s="21">
        <v>1</v>
      </c>
      <c r="G29" s="23">
        <v>4678000</v>
      </c>
      <c r="H29" s="48">
        <f t="shared" si="5"/>
        <v>4678000</v>
      </c>
      <c r="I29" s="49">
        <f t="shared" si="6"/>
        <v>5239360.0000000009</v>
      </c>
      <c r="J29" s="50" t="s">
        <v>38</v>
      </c>
      <c r="K29" s="9" t="s">
        <v>43</v>
      </c>
      <c r="L29" s="9" t="s">
        <v>56</v>
      </c>
    </row>
    <row r="30" spans="1:12" ht="88.5" customHeight="1" x14ac:dyDescent="0.2">
      <c r="A30" s="9">
        <v>11</v>
      </c>
      <c r="B30" s="24" t="s">
        <v>79</v>
      </c>
      <c r="C30" s="9" t="s">
        <v>44</v>
      </c>
      <c r="D30" s="9" t="s">
        <v>80</v>
      </c>
      <c r="E30" s="21" t="s">
        <v>28</v>
      </c>
      <c r="F30" s="21">
        <v>1</v>
      </c>
      <c r="G30" s="23">
        <v>4023000</v>
      </c>
      <c r="H30" s="48">
        <f t="shared" si="5"/>
        <v>4023000</v>
      </c>
      <c r="I30" s="49">
        <f t="shared" si="6"/>
        <v>4505760</v>
      </c>
      <c r="J30" s="50" t="s">
        <v>38</v>
      </c>
      <c r="K30" s="9" t="s">
        <v>43</v>
      </c>
      <c r="L30" s="9" t="s">
        <v>56</v>
      </c>
    </row>
    <row r="31" spans="1:12" ht="108.75" customHeight="1" x14ac:dyDescent="0.2">
      <c r="A31" s="9">
        <v>12</v>
      </c>
      <c r="B31" s="24" t="s">
        <v>81</v>
      </c>
      <c r="C31" s="9" t="s">
        <v>44</v>
      </c>
      <c r="D31" s="9" t="s">
        <v>82</v>
      </c>
      <c r="E31" s="21" t="s">
        <v>28</v>
      </c>
      <c r="F31" s="21">
        <v>1</v>
      </c>
      <c r="G31" s="23">
        <v>14755127</v>
      </c>
      <c r="H31" s="48">
        <f t="shared" si="5"/>
        <v>14755127</v>
      </c>
      <c r="I31" s="49">
        <f t="shared" si="6"/>
        <v>16525742.240000002</v>
      </c>
      <c r="J31" s="50" t="s">
        <v>38</v>
      </c>
      <c r="K31" s="9" t="s">
        <v>43</v>
      </c>
      <c r="L31" s="9" t="s">
        <v>56</v>
      </c>
    </row>
    <row r="32" spans="1:12" ht="63.75" x14ac:dyDescent="0.2">
      <c r="A32" s="9">
        <v>13</v>
      </c>
      <c r="B32" s="24" t="s">
        <v>83</v>
      </c>
      <c r="C32" s="9" t="s">
        <v>44</v>
      </c>
      <c r="D32" s="9" t="s">
        <v>84</v>
      </c>
      <c r="E32" s="21" t="s">
        <v>28</v>
      </c>
      <c r="F32" s="21">
        <v>1</v>
      </c>
      <c r="G32" s="23">
        <v>15696000</v>
      </c>
      <c r="H32" s="48">
        <f t="shared" si="5"/>
        <v>15696000</v>
      </c>
      <c r="I32" s="49">
        <f t="shared" si="6"/>
        <v>17579520</v>
      </c>
      <c r="J32" s="50" t="s">
        <v>38</v>
      </c>
      <c r="K32" s="9" t="s">
        <v>43</v>
      </c>
      <c r="L32" s="9" t="s">
        <v>56</v>
      </c>
    </row>
    <row r="33" spans="1:12" ht="78" customHeight="1" x14ac:dyDescent="0.2">
      <c r="A33" s="9">
        <v>14</v>
      </c>
      <c r="B33" s="39" t="s">
        <v>103</v>
      </c>
      <c r="C33" s="9" t="s">
        <v>44</v>
      </c>
      <c r="D33" s="9" t="s">
        <v>104</v>
      </c>
      <c r="E33" s="21" t="s">
        <v>105</v>
      </c>
      <c r="F33" s="21">
        <v>250</v>
      </c>
      <c r="G33" s="66">
        <v>114.7</v>
      </c>
      <c r="H33" s="48">
        <f t="shared" si="5"/>
        <v>28675</v>
      </c>
      <c r="I33" s="48">
        <f t="shared" si="6"/>
        <v>32116.000000000004</v>
      </c>
      <c r="J33" s="10" t="s">
        <v>38</v>
      </c>
      <c r="K33" s="9" t="s">
        <v>106</v>
      </c>
      <c r="L33" s="9" t="s">
        <v>56</v>
      </c>
    </row>
    <row r="34" spans="1:12" s="70" customFormat="1" ht="63.75" x14ac:dyDescent="0.25">
      <c r="A34" s="9">
        <v>15</v>
      </c>
      <c r="B34" s="24" t="s">
        <v>107</v>
      </c>
      <c r="C34" s="9" t="s">
        <v>44</v>
      </c>
      <c r="D34" s="91" t="s">
        <v>108</v>
      </c>
      <c r="E34" s="39" t="s">
        <v>41</v>
      </c>
      <c r="F34" s="9">
        <v>1</v>
      </c>
      <c r="G34" s="10">
        <v>67429</v>
      </c>
      <c r="H34" s="10">
        <f>G34*F34</f>
        <v>67429</v>
      </c>
      <c r="I34" s="10">
        <f>H34*1.12</f>
        <v>75520.48000000001</v>
      </c>
      <c r="J34" s="10" t="s">
        <v>38</v>
      </c>
      <c r="K34" s="9" t="s">
        <v>43</v>
      </c>
      <c r="L34" s="92" t="s">
        <v>56</v>
      </c>
    </row>
    <row r="35" spans="1:12" s="70" customFormat="1" ht="51" x14ac:dyDescent="0.25">
      <c r="A35" s="9">
        <v>16</v>
      </c>
      <c r="B35" s="24" t="s">
        <v>109</v>
      </c>
      <c r="C35" s="9" t="s">
        <v>44</v>
      </c>
      <c r="D35" s="91" t="s">
        <v>110</v>
      </c>
      <c r="E35" s="39" t="s">
        <v>41</v>
      </c>
      <c r="F35" s="9">
        <v>1</v>
      </c>
      <c r="G35" s="10">
        <v>66237</v>
      </c>
      <c r="H35" s="10">
        <f>G35*F35</f>
        <v>66237</v>
      </c>
      <c r="I35" s="10">
        <f>H35*1.12</f>
        <v>74185.440000000002</v>
      </c>
      <c r="J35" s="10" t="s">
        <v>38</v>
      </c>
      <c r="K35" s="9" t="s">
        <v>43</v>
      </c>
      <c r="L35" s="92" t="s">
        <v>56</v>
      </c>
    </row>
    <row r="36" spans="1:12" s="70" customFormat="1" ht="51" x14ac:dyDescent="0.25">
      <c r="A36" s="9">
        <v>17</v>
      </c>
      <c r="B36" s="24" t="s">
        <v>111</v>
      </c>
      <c r="C36" s="9" t="s">
        <v>44</v>
      </c>
      <c r="D36" s="91" t="s">
        <v>112</v>
      </c>
      <c r="E36" s="39" t="s">
        <v>41</v>
      </c>
      <c r="F36" s="9">
        <v>1</v>
      </c>
      <c r="G36" s="10">
        <v>46652</v>
      </c>
      <c r="H36" s="10">
        <f>G36*F36</f>
        <v>46652</v>
      </c>
      <c r="I36" s="10">
        <f>H36*1.12</f>
        <v>52250.240000000005</v>
      </c>
      <c r="J36" s="10" t="s">
        <v>38</v>
      </c>
      <c r="K36" s="9" t="s">
        <v>43</v>
      </c>
      <c r="L36" s="92" t="s">
        <v>56</v>
      </c>
    </row>
    <row r="37" spans="1:12" s="70" customFormat="1" ht="51" x14ac:dyDescent="0.25">
      <c r="A37" s="9">
        <v>18</v>
      </c>
      <c r="B37" s="24" t="s">
        <v>113</v>
      </c>
      <c r="C37" s="9" t="s">
        <v>44</v>
      </c>
      <c r="D37" s="91" t="s">
        <v>114</v>
      </c>
      <c r="E37" s="39" t="s">
        <v>41</v>
      </c>
      <c r="F37" s="9">
        <v>1</v>
      </c>
      <c r="G37" s="10">
        <v>51875</v>
      </c>
      <c r="H37" s="10">
        <f t="shared" ref="H37:H40" si="7">G37*F37</f>
        <v>51875</v>
      </c>
      <c r="I37" s="10">
        <f t="shared" ref="I37:I40" si="8">H37*1.12</f>
        <v>58100.000000000007</v>
      </c>
      <c r="J37" s="10" t="s">
        <v>38</v>
      </c>
      <c r="K37" s="9" t="s">
        <v>43</v>
      </c>
      <c r="L37" s="92" t="s">
        <v>56</v>
      </c>
    </row>
    <row r="38" spans="1:12" s="70" customFormat="1" ht="51" x14ac:dyDescent="0.25">
      <c r="A38" s="9">
        <v>19</v>
      </c>
      <c r="B38" s="24" t="s">
        <v>115</v>
      </c>
      <c r="C38" s="9" t="s">
        <v>44</v>
      </c>
      <c r="D38" s="91" t="s">
        <v>116</v>
      </c>
      <c r="E38" s="39" t="s">
        <v>41</v>
      </c>
      <c r="F38" s="21">
        <v>1</v>
      </c>
      <c r="G38" s="10">
        <v>45715</v>
      </c>
      <c r="H38" s="10">
        <f t="shared" si="7"/>
        <v>45715</v>
      </c>
      <c r="I38" s="10">
        <f t="shared" si="8"/>
        <v>51200.800000000003</v>
      </c>
      <c r="J38" s="10" t="s">
        <v>38</v>
      </c>
      <c r="K38" s="9" t="s">
        <v>43</v>
      </c>
      <c r="L38" s="92" t="s">
        <v>56</v>
      </c>
    </row>
    <row r="39" spans="1:12" s="70" customFormat="1" ht="51" x14ac:dyDescent="0.25">
      <c r="A39" s="9">
        <v>20</v>
      </c>
      <c r="B39" s="24" t="s">
        <v>117</v>
      </c>
      <c r="C39" s="9" t="s">
        <v>44</v>
      </c>
      <c r="D39" s="91" t="s">
        <v>118</v>
      </c>
      <c r="E39" s="39" t="s">
        <v>41</v>
      </c>
      <c r="F39" s="21">
        <v>1</v>
      </c>
      <c r="G39" s="23">
        <v>96465</v>
      </c>
      <c r="H39" s="10">
        <f t="shared" si="7"/>
        <v>96465</v>
      </c>
      <c r="I39" s="10">
        <f t="shared" si="8"/>
        <v>108040.80000000002</v>
      </c>
      <c r="J39" s="10" t="s">
        <v>38</v>
      </c>
      <c r="K39" s="9" t="s">
        <v>43</v>
      </c>
      <c r="L39" s="92" t="s">
        <v>56</v>
      </c>
    </row>
    <row r="40" spans="1:12" s="70" customFormat="1" ht="51" x14ac:dyDescent="0.25">
      <c r="A40" s="9">
        <v>21</v>
      </c>
      <c r="B40" s="24" t="s">
        <v>119</v>
      </c>
      <c r="C40" s="9" t="s">
        <v>44</v>
      </c>
      <c r="D40" s="91" t="s">
        <v>120</v>
      </c>
      <c r="E40" s="39" t="s">
        <v>41</v>
      </c>
      <c r="F40" s="9">
        <v>1</v>
      </c>
      <c r="G40" s="23">
        <v>47768</v>
      </c>
      <c r="H40" s="10">
        <f t="shared" si="7"/>
        <v>47768</v>
      </c>
      <c r="I40" s="10">
        <f t="shared" si="8"/>
        <v>53500.160000000003</v>
      </c>
      <c r="J40" s="10" t="s">
        <v>38</v>
      </c>
      <c r="K40" s="9" t="s">
        <v>43</v>
      </c>
      <c r="L40" s="92" t="s">
        <v>56</v>
      </c>
    </row>
    <row r="41" spans="1:12" s="70" customFormat="1" ht="51" x14ac:dyDescent="0.25">
      <c r="A41" s="9">
        <v>22</v>
      </c>
      <c r="B41" s="24" t="s">
        <v>121</v>
      </c>
      <c r="C41" s="9" t="s">
        <v>44</v>
      </c>
      <c r="D41" s="91" t="s">
        <v>122</v>
      </c>
      <c r="E41" s="39" t="s">
        <v>41</v>
      </c>
      <c r="F41" s="21">
        <v>1</v>
      </c>
      <c r="G41" s="23">
        <v>114375</v>
      </c>
      <c r="H41" s="10">
        <f>G41*F41</f>
        <v>114375</v>
      </c>
      <c r="I41" s="10">
        <f>H41*1.12</f>
        <v>128100.00000000001</v>
      </c>
      <c r="J41" s="10" t="s">
        <v>38</v>
      </c>
      <c r="K41" s="9" t="s">
        <v>43</v>
      </c>
      <c r="L41" s="92" t="s">
        <v>56</v>
      </c>
    </row>
    <row r="42" spans="1:12" s="70" customFormat="1" ht="51" x14ac:dyDescent="0.25">
      <c r="A42" s="9">
        <v>23</v>
      </c>
      <c r="B42" s="24" t="s">
        <v>123</v>
      </c>
      <c r="C42" s="9" t="s">
        <v>44</v>
      </c>
      <c r="D42" s="91" t="s">
        <v>124</v>
      </c>
      <c r="E42" s="39" t="s">
        <v>41</v>
      </c>
      <c r="F42" s="9">
        <v>1</v>
      </c>
      <c r="G42" s="23">
        <v>29331</v>
      </c>
      <c r="H42" s="10">
        <f>G42*F42</f>
        <v>29331</v>
      </c>
      <c r="I42" s="10">
        <f>H42*1.12</f>
        <v>32850.720000000001</v>
      </c>
      <c r="J42" s="10" t="s">
        <v>38</v>
      </c>
      <c r="K42" s="9" t="s">
        <v>43</v>
      </c>
      <c r="L42" s="92" t="s">
        <v>56</v>
      </c>
    </row>
    <row r="43" spans="1:12" s="70" customFormat="1" ht="51" x14ac:dyDescent="0.25">
      <c r="A43" s="9">
        <v>24</v>
      </c>
      <c r="B43" s="24" t="s">
        <v>109</v>
      </c>
      <c r="C43" s="9" t="s">
        <v>44</v>
      </c>
      <c r="D43" s="91" t="s">
        <v>125</v>
      </c>
      <c r="E43" s="39" t="s">
        <v>41</v>
      </c>
      <c r="F43" s="9">
        <v>1</v>
      </c>
      <c r="G43" s="23">
        <v>45340</v>
      </c>
      <c r="H43" s="10">
        <f>G43*F43</f>
        <v>45340</v>
      </c>
      <c r="I43" s="10">
        <f>H43*1.12</f>
        <v>50780.800000000003</v>
      </c>
      <c r="J43" s="10" t="s">
        <v>38</v>
      </c>
      <c r="K43" s="9" t="s">
        <v>43</v>
      </c>
      <c r="L43" s="92" t="s">
        <v>56</v>
      </c>
    </row>
    <row r="44" spans="1:12" s="70" customFormat="1" ht="51" x14ac:dyDescent="0.25">
      <c r="A44" s="9">
        <v>25</v>
      </c>
      <c r="B44" s="24" t="s">
        <v>126</v>
      </c>
      <c r="C44" s="9" t="s">
        <v>44</v>
      </c>
      <c r="D44" s="91" t="s">
        <v>127</v>
      </c>
      <c r="E44" s="39" t="s">
        <v>41</v>
      </c>
      <c r="F44" s="21">
        <v>4</v>
      </c>
      <c r="G44" s="23">
        <v>129121</v>
      </c>
      <c r="H44" s="10">
        <f t="shared" ref="H44:H45" si="9">G44*F44</f>
        <v>516484</v>
      </c>
      <c r="I44" s="10">
        <f t="shared" ref="I44:I45" si="10">H44*1.12</f>
        <v>578462.08000000007</v>
      </c>
      <c r="J44" s="10" t="s">
        <v>38</v>
      </c>
      <c r="K44" s="9" t="s">
        <v>43</v>
      </c>
      <c r="L44" s="92" t="s">
        <v>56</v>
      </c>
    </row>
    <row r="45" spans="1:12" s="70" customFormat="1" ht="51" x14ac:dyDescent="0.25">
      <c r="A45" s="9">
        <v>26</v>
      </c>
      <c r="B45" s="24" t="s">
        <v>128</v>
      </c>
      <c r="C45" s="9" t="s">
        <v>44</v>
      </c>
      <c r="D45" s="91" t="s">
        <v>129</v>
      </c>
      <c r="E45" s="39" t="s">
        <v>41</v>
      </c>
      <c r="F45" s="21">
        <v>1</v>
      </c>
      <c r="G45" s="23">
        <v>52996</v>
      </c>
      <c r="H45" s="10">
        <f t="shared" si="9"/>
        <v>52996</v>
      </c>
      <c r="I45" s="10">
        <f t="shared" si="10"/>
        <v>59355.520000000004</v>
      </c>
      <c r="J45" s="10" t="s">
        <v>38</v>
      </c>
      <c r="K45" s="9" t="s">
        <v>43</v>
      </c>
      <c r="L45" s="92" t="s">
        <v>56</v>
      </c>
    </row>
    <row r="46" spans="1:12" s="70" customFormat="1" ht="51" x14ac:dyDescent="0.25">
      <c r="A46" s="9">
        <v>27</v>
      </c>
      <c r="B46" s="24" t="s">
        <v>130</v>
      </c>
      <c r="C46" s="9" t="s">
        <v>44</v>
      </c>
      <c r="D46" s="91" t="s">
        <v>131</v>
      </c>
      <c r="E46" s="39" t="s">
        <v>41</v>
      </c>
      <c r="F46" s="21">
        <v>4</v>
      </c>
      <c r="G46" s="23">
        <v>40492</v>
      </c>
      <c r="H46" s="10">
        <f>G46*F46</f>
        <v>161968</v>
      </c>
      <c r="I46" s="10">
        <f>H46*1.12</f>
        <v>181404.16</v>
      </c>
      <c r="J46" s="10" t="s">
        <v>38</v>
      </c>
      <c r="K46" s="9" t="s">
        <v>43</v>
      </c>
      <c r="L46" s="92" t="s">
        <v>56</v>
      </c>
    </row>
    <row r="47" spans="1:12" s="70" customFormat="1" ht="51" x14ac:dyDescent="0.25">
      <c r="A47" s="9">
        <v>28</v>
      </c>
      <c r="B47" s="24" t="s">
        <v>132</v>
      </c>
      <c r="C47" s="9" t="s">
        <v>44</v>
      </c>
      <c r="D47" s="91" t="s">
        <v>133</v>
      </c>
      <c r="E47" s="39" t="s">
        <v>41</v>
      </c>
      <c r="F47" s="21">
        <v>10</v>
      </c>
      <c r="G47" s="23">
        <v>8246</v>
      </c>
      <c r="H47" s="10">
        <f>G47*F47</f>
        <v>82460</v>
      </c>
      <c r="I47" s="10">
        <f>H47*1.12</f>
        <v>92355.200000000012</v>
      </c>
      <c r="J47" s="10" t="s">
        <v>38</v>
      </c>
      <c r="K47" s="9" t="s">
        <v>43</v>
      </c>
      <c r="L47" s="92" t="s">
        <v>56</v>
      </c>
    </row>
    <row r="48" spans="1:12" s="70" customFormat="1" ht="51" x14ac:dyDescent="0.25">
      <c r="A48" s="9">
        <v>29</v>
      </c>
      <c r="B48" s="24" t="s">
        <v>134</v>
      </c>
      <c r="C48" s="9" t="s">
        <v>44</v>
      </c>
      <c r="D48" s="91" t="s">
        <v>135</v>
      </c>
      <c r="E48" s="39" t="s">
        <v>41</v>
      </c>
      <c r="F48" s="21">
        <v>3</v>
      </c>
      <c r="G48" s="23">
        <v>171103</v>
      </c>
      <c r="H48" s="10">
        <f>G48*F48</f>
        <v>513309</v>
      </c>
      <c r="I48" s="10">
        <f>H48*1.12</f>
        <v>574906.08000000007</v>
      </c>
      <c r="J48" s="10" t="s">
        <v>38</v>
      </c>
      <c r="K48" s="9" t="s">
        <v>43</v>
      </c>
      <c r="L48" s="92" t="s">
        <v>56</v>
      </c>
    </row>
    <row r="49" spans="1:12" s="70" customFormat="1" ht="51" x14ac:dyDescent="0.25">
      <c r="A49" s="9">
        <v>30</v>
      </c>
      <c r="B49" s="24" t="s">
        <v>136</v>
      </c>
      <c r="C49" s="9" t="s">
        <v>44</v>
      </c>
      <c r="D49" s="91" t="s">
        <v>137</v>
      </c>
      <c r="E49" s="39" t="s">
        <v>41</v>
      </c>
      <c r="F49" s="21">
        <v>3</v>
      </c>
      <c r="G49" s="23">
        <v>68103</v>
      </c>
      <c r="H49" s="10">
        <f t="shared" ref="H49:H50" si="11">G49*F49</f>
        <v>204309</v>
      </c>
      <c r="I49" s="10">
        <f t="shared" ref="I49:I50" si="12">H49*1.12</f>
        <v>228826.08000000002</v>
      </c>
      <c r="J49" s="10" t="s">
        <v>38</v>
      </c>
      <c r="K49" s="9" t="s">
        <v>43</v>
      </c>
      <c r="L49" s="92" t="s">
        <v>56</v>
      </c>
    </row>
    <row r="50" spans="1:12" s="70" customFormat="1" ht="51" x14ac:dyDescent="0.25">
      <c r="A50" s="9">
        <v>31</v>
      </c>
      <c r="B50" s="24" t="s">
        <v>138</v>
      </c>
      <c r="C50" s="9" t="s">
        <v>44</v>
      </c>
      <c r="D50" s="91" t="s">
        <v>139</v>
      </c>
      <c r="E50" s="39" t="s">
        <v>41</v>
      </c>
      <c r="F50" s="21">
        <v>3</v>
      </c>
      <c r="G50" s="23">
        <v>74076</v>
      </c>
      <c r="H50" s="10">
        <f t="shared" si="11"/>
        <v>222228</v>
      </c>
      <c r="I50" s="10">
        <f t="shared" si="12"/>
        <v>248895.36000000002</v>
      </c>
      <c r="J50" s="10" t="s">
        <v>38</v>
      </c>
      <c r="K50" s="9" t="s">
        <v>43</v>
      </c>
      <c r="L50" s="92" t="s">
        <v>56</v>
      </c>
    </row>
    <row r="51" spans="1:12" s="70" customFormat="1" ht="51" x14ac:dyDescent="0.25">
      <c r="A51" s="9">
        <v>32</v>
      </c>
      <c r="B51" s="24" t="s">
        <v>140</v>
      </c>
      <c r="C51" s="9" t="s">
        <v>44</v>
      </c>
      <c r="D51" s="91" t="s">
        <v>141</v>
      </c>
      <c r="E51" s="39" t="s">
        <v>41</v>
      </c>
      <c r="F51" s="21">
        <v>3</v>
      </c>
      <c r="G51" s="23">
        <v>210099</v>
      </c>
      <c r="H51" s="10">
        <f>G51*F51</f>
        <v>630297</v>
      </c>
      <c r="I51" s="10">
        <f>H51*1.12</f>
        <v>705932.64</v>
      </c>
      <c r="J51" s="10" t="s">
        <v>38</v>
      </c>
      <c r="K51" s="9" t="s">
        <v>43</v>
      </c>
      <c r="L51" s="92" t="s">
        <v>56</v>
      </c>
    </row>
    <row r="52" spans="1:12" s="70" customFormat="1" ht="63.75" x14ac:dyDescent="0.25">
      <c r="A52" s="9">
        <v>33</v>
      </c>
      <c r="B52" s="24" t="s">
        <v>142</v>
      </c>
      <c r="C52" s="9" t="s">
        <v>44</v>
      </c>
      <c r="D52" s="91" t="s">
        <v>143</v>
      </c>
      <c r="E52" s="39" t="s">
        <v>41</v>
      </c>
      <c r="F52" s="21">
        <v>1</v>
      </c>
      <c r="G52" s="23">
        <v>40492</v>
      </c>
      <c r="H52" s="10">
        <f>G52*F52</f>
        <v>40492</v>
      </c>
      <c r="I52" s="10">
        <f>H52*1.12</f>
        <v>45351.040000000001</v>
      </c>
      <c r="J52" s="10" t="s">
        <v>38</v>
      </c>
      <c r="K52" s="9" t="s">
        <v>43</v>
      </c>
      <c r="L52" s="92" t="s">
        <v>56</v>
      </c>
    </row>
    <row r="53" spans="1:12" s="70" customFormat="1" ht="51" x14ac:dyDescent="0.25">
      <c r="A53" s="9">
        <v>34</v>
      </c>
      <c r="B53" s="24" t="s">
        <v>144</v>
      </c>
      <c r="C53" s="9" t="s">
        <v>44</v>
      </c>
      <c r="D53" s="91" t="s">
        <v>145</v>
      </c>
      <c r="E53" s="39" t="s">
        <v>41</v>
      </c>
      <c r="F53" s="21">
        <v>1</v>
      </c>
      <c r="G53" s="23">
        <v>35750</v>
      </c>
      <c r="H53" s="10">
        <f>G53*F53</f>
        <v>35750</v>
      </c>
      <c r="I53" s="10">
        <f>H53*1.12</f>
        <v>40040.000000000007</v>
      </c>
      <c r="J53" s="10" t="s">
        <v>38</v>
      </c>
      <c r="K53" s="9" t="s">
        <v>43</v>
      </c>
      <c r="L53" s="92" t="s">
        <v>56</v>
      </c>
    </row>
    <row r="54" spans="1:12" s="70" customFormat="1" ht="51" x14ac:dyDescent="0.25">
      <c r="A54" s="9">
        <v>35</v>
      </c>
      <c r="B54" s="24" t="s">
        <v>146</v>
      </c>
      <c r="C54" s="9" t="s">
        <v>44</v>
      </c>
      <c r="D54" s="91" t="s">
        <v>147</v>
      </c>
      <c r="E54" s="39" t="s">
        <v>41</v>
      </c>
      <c r="F54" s="21">
        <v>1</v>
      </c>
      <c r="G54" s="23">
        <v>13175</v>
      </c>
      <c r="H54" s="10">
        <f t="shared" ref="H54:H56" si="13">G54*F54</f>
        <v>13175</v>
      </c>
      <c r="I54" s="10">
        <f t="shared" ref="I54:I56" si="14">H54*1.12</f>
        <v>14756.000000000002</v>
      </c>
      <c r="J54" s="10" t="s">
        <v>38</v>
      </c>
      <c r="K54" s="9" t="s">
        <v>43</v>
      </c>
      <c r="L54" s="92" t="s">
        <v>56</v>
      </c>
    </row>
    <row r="55" spans="1:12" s="70" customFormat="1" ht="51" x14ac:dyDescent="0.25">
      <c r="A55" s="9">
        <v>36</v>
      </c>
      <c r="B55" s="24" t="s">
        <v>148</v>
      </c>
      <c r="C55" s="9" t="s">
        <v>44</v>
      </c>
      <c r="D55" s="91" t="s">
        <v>149</v>
      </c>
      <c r="E55" s="39" t="s">
        <v>41</v>
      </c>
      <c r="F55" s="21">
        <v>1</v>
      </c>
      <c r="G55" s="23">
        <v>141250</v>
      </c>
      <c r="H55" s="10">
        <f t="shared" si="13"/>
        <v>141250</v>
      </c>
      <c r="I55" s="10">
        <f t="shared" si="14"/>
        <v>158200.00000000003</v>
      </c>
      <c r="J55" s="10" t="s">
        <v>38</v>
      </c>
      <c r="K55" s="9" t="s">
        <v>43</v>
      </c>
      <c r="L55" s="92" t="s">
        <v>56</v>
      </c>
    </row>
    <row r="56" spans="1:12" s="70" customFormat="1" ht="51" x14ac:dyDescent="0.25">
      <c r="A56" s="9">
        <v>37</v>
      </c>
      <c r="B56" s="24" t="s">
        <v>150</v>
      </c>
      <c r="C56" s="9" t="s">
        <v>44</v>
      </c>
      <c r="D56" s="91" t="s">
        <v>151</v>
      </c>
      <c r="E56" s="39" t="s">
        <v>41</v>
      </c>
      <c r="F56" s="21">
        <v>1</v>
      </c>
      <c r="G56" s="23">
        <v>59224</v>
      </c>
      <c r="H56" s="10">
        <f t="shared" si="13"/>
        <v>59224</v>
      </c>
      <c r="I56" s="10">
        <f t="shared" si="14"/>
        <v>66330.880000000005</v>
      </c>
      <c r="J56" s="10" t="s">
        <v>38</v>
      </c>
      <c r="K56" s="9" t="s">
        <v>43</v>
      </c>
      <c r="L56" s="92" t="s">
        <v>56</v>
      </c>
    </row>
    <row r="57" spans="1:12" s="70" customFormat="1" ht="51" x14ac:dyDescent="0.25">
      <c r="A57" s="9">
        <v>38</v>
      </c>
      <c r="B57" s="24" t="s">
        <v>152</v>
      </c>
      <c r="C57" s="9" t="s">
        <v>44</v>
      </c>
      <c r="D57" s="91" t="s">
        <v>153</v>
      </c>
      <c r="E57" s="39" t="s">
        <v>41</v>
      </c>
      <c r="F57" s="21">
        <v>1</v>
      </c>
      <c r="G57" s="23">
        <v>38625</v>
      </c>
      <c r="H57" s="10">
        <f t="shared" ref="H57:H62" si="15">G57*F57</f>
        <v>38625</v>
      </c>
      <c r="I57" s="10">
        <f t="shared" ref="I57:I62" si="16">H57*1.12</f>
        <v>43260.000000000007</v>
      </c>
      <c r="J57" s="10" t="s">
        <v>38</v>
      </c>
      <c r="K57" s="9" t="s">
        <v>43</v>
      </c>
      <c r="L57" s="92" t="s">
        <v>56</v>
      </c>
    </row>
    <row r="58" spans="1:12" s="70" customFormat="1" ht="51" x14ac:dyDescent="0.25">
      <c r="A58" s="9">
        <v>39</v>
      </c>
      <c r="B58" s="24" t="s">
        <v>154</v>
      </c>
      <c r="C58" s="9" t="s">
        <v>44</v>
      </c>
      <c r="D58" s="91" t="s">
        <v>155</v>
      </c>
      <c r="E58" s="39" t="s">
        <v>41</v>
      </c>
      <c r="F58" s="21">
        <v>1</v>
      </c>
      <c r="G58" s="23">
        <v>7224</v>
      </c>
      <c r="H58" s="10">
        <f t="shared" si="15"/>
        <v>7224</v>
      </c>
      <c r="I58" s="10">
        <f t="shared" si="16"/>
        <v>8090.880000000001</v>
      </c>
      <c r="J58" s="10" t="s">
        <v>38</v>
      </c>
      <c r="K58" s="9" t="s">
        <v>43</v>
      </c>
      <c r="L58" s="92" t="s">
        <v>56</v>
      </c>
    </row>
    <row r="59" spans="1:12" s="70" customFormat="1" ht="51" x14ac:dyDescent="0.25">
      <c r="A59" s="9">
        <v>40</v>
      </c>
      <c r="B59" s="24" t="s">
        <v>156</v>
      </c>
      <c r="C59" s="9" t="s">
        <v>44</v>
      </c>
      <c r="D59" s="91" t="s">
        <v>157</v>
      </c>
      <c r="E59" s="39" t="s">
        <v>41</v>
      </c>
      <c r="F59" s="21">
        <v>1</v>
      </c>
      <c r="G59" s="23">
        <v>26023</v>
      </c>
      <c r="H59" s="10">
        <f t="shared" si="15"/>
        <v>26023</v>
      </c>
      <c r="I59" s="10">
        <f t="shared" si="16"/>
        <v>29145.760000000002</v>
      </c>
      <c r="J59" s="10" t="s">
        <v>38</v>
      </c>
      <c r="K59" s="9" t="s">
        <v>43</v>
      </c>
      <c r="L59" s="92" t="s">
        <v>56</v>
      </c>
    </row>
    <row r="60" spans="1:12" s="70" customFormat="1" ht="51" x14ac:dyDescent="0.25">
      <c r="A60" s="9">
        <v>41</v>
      </c>
      <c r="B60" s="24" t="s">
        <v>158</v>
      </c>
      <c r="C60" s="9" t="s">
        <v>44</v>
      </c>
      <c r="D60" s="91" t="s">
        <v>159</v>
      </c>
      <c r="E60" s="39" t="s">
        <v>41</v>
      </c>
      <c r="F60" s="21">
        <v>1</v>
      </c>
      <c r="G60" s="23">
        <v>147574</v>
      </c>
      <c r="H60" s="10">
        <f t="shared" si="15"/>
        <v>147574</v>
      </c>
      <c r="I60" s="10">
        <f t="shared" si="16"/>
        <v>165282.88</v>
      </c>
      <c r="J60" s="10" t="s">
        <v>38</v>
      </c>
      <c r="K60" s="9" t="s">
        <v>43</v>
      </c>
      <c r="L60" s="92" t="s">
        <v>56</v>
      </c>
    </row>
    <row r="61" spans="1:12" s="70" customFormat="1" ht="51" x14ac:dyDescent="0.25">
      <c r="A61" s="9">
        <v>42</v>
      </c>
      <c r="B61" s="24" t="s">
        <v>160</v>
      </c>
      <c r="C61" s="9" t="s">
        <v>44</v>
      </c>
      <c r="D61" s="91" t="s">
        <v>161</v>
      </c>
      <c r="E61" s="39" t="s">
        <v>41</v>
      </c>
      <c r="F61" s="21">
        <v>1</v>
      </c>
      <c r="G61" s="23">
        <v>93434</v>
      </c>
      <c r="H61" s="10">
        <f t="shared" si="15"/>
        <v>93434</v>
      </c>
      <c r="I61" s="10">
        <f t="shared" si="16"/>
        <v>104646.08000000002</v>
      </c>
      <c r="J61" s="10" t="s">
        <v>38</v>
      </c>
      <c r="K61" s="9" t="s">
        <v>43</v>
      </c>
      <c r="L61" s="92" t="s">
        <v>56</v>
      </c>
    </row>
    <row r="62" spans="1:12" s="70" customFormat="1" ht="51" x14ac:dyDescent="0.25">
      <c r="A62" s="9">
        <v>43</v>
      </c>
      <c r="B62" s="24" t="s">
        <v>162</v>
      </c>
      <c r="C62" s="9" t="s">
        <v>44</v>
      </c>
      <c r="D62" s="91" t="s">
        <v>163</v>
      </c>
      <c r="E62" s="39" t="s">
        <v>41</v>
      </c>
      <c r="F62" s="21">
        <v>1</v>
      </c>
      <c r="G62" s="23">
        <v>43238</v>
      </c>
      <c r="H62" s="10">
        <f t="shared" si="15"/>
        <v>43238</v>
      </c>
      <c r="I62" s="10">
        <f t="shared" si="16"/>
        <v>48426.560000000005</v>
      </c>
      <c r="J62" s="10" t="s">
        <v>38</v>
      </c>
      <c r="K62" s="9" t="s">
        <v>43</v>
      </c>
      <c r="L62" s="92" t="s">
        <v>56</v>
      </c>
    </row>
    <row r="63" spans="1:12" s="70" customFormat="1" ht="51" x14ac:dyDescent="0.25">
      <c r="A63" s="9">
        <v>44</v>
      </c>
      <c r="B63" s="24" t="s">
        <v>164</v>
      </c>
      <c r="C63" s="9" t="s">
        <v>44</v>
      </c>
      <c r="D63" s="91" t="s">
        <v>165</v>
      </c>
      <c r="E63" s="39" t="s">
        <v>41</v>
      </c>
      <c r="F63" s="9">
        <v>2</v>
      </c>
      <c r="G63" s="23">
        <v>55304</v>
      </c>
      <c r="H63" s="10">
        <f t="shared" ref="H63:H64" si="17">G63*F63</f>
        <v>110608</v>
      </c>
      <c r="I63" s="10">
        <f t="shared" ref="I63:I119" si="18">H63*1.12</f>
        <v>123880.96000000001</v>
      </c>
      <c r="J63" s="10" t="s">
        <v>38</v>
      </c>
      <c r="K63" s="9" t="s">
        <v>43</v>
      </c>
      <c r="L63" s="92" t="s">
        <v>56</v>
      </c>
    </row>
    <row r="64" spans="1:12" s="70" customFormat="1" ht="51" x14ac:dyDescent="0.25">
      <c r="A64" s="9">
        <v>45</v>
      </c>
      <c r="B64" s="24" t="s">
        <v>166</v>
      </c>
      <c r="C64" s="9" t="s">
        <v>44</v>
      </c>
      <c r="D64" s="91" t="s">
        <v>165</v>
      </c>
      <c r="E64" s="39" t="s">
        <v>41</v>
      </c>
      <c r="F64" s="9">
        <v>2</v>
      </c>
      <c r="G64" s="23">
        <v>48661</v>
      </c>
      <c r="H64" s="10">
        <f t="shared" si="17"/>
        <v>97322</v>
      </c>
      <c r="I64" s="10">
        <f t="shared" si="18"/>
        <v>109000.64000000001</v>
      </c>
      <c r="J64" s="10" t="s">
        <v>38</v>
      </c>
      <c r="K64" s="9" t="s">
        <v>43</v>
      </c>
      <c r="L64" s="92" t="s">
        <v>56</v>
      </c>
    </row>
    <row r="65" spans="1:12" s="70" customFormat="1" ht="51" x14ac:dyDescent="0.25">
      <c r="A65" s="9">
        <v>46</v>
      </c>
      <c r="B65" s="24" t="s">
        <v>167</v>
      </c>
      <c r="C65" s="9" t="s">
        <v>44</v>
      </c>
      <c r="D65" s="91" t="s">
        <v>165</v>
      </c>
      <c r="E65" s="39" t="s">
        <v>41</v>
      </c>
      <c r="F65" s="9">
        <v>2</v>
      </c>
      <c r="G65" s="23">
        <v>45335</v>
      </c>
      <c r="H65" s="10">
        <f>G65*F65</f>
        <v>90670</v>
      </c>
      <c r="I65" s="10">
        <f>H65*1.12</f>
        <v>101550.40000000001</v>
      </c>
      <c r="J65" s="10" t="s">
        <v>38</v>
      </c>
      <c r="K65" s="9" t="s">
        <v>43</v>
      </c>
      <c r="L65" s="92" t="s">
        <v>56</v>
      </c>
    </row>
    <row r="66" spans="1:12" s="70" customFormat="1" ht="51" x14ac:dyDescent="0.25">
      <c r="A66" s="9">
        <v>47</v>
      </c>
      <c r="B66" s="24" t="s">
        <v>168</v>
      </c>
      <c r="C66" s="9" t="s">
        <v>44</v>
      </c>
      <c r="D66" s="91" t="s">
        <v>165</v>
      </c>
      <c r="E66" s="39" t="s">
        <v>41</v>
      </c>
      <c r="F66" s="9">
        <v>2</v>
      </c>
      <c r="G66" s="23">
        <v>55304</v>
      </c>
      <c r="H66" s="10">
        <f t="shared" ref="H66:H67" si="19">G66*F66</f>
        <v>110608</v>
      </c>
      <c r="I66" s="10">
        <f t="shared" si="18"/>
        <v>123880.96000000001</v>
      </c>
      <c r="J66" s="10" t="s">
        <v>38</v>
      </c>
      <c r="K66" s="9" t="s">
        <v>43</v>
      </c>
      <c r="L66" s="92" t="s">
        <v>56</v>
      </c>
    </row>
    <row r="67" spans="1:12" s="70" customFormat="1" ht="51" x14ac:dyDescent="0.25">
      <c r="A67" s="9">
        <v>48</v>
      </c>
      <c r="B67" s="24" t="s">
        <v>169</v>
      </c>
      <c r="C67" s="9" t="s">
        <v>44</v>
      </c>
      <c r="D67" s="91" t="s">
        <v>170</v>
      </c>
      <c r="E67" s="39" t="s">
        <v>41</v>
      </c>
      <c r="F67" s="21">
        <v>1</v>
      </c>
      <c r="G67" s="23">
        <v>398572</v>
      </c>
      <c r="H67" s="10">
        <f t="shared" si="19"/>
        <v>398572</v>
      </c>
      <c r="I67" s="10">
        <f t="shared" si="18"/>
        <v>446400.64</v>
      </c>
      <c r="J67" s="10" t="s">
        <v>38</v>
      </c>
      <c r="K67" s="9" t="s">
        <v>43</v>
      </c>
      <c r="L67" s="92" t="s">
        <v>56</v>
      </c>
    </row>
    <row r="68" spans="1:12" s="70" customFormat="1" ht="51" x14ac:dyDescent="0.25">
      <c r="A68" s="9">
        <v>49</v>
      </c>
      <c r="B68" s="24" t="s">
        <v>171</v>
      </c>
      <c r="C68" s="9" t="s">
        <v>44</v>
      </c>
      <c r="D68" s="91" t="s">
        <v>172</v>
      </c>
      <c r="E68" s="39" t="s">
        <v>41</v>
      </c>
      <c r="F68" s="21">
        <v>1</v>
      </c>
      <c r="G68" s="23">
        <v>74733</v>
      </c>
      <c r="H68" s="10">
        <f>G68*F68</f>
        <v>74733</v>
      </c>
      <c r="I68" s="10">
        <f>H68*1.12</f>
        <v>83700.960000000006</v>
      </c>
      <c r="J68" s="10" t="s">
        <v>38</v>
      </c>
      <c r="K68" s="9" t="s">
        <v>43</v>
      </c>
      <c r="L68" s="92" t="s">
        <v>56</v>
      </c>
    </row>
    <row r="69" spans="1:12" s="70" customFormat="1" ht="51" x14ac:dyDescent="0.25">
      <c r="A69" s="9">
        <v>50</v>
      </c>
      <c r="B69" s="24" t="s">
        <v>173</v>
      </c>
      <c r="C69" s="9" t="s">
        <v>44</v>
      </c>
      <c r="D69" s="91" t="s">
        <v>174</v>
      </c>
      <c r="E69" s="39" t="s">
        <v>41</v>
      </c>
      <c r="F69" s="9">
        <v>1</v>
      </c>
      <c r="G69" s="23">
        <v>74733</v>
      </c>
      <c r="H69" s="10">
        <f t="shared" ref="H69:H70" si="20">G69*F69</f>
        <v>74733</v>
      </c>
      <c r="I69" s="10">
        <f t="shared" si="18"/>
        <v>83700.960000000006</v>
      </c>
      <c r="J69" s="10" t="s">
        <v>38</v>
      </c>
      <c r="K69" s="9" t="s">
        <v>43</v>
      </c>
      <c r="L69" s="92" t="s">
        <v>56</v>
      </c>
    </row>
    <row r="70" spans="1:12" s="70" customFormat="1" ht="51" x14ac:dyDescent="0.25">
      <c r="A70" s="9">
        <v>51</v>
      </c>
      <c r="B70" s="24" t="s">
        <v>173</v>
      </c>
      <c r="C70" s="9" t="s">
        <v>44</v>
      </c>
      <c r="D70" s="91" t="s">
        <v>175</v>
      </c>
      <c r="E70" s="39" t="s">
        <v>41</v>
      </c>
      <c r="F70" s="21">
        <v>1</v>
      </c>
      <c r="G70" s="23">
        <v>16942</v>
      </c>
      <c r="H70" s="10">
        <f t="shared" si="20"/>
        <v>16942</v>
      </c>
      <c r="I70" s="10">
        <f t="shared" si="18"/>
        <v>18975.04</v>
      </c>
      <c r="J70" s="10" t="s">
        <v>38</v>
      </c>
      <c r="K70" s="9" t="s">
        <v>43</v>
      </c>
      <c r="L70" s="92" t="s">
        <v>56</v>
      </c>
    </row>
    <row r="71" spans="1:12" s="70" customFormat="1" ht="51" x14ac:dyDescent="0.25">
      <c r="A71" s="9">
        <v>52</v>
      </c>
      <c r="B71" s="24" t="s">
        <v>176</v>
      </c>
      <c r="C71" s="9" t="s">
        <v>44</v>
      </c>
      <c r="D71" s="91" t="s">
        <v>177</v>
      </c>
      <c r="E71" s="39" t="s">
        <v>41</v>
      </c>
      <c r="F71" s="21">
        <v>1</v>
      </c>
      <c r="G71" s="23">
        <v>19929</v>
      </c>
      <c r="H71" s="10">
        <f>G71*F71</f>
        <v>19929</v>
      </c>
      <c r="I71" s="10">
        <f>H71*1.12</f>
        <v>22320.480000000003</v>
      </c>
      <c r="J71" s="10" t="s">
        <v>38</v>
      </c>
      <c r="K71" s="9" t="s">
        <v>43</v>
      </c>
      <c r="L71" s="92" t="s">
        <v>56</v>
      </c>
    </row>
    <row r="72" spans="1:12" s="70" customFormat="1" ht="51" x14ac:dyDescent="0.25">
      <c r="A72" s="9">
        <v>53</v>
      </c>
      <c r="B72" s="24" t="s">
        <v>178</v>
      </c>
      <c r="C72" s="9" t="s">
        <v>44</v>
      </c>
      <c r="D72" s="91" t="s">
        <v>179</v>
      </c>
      <c r="E72" s="39" t="s">
        <v>41</v>
      </c>
      <c r="F72" s="21">
        <v>1</v>
      </c>
      <c r="G72" s="23">
        <v>86688</v>
      </c>
      <c r="H72" s="10">
        <f t="shared" ref="H72:H119" si="21">G72*F72</f>
        <v>86688</v>
      </c>
      <c r="I72" s="10">
        <f t="shared" si="18"/>
        <v>97090.560000000012</v>
      </c>
      <c r="J72" s="10" t="s">
        <v>38</v>
      </c>
      <c r="K72" s="9" t="s">
        <v>43</v>
      </c>
      <c r="L72" s="92" t="s">
        <v>56</v>
      </c>
    </row>
    <row r="73" spans="1:12" s="70" customFormat="1" ht="51" x14ac:dyDescent="0.25">
      <c r="A73" s="9">
        <v>54</v>
      </c>
      <c r="B73" s="24" t="s">
        <v>180</v>
      </c>
      <c r="C73" s="9" t="s">
        <v>44</v>
      </c>
      <c r="D73" s="91" t="s">
        <v>181</v>
      </c>
      <c r="E73" s="39" t="s">
        <v>41</v>
      </c>
      <c r="F73" s="21">
        <v>1</v>
      </c>
      <c r="G73" s="23">
        <v>83036</v>
      </c>
      <c r="H73" s="10">
        <f t="shared" si="21"/>
        <v>83036</v>
      </c>
      <c r="I73" s="10">
        <f t="shared" si="18"/>
        <v>93000.320000000007</v>
      </c>
      <c r="J73" s="10" t="s">
        <v>38</v>
      </c>
      <c r="K73" s="9" t="s">
        <v>43</v>
      </c>
      <c r="L73" s="92" t="s">
        <v>56</v>
      </c>
    </row>
    <row r="74" spans="1:12" s="70" customFormat="1" ht="51" x14ac:dyDescent="0.25">
      <c r="A74" s="9">
        <v>55</v>
      </c>
      <c r="B74" s="24" t="s">
        <v>182</v>
      </c>
      <c r="C74" s="9" t="s">
        <v>44</v>
      </c>
      <c r="D74" s="91" t="s">
        <v>183</v>
      </c>
      <c r="E74" s="93" t="s">
        <v>184</v>
      </c>
      <c r="F74" s="21">
        <v>1</v>
      </c>
      <c r="G74" s="23">
        <v>235858</v>
      </c>
      <c r="H74" s="10">
        <f t="shared" si="21"/>
        <v>235858</v>
      </c>
      <c r="I74" s="10">
        <f t="shared" si="18"/>
        <v>264160.96000000002</v>
      </c>
      <c r="J74" s="10" t="s">
        <v>38</v>
      </c>
      <c r="K74" s="9" t="s">
        <v>43</v>
      </c>
      <c r="L74" s="92" t="s">
        <v>56</v>
      </c>
    </row>
    <row r="75" spans="1:12" s="70" customFormat="1" ht="51" x14ac:dyDescent="0.25">
      <c r="A75" s="9">
        <v>56</v>
      </c>
      <c r="B75" s="24" t="s">
        <v>185</v>
      </c>
      <c r="C75" s="9" t="s">
        <v>44</v>
      </c>
      <c r="D75" s="91" t="s">
        <v>186</v>
      </c>
      <c r="E75" s="93" t="s">
        <v>184</v>
      </c>
      <c r="F75" s="21">
        <v>2</v>
      </c>
      <c r="G75" s="23">
        <v>402536</v>
      </c>
      <c r="H75" s="10">
        <f t="shared" si="21"/>
        <v>805072</v>
      </c>
      <c r="I75" s="10">
        <f t="shared" si="18"/>
        <v>901680.64000000013</v>
      </c>
      <c r="J75" s="10" t="s">
        <v>38</v>
      </c>
      <c r="K75" s="9" t="s">
        <v>43</v>
      </c>
      <c r="L75" s="92" t="s">
        <v>56</v>
      </c>
    </row>
    <row r="76" spans="1:12" s="70" customFormat="1" ht="51" x14ac:dyDescent="0.25">
      <c r="A76" s="9">
        <v>57</v>
      </c>
      <c r="B76" s="24" t="s">
        <v>187</v>
      </c>
      <c r="C76" s="9" t="s">
        <v>44</v>
      </c>
      <c r="D76" s="91" t="s">
        <v>188</v>
      </c>
      <c r="E76" s="93" t="s">
        <v>184</v>
      </c>
      <c r="F76" s="21">
        <v>1</v>
      </c>
      <c r="G76" s="23">
        <v>108643</v>
      </c>
      <c r="H76" s="10">
        <f t="shared" si="21"/>
        <v>108643</v>
      </c>
      <c r="I76" s="10">
        <f t="shared" si="18"/>
        <v>121680.16000000002</v>
      </c>
      <c r="J76" s="10" t="s">
        <v>38</v>
      </c>
      <c r="K76" s="9" t="s">
        <v>43</v>
      </c>
      <c r="L76" s="92" t="s">
        <v>56</v>
      </c>
    </row>
    <row r="77" spans="1:12" s="70" customFormat="1" ht="51" x14ac:dyDescent="0.25">
      <c r="A77" s="9">
        <v>58</v>
      </c>
      <c r="B77" s="24" t="s">
        <v>189</v>
      </c>
      <c r="C77" s="9" t="s">
        <v>44</v>
      </c>
      <c r="D77" s="91" t="s">
        <v>190</v>
      </c>
      <c r="E77" s="39" t="s">
        <v>41</v>
      </c>
      <c r="F77" s="21">
        <v>10</v>
      </c>
      <c r="G77" s="23">
        <v>16840</v>
      </c>
      <c r="H77" s="10">
        <f t="shared" si="21"/>
        <v>168400</v>
      </c>
      <c r="I77" s="10">
        <f t="shared" si="18"/>
        <v>188608.00000000003</v>
      </c>
      <c r="J77" s="10" t="s">
        <v>38</v>
      </c>
      <c r="K77" s="9" t="s">
        <v>43</v>
      </c>
      <c r="L77" s="92" t="s">
        <v>56</v>
      </c>
    </row>
    <row r="78" spans="1:12" s="70" customFormat="1" ht="51" x14ac:dyDescent="0.25">
      <c r="A78" s="9">
        <v>59</v>
      </c>
      <c r="B78" s="24" t="s">
        <v>191</v>
      </c>
      <c r="C78" s="9" t="s">
        <v>44</v>
      </c>
      <c r="D78" s="91" t="s">
        <v>192</v>
      </c>
      <c r="E78" s="39" t="s">
        <v>41</v>
      </c>
      <c r="F78" s="21">
        <v>10</v>
      </c>
      <c r="G78" s="23">
        <v>23148</v>
      </c>
      <c r="H78" s="10">
        <f t="shared" si="21"/>
        <v>231480</v>
      </c>
      <c r="I78" s="10">
        <f t="shared" si="18"/>
        <v>259257.60000000003</v>
      </c>
      <c r="J78" s="10" t="s">
        <v>38</v>
      </c>
      <c r="K78" s="9" t="s">
        <v>43</v>
      </c>
      <c r="L78" s="92" t="s">
        <v>56</v>
      </c>
    </row>
    <row r="79" spans="1:12" s="70" customFormat="1" ht="51" x14ac:dyDescent="0.25">
      <c r="A79" s="9">
        <v>60</v>
      </c>
      <c r="B79" s="24" t="s">
        <v>193</v>
      </c>
      <c r="C79" s="9" t="s">
        <v>44</v>
      </c>
      <c r="D79" s="91" t="s">
        <v>194</v>
      </c>
      <c r="E79" s="39" t="s">
        <v>41</v>
      </c>
      <c r="F79" s="21">
        <v>3</v>
      </c>
      <c r="G79" s="23">
        <v>158161</v>
      </c>
      <c r="H79" s="10">
        <f t="shared" si="21"/>
        <v>474483</v>
      </c>
      <c r="I79" s="10">
        <f t="shared" si="18"/>
        <v>531420.96000000008</v>
      </c>
      <c r="J79" s="10" t="s">
        <v>38</v>
      </c>
      <c r="K79" s="9" t="s">
        <v>43</v>
      </c>
      <c r="L79" s="92" t="s">
        <v>56</v>
      </c>
    </row>
    <row r="80" spans="1:12" s="70" customFormat="1" ht="51" x14ac:dyDescent="0.25">
      <c r="A80" s="9">
        <v>61</v>
      </c>
      <c r="B80" s="24" t="s">
        <v>195</v>
      </c>
      <c r="C80" s="9" t="s">
        <v>44</v>
      </c>
      <c r="D80" s="91" t="s">
        <v>196</v>
      </c>
      <c r="E80" s="39" t="s">
        <v>41</v>
      </c>
      <c r="F80" s="21">
        <v>5</v>
      </c>
      <c r="G80" s="23">
        <v>27871</v>
      </c>
      <c r="H80" s="10">
        <f t="shared" si="21"/>
        <v>139355</v>
      </c>
      <c r="I80" s="10">
        <f t="shared" si="18"/>
        <v>156077.6</v>
      </c>
      <c r="J80" s="10" t="s">
        <v>38</v>
      </c>
      <c r="K80" s="9" t="s">
        <v>43</v>
      </c>
      <c r="L80" s="92" t="s">
        <v>56</v>
      </c>
    </row>
    <row r="81" spans="1:12" s="70" customFormat="1" ht="51" x14ac:dyDescent="0.25">
      <c r="A81" s="9">
        <v>62</v>
      </c>
      <c r="B81" s="24" t="s">
        <v>197</v>
      </c>
      <c r="C81" s="9" t="s">
        <v>44</v>
      </c>
      <c r="D81" s="91" t="s">
        <v>198</v>
      </c>
      <c r="E81" s="39" t="s">
        <v>41</v>
      </c>
      <c r="F81" s="21">
        <v>1</v>
      </c>
      <c r="G81" s="23">
        <v>954804</v>
      </c>
      <c r="H81" s="10">
        <f t="shared" si="21"/>
        <v>954804</v>
      </c>
      <c r="I81" s="10">
        <f t="shared" si="18"/>
        <v>1069380.4800000002</v>
      </c>
      <c r="J81" s="10" t="s">
        <v>38</v>
      </c>
      <c r="K81" s="9" t="s">
        <v>43</v>
      </c>
      <c r="L81" s="92" t="s">
        <v>56</v>
      </c>
    </row>
    <row r="82" spans="1:12" s="70" customFormat="1" ht="63.75" x14ac:dyDescent="0.25">
      <c r="A82" s="9">
        <v>63</v>
      </c>
      <c r="B82" s="24" t="s">
        <v>199</v>
      </c>
      <c r="C82" s="9" t="s">
        <v>44</v>
      </c>
      <c r="D82" s="91" t="s">
        <v>200</v>
      </c>
      <c r="E82" s="39" t="s">
        <v>41</v>
      </c>
      <c r="F82" s="21">
        <v>1</v>
      </c>
      <c r="G82" s="23">
        <v>40237</v>
      </c>
      <c r="H82" s="10">
        <f t="shared" si="21"/>
        <v>40237</v>
      </c>
      <c r="I82" s="10">
        <f t="shared" si="18"/>
        <v>45065.440000000002</v>
      </c>
      <c r="J82" s="10" t="s">
        <v>38</v>
      </c>
      <c r="K82" s="9" t="s">
        <v>43</v>
      </c>
      <c r="L82" s="92" t="s">
        <v>56</v>
      </c>
    </row>
    <row r="83" spans="1:12" s="70" customFormat="1" ht="63.75" x14ac:dyDescent="0.25">
      <c r="A83" s="9">
        <v>64</v>
      </c>
      <c r="B83" s="24" t="s">
        <v>199</v>
      </c>
      <c r="C83" s="9" t="s">
        <v>44</v>
      </c>
      <c r="D83" s="91" t="s">
        <v>201</v>
      </c>
      <c r="E83" s="39" t="s">
        <v>41</v>
      </c>
      <c r="F83" s="21">
        <v>1</v>
      </c>
      <c r="G83" s="23">
        <v>78139</v>
      </c>
      <c r="H83" s="10">
        <f t="shared" si="21"/>
        <v>78139</v>
      </c>
      <c r="I83" s="10">
        <f t="shared" si="18"/>
        <v>87515.680000000008</v>
      </c>
      <c r="J83" s="10" t="s">
        <v>38</v>
      </c>
      <c r="K83" s="9" t="s">
        <v>43</v>
      </c>
      <c r="L83" s="92" t="s">
        <v>56</v>
      </c>
    </row>
    <row r="84" spans="1:12" s="70" customFormat="1" ht="63.75" x14ac:dyDescent="0.25">
      <c r="A84" s="9">
        <v>65</v>
      </c>
      <c r="B84" s="24" t="s">
        <v>202</v>
      </c>
      <c r="C84" s="9" t="s">
        <v>44</v>
      </c>
      <c r="D84" s="91" t="s">
        <v>203</v>
      </c>
      <c r="E84" s="39" t="s">
        <v>41</v>
      </c>
      <c r="F84" s="21">
        <v>1</v>
      </c>
      <c r="G84" s="23">
        <v>50559</v>
      </c>
      <c r="H84" s="10">
        <f t="shared" si="21"/>
        <v>50559</v>
      </c>
      <c r="I84" s="10">
        <f t="shared" si="18"/>
        <v>56626.080000000009</v>
      </c>
      <c r="J84" s="10" t="s">
        <v>38</v>
      </c>
      <c r="K84" s="9" t="s">
        <v>43</v>
      </c>
      <c r="L84" s="92" t="s">
        <v>56</v>
      </c>
    </row>
    <row r="85" spans="1:12" s="70" customFormat="1" ht="51" x14ac:dyDescent="0.25">
      <c r="A85" s="9">
        <v>66</v>
      </c>
      <c r="B85" s="24" t="s">
        <v>204</v>
      </c>
      <c r="C85" s="9" t="s">
        <v>44</v>
      </c>
      <c r="D85" s="91" t="s">
        <v>205</v>
      </c>
      <c r="E85" s="93" t="s">
        <v>34</v>
      </c>
      <c r="F85" s="21">
        <v>1</v>
      </c>
      <c r="G85" s="23">
        <v>118826</v>
      </c>
      <c r="H85" s="10">
        <f t="shared" si="21"/>
        <v>118826</v>
      </c>
      <c r="I85" s="10">
        <f t="shared" si="18"/>
        <v>133085.12000000002</v>
      </c>
      <c r="J85" s="10" t="s">
        <v>38</v>
      </c>
      <c r="K85" s="9" t="s">
        <v>43</v>
      </c>
      <c r="L85" s="92" t="s">
        <v>56</v>
      </c>
    </row>
    <row r="86" spans="1:12" s="70" customFormat="1" ht="51" x14ac:dyDescent="0.25">
      <c r="A86" s="9">
        <v>67</v>
      </c>
      <c r="B86" s="24" t="s">
        <v>206</v>
      </c>
      <c r="C86" s="9" t="s">
        <v>44</v>
      </c>
      <c r="D86" s="91" t="s">
        <v>207</v>
      </c>
      <c r="E86" s="93" t="s">
        <v>34</v>
      </c>
      <c r="F86" s="21">
        <v>1</v>
      </c>
      <c r="G86" s="23">
        <v>118826</v>
      </c>
      <c r="H86" s="10">
        <f t="shared" si="21"/>
        <v>118826</v>
      </c>
      <c r="I86" s="10">
        <f t="shared" si="18"/>
        <v>133085.12000000002</v>
      </c>
      <c r="J86" s="10" t="s">
        <v>38</v>
      </c>
      <c r="K86" s="9" t="s">
        <v>43</v>
      </c>
      <c r="L86" s="92" t="s">
        <v>56</v>
      </c>
    </row>
    <row r="87" spans="1:12" s="70" customFormat="1" ht="51" x14ac:dyDescent="0.25">
      <c r="A87" s="9">
        <v>68</v>
      </c>
      <c r="B87" s="24" t="s">
        <v>208</v>
      </c>
      <c r="C87" s="9" t="s">
        <v>44</v>
      </c>
      <c r="D87" s="91" t="s">
        <v>209</v>
      </c>
      <c r="E87" s="93" t="s">
        <v>34</v>
      </c>
      <c r="F87" s="21">
        <v>1</v>
      </c>
      <c r="G87" s="23">
        <v>118826</v>
      </c>
      <c r="H87" s="10">
        <f t="shared" si="21"/>
        <v>118826</v>
      </c>
      <c r="I87" s="10">
        <f t="shared" si="18"/>
        <v>133085.12000000002</v>
      </c>
      <c r="J87" s="10" t="s">
        <v>38</v>
      </c>
      <c r="K87" s="9" t="s">
        <v>43</v>
      </c>
      <c r="L87" s="92" t="s">
        <v>56</v>
      </c>
    </row>
    <row r="88" spans="1:12" s="70" customFormat="1" ht="51" x14ac:dyDescent="0.25">
      <c r="A88" s="9">
        <v>69</v>
      </c>
      <c r="B88" s="24" t="s">
        <v>210</v>
      </c>
      <c r="C88" s="9" t="s">
        <v>44</v>
      </c>
      <c r="D88" s="91" t="s">
        <v>211</v>
      </c>
      <c r="E88" s="93" t="s">
        <v>34</v>
      </c>
      <c r="F88" s="21">
        <v>1</v>
      </c>
      <c r="G88" s="23">
        <v>118826</v>
      </c>
      <c r="H88" s="10">
        <f t="shared" si="21"/>
        <v>118826</v>
      </c>
      <c r="I88" s="10">
        <f t="shared" si="18"/>
        <v>133085.12000000002</v>
      </c>
      <c r="J88" s="10" t="s">
        <v>38</v>
      </c>
      <c r="K88" s="9" t="s">
        <v>43</v>
      </c>
      <c r="L88" s="92" t="s">
        <v>56</v>
      </c>
    </row>
    <row r="89" spans="1:12" s="70" customFormat="1" ht="51" x14ac:dyDescent="0.25">
      <c r="A89" s="9">
        <v>70</v>
      </c>
      <c r="B89" s="24" t="s">
        <v>212</v>
      </c>
      <c r="C89" s="9" t="s">
        <v>44</v>
      </c>
      <c r="D89" s="91" t="s">
        <v>213</v>
      </c>
      <c r="E89" s="93" t="s">
        <v>34</v>
      </c>
      <c r="F89" s="21">
        <v>1</v>
      </c>
      <c r="G89" s="23">
        <v>118826</v>
      </c>
      <c r="H89" s="10">
        <f t="shared" si="21"/>
        <v>118826</v>
      </c>
      <c r="I89" s="10">
        <f t="shared" si="18"/>
        <v>133085.12000000002</v>
      </c>
      <c r="J89" s="10" t="s">
        <v>38</v>
      </c>
      <c r="K89" s="9" t="s">
        <v>43</v>
      </c>
      <c r="L89" s="92" t="s">
        <v>56</v>
      </c>
    </row>
    <row r="90" spans="1:12" s="70" customFormat="1" ht="51" x14ac:dyDescent="0.25">
      <c r="A90" s="9">
        <v>71</v>
      </c>
      <c r="B90" s="24" t="s">
        <v>214</v>
      </c>
      <c r="C90" s="9" t="s">
        <v>44</v>
      </c>
      <c r="D90" s="91" t="s">
        <v>215</v>
      </c>
      <c r="E90" s="93" t="s">
        <v>34</v>
      </c>
      <c r="F90" s="21">
        <v>1</v>
      </c>
      <c r="G90" s="23">
        <v>118826</v>
      </c>
      <c r="H90" s="10">
        <f t="shared" si="21"/>
        <v>118826</v>
      </c>
      <c r="I90" s="10">
        <f t="shared" si="18"/>
        <v>133085.12000000002</v>
      </c>
      <c r="J90" s="10" t="s">
        <v>38</v>
      </c>
      <c r="K90" s="9" t="s">
        <v>43</v>
      </c>
      <c r="L90" s="92" t="s">
        <v>56</v>
      </c>
    </row>
    <row r="91" spans="1:12" s="70" customFormat="1" ht="51" x14ac:dyDescent="0.25">
      <c r="A91" s="9">
        <v>72</v>
      </c>
      <c r="B91" s="24" t="s">
        <v>216</v>
      </c>
      <c r="C91" s="9" t="s">
        <v>44</v>
      </c>
      <c r="D91" s="91" t="s">
        <v>217</v>
      </c>
      <c r="E91" s="93" t="s">
        <v>34</v>
      </c>
      <c r="F91" s="21">
        <v>1</v>
      </c>
      <c r="G91" s="23">
        <v>118826</v>
      </c>
      <c r="H91" s="10">
        <f t="shared" si="21"/>
        <v>118826</v>
      </c>
      <c r="I91" s="10">
        <f t="shared" si="18"/>
        <v>133085.12000000002</v>
      </c>
      <c r="J91" s="10" t="s">
        <v>38</v>
      </c>
      <c r="K91" s="9" t="s">
        <v>43</v>
      </c>
      <c r="L91" s="92" t="s">
        <v>56</v>
      </c>
    </row>
    <row r="92" spans="1:12" s="70" customFormat="1" ht="51" x14ac:dyDescent="0.25">
      <c r="A92" s="9">
        <v>73</v>
      </c>
      <c r="B92" s="24" t="s">
        <v>218</v>
      </c>
      <c r="C92" s="9" t="s">
        <v>44</v>
      </c>
      <c r="D92" s="91" t="s">
        <v>219</v>
      </c>
      <c r="E92" s="93" t="s">
        <v>34</v>
      </c>
      <c r="F92" s="21">
        <v>1</v>
      </c>
      <c r="G92" s="23">
        <v>118826</v>
      </c>
      <c r="H92" s="10">
        <f t="shared" si="21"/>
        <v>118826</v>
      </c>
      <c r="I92" s="10">
        <f t="shared" si="18"/>
        <v>133085.12000000002</v>
      </c>
      <c r="J92" s="10" t="s">
        <v>38</v>
      </c>
      <c r="K92" s="9" t="s">
        <v>43</v>
      </c>
      <c r="L92" s="92" t="s">
        <v>56</v>
      </c>
    </row>
    <row r="93" spans="1:12" s="70" customFormat="1" ht="51" x14ac:dyDescent="0.25">
      <c r="A93" s="9">
        <v>74</v>
      </c>
      <c r="B93" s="24" t="s">
        <v>220</v>
      </c>
      <c r="C93" s="9" t="s">
        <v>44</v>
      </c>
      <c r="D93" s="91" t="s">
        <v>221</v>
      </c>
      <c r="E93" s="93" t="s">
        <v>34</v>
      </c>
      <c r="F93" s="21">
        <v>1</v>
      </c>
      <c r="G93" s="23">
        <v>118826</v>
      </c>
      <c r="H93" s="10">
        <f t="shared" si="21"/>
        <v>118826</v>
      </c>
      <c r="I93" s="10">
        <f t="shared" si="18"/>
        <v>133085.12000000002</v>
      </c>
      <c r="J93" s="10" t="s">
        <v>38</v>
      </c>
      <c r="K93" s="9" t="s">
        <v>43</v>
      </c>
      <c r="L93" s="92" t="s">
        <v>56</v>
      </c>
    </row>
    <row r="94" spans="1:12" s="70" customFormat="1" ht="51" x14ac:dyDescent="0.25">
      <c r="A94" s="9">
        <v>75</v>
      </c>
      <c r="B94" s="24" t="s">
        <v>222</v>
      </c>
      <c r="C94" s="9" t="s">
        <v>44</v>
      </c>
      <c r="D94" s="91" t="s">
        <v>223</v>
      </c>
      <c r="E94" s="93" t="s">
        <v>34</v>
      </c>
      <c r="F94" s="21">
        <v>1</v>
      </c>
      <c r="G94" s="23">
        <v>118826</v>
      </c>
      <c r="H94" s="10">
        <f t="shared" si="21"/>
        <v>118826</v>
      </c>
      <c r="I94" s="10">
        <f t="shared" si="18"/>
        <v>133085.12000000002</v>
      </c>
      <c r="J94" s="10" t="s">
        <v>38</v>
      </c>
      <c r="K94" s="9" t="s">
        <v>43</v>
      </c>
      <c r="L94" s="92" t="s">
        <v>56</v>
      </c>
    </row>
    <row r="95" spans="1:12" s="70" customFormat="1" ht="51" x14ac:dyDescent="0.25">
      <c r="A95" s="9">
        <v>76</v>
      </c>
      <c r="B95" s="24" t="s">
        <v>224</v>
      </c>
      <c r="C95" s="9" t="s">
        <v>44</v>
      </c>
      <c r="D95" s="91" t="s">
        <v>225</v>
      </c>
      <c r="E95" s="93" t="s">
        <v>34</v>
      </c>
      <c r="F95" s="21">
        <v>1</v>
      </c>
      <c r="G95" s="23">
        <v>95478</v>
      </c>
      <c r="H95" s="10">
        <f t="shared" si="21"/>
        <v>95478</v>
      </c>
      <c r="I95" s="10">
        <f t="shared" si="18"/>
        <v>106935.36000000002</v>
      </c>
      <c r="J95" s="10" t="s">
        <v>38</v>
      </c>
      <c r="K95" s="9" t="s">
        <v>43</v>
      </c>
      <c r="L95" s="92" t="s">
        <v>56</v>
      </c>
    </row>
    <row r="96" spans="1:12" s="70" customFormat="1" ht="51" x14ac:dyDescent="0.25">
      <c r="A96" s="9">
        <v>77</v>
      </c>
      <c r="B96" s="24" t="s">
        <v>226</v>
      </c>
      <c r="C96" s="9" t="s">
        <v>44</v>
      </c>
      <c r="D96" s="91" t="s">
        <v>227</v>
      </c>
      <c r="E96" s="93" t="s">
        <v>34</v>
      </c>
      <c r="F96" s="21">
        <v>1</v>
      </c>
      <c r="G96" s="23">
        <v>53099</v>
      </c>
      <c r="H96" s="10">
        <f t="shared" si="21"/>
        <v>53099</v>
      </c>
      <c r="I96" s="10">
        <f t="shared" si="18"/>
        <v>59470.880000000005</v>
      </c>
      <c r="J96" s="10" t="s">
        <v>38</v>
      </c>
      <c r="K96" s="9" t="s">
        <v>43</v>
      </c>
      <c r="L96" s="92" t="s">
        <v>56</v>
      </c>
    </row>
    <row r="97" spans="1:12" s="70" customFormat="1" ht="51" x14ac:dyDescent="0.25">
      <c r="A97" s="9">
        <v>78</v>
      </c>
      <c r="B97" s="24" t="s">
        <v>228</v>
      </c>
      <c r="C97" s="9" t="s">
        <v>44</v>
      </c>
      <c r="D97" s="91" t="s">
        <v>229</v>
      </c>
      <c r="E97" s="39" t="s">
        <v>41</v>
      </c>
      <c r="F97" s="21">
        <v>1</v>
      </c>
      <c r="G97" s="23">
        <v>59228</v>
      </c>
      <c r="H97" s="10">
        <f t="shared" si="21"/>
        <v>59228</v>
      </c>
      <c r="I97" s="10">
        <f t="shared" si="18"/>
        <v>66335.360000000001</v>
      </c>
      <c r="J97" s="10" t="s">
        <v>38</v>
      </c>
      <c r="K97" s="9" t="s">
        <v>43</v>
      </c>
      <c r="L97" s="92" t="s">
        <v>56</v>
      </c>
    </row>
    <row r="98" spans="1:12" s="70" customFormat="1" ht="51" x14ac:dyDescent="0.25">
      <c r="A98" s="9">
        <v>79</v>
      </c>
      <c r="B98" s="24" t="s">
        <v>230</v>
      </c>
      <c r="C98" s="9" t="s">
        <v>44</v>
      </c>
      <c r="D98" s="91" t="s">
        <v>231</v>
      </c>
      <c r="E98" s="93" t="s">
        <v>34</v>
      </c>
      <c r="F98" s="21">
        <v>1</v>
      </c>
      <c r="G98" s="23">
        <v>46974</v>
      </c>
      <c r="H98" s="10">
        <f t="shared" si="21"/>
        <v>46974</v>
      </c>
      <c r="I98" s="10">
        <f t="shared" si="18"/>
        <v>52610.880000000005</v>
      </c>
      <c r="J98" s="10" t="s">
        <v>38</v>
      </c>
      <c r="K98" s="9" t="s">
        <v>43</v>
      </c>
      <c r="L98" s="92" t="s">
        <v>56</v>
      </c>
    </row>
    <row r="99" spans="1:12" s="70" customFormat="1" ht="51" x14ac:dyDescent="0.25">
      <c r="A99" s="9">
        <v>80</v>
      </c>
      <c r="B99" s="24" t="s">
        <v>232</v>
      </c>
      <c r="C99" s="9" t="s">
        <v>44</v>
      </c>
      <c r="D99" s="91" t="s">
        <v>233</v>
      </c>
      <c r="E99" s="93" t="s">
        <v>34</v>
      </c>
      <c r="F99" s="21">
        <v>1</v>
      </c>
      <c r="G99" s="23">
        <v>46974</v>
      </c>
      <c r="H99" s="10">
        <f t="shared" si="21"/>
        <v>46974</v>
      </c>
      <c r="I99" s="10">
        <f t="shared" si="18"/>
        <v>52610.880000000005</v>
      </c>
      <c r="J99" s="10" t="s">
        <v>38</v>
      </c>
      <c r="K99" s="9" t="s">
        <v>43</v>
      </c>
      <c r="L99" s="92" t="s">
        <v>56</v>
      </c>
    </row>
    <row r="100" spans="1:12" s="70" customFormat="1" ht="51" x14ac:dyDescent="0.25">
      <c r="A100" s="9">
        <v>81</v>
      </c>
      <c r="B100" s="24" t="s">
        <v>234</v>
      </c>
      <c r="C100" s="9" t="s">
        <v>44</v>
      </c>
      <c r="D100" s="91" t="s">
        <v>235</v>
      </c>
      <c r="E100" s="93" t="s">
        <v>34</v>
      </c>
      <c r="F100" s="21">
        <v>1</v>
      </c>
      <c r="G100" s="23">
        <v>45956</v>
      </c>
      <c r="H100" s="10">
        <f t="shared" si="21"/>
        <v>45956</v>
      </c>
      <c r="I100" s="10">
        <f t="shared" si="18"/>
        <v>51470.720000000008</v>
      </c>
      <c r="J100" s="10" t="s">
        <v>38</v>
      </c>
      <c r="K100" s="9" t="s">
        <v>43</v>
      </c>
      <c r="L100" s="92" t="s">
        <v>56</v>
      </c>
    </row>
    <row r="101" spans="1:12" s="70" customFormat="1" ht="51" x14ac:dyDescent="0.25">
      <c r="A101" s="9">
        <v>82</v>
      </c>
      <c r="B101" s="24" t="s">
        <v>236</v>
      </c>
      <c r="C101" s="9" t="s">
        <v>44</v>
      </c>
      <c r="D101" s="91" t="s">
        <v>237</v>
      </c>
      <c r="E101" s="39" t="s">
        <v>41</v>
      </c>
      <c r="F101" s="21">
        <v>1</v>
      </c>
      <c r="G101" s="23">
        <v>47188</v>
      </c>
      <c r="H101" s="10">
        <f t="shared" si="21"/>
        <v>47188</v>
      </c>
      <c r="I101" s="10">
        <f t="shared" si="18"/>
        <v>52850.560000000005</v>
      </c>
      <c r="J101" s="10" t="s">
        <v>38</v>
      </c>
      <c r="K101" s="9" t="s">
        <v>43</v>
      </c>
      <c r="L101" s="92" t="s">
        <v>56</v>
      </c>
    </row>
    <row r="102" spans="1:12" s="70" customFormat="1" ht="51" x14ac:dyDescent="0.25">
      <c r="A102" s="9">
        <v>83</v>
      </c>
      <c r="B102" s="24" t="s">
        <v>238</v>
      </c>
      <c r="C102" s="9" t="s">
        <v>44</v>
      </c>
      <c r="D102" s="91" t="s">
        <v>239</v>
      </c>
      <c r="E102" s="39" t="s">
        <v>41</v>
      </c>
      <c r="F102" s="21">
        <v>1</v>
      </c>
      <c r="G102" s="23">
        <v>96063</v>
      </c>
      <c r="H102" s="10">
        <f t="shared" si="21"/>
        <v>96063</v>
      </c>
      <c r="I102" s="10">
        <f t="shared" si="18"/>
        <v>107590.56000000001</v>
      </c>
      <c r="J102" s="10" t="s">
        <v>38</v>
      </c>
      <c r="K102" s="9" t="s">
        <v>43</v>
      </c>
      <c r="L102" s="92" t="s">
        <v>56</v>
      </c>
    </row>
    <row r="103" spans="1:12" s="70" customFormat="1" ht="51" x14ac:dyDescent="0.25">
      <c r="A103" s="9">
        <v>84</v>
      </c>
      <c r="B103" s="24" t="s">
        <v>240</v>
      </c>
      <c r="C103" s="9" t="s">
        <v>44</v>
      </c>
      <c r="D103" s="91" t="s">
        <v>241</v>
      </c>
      <c r="E103" s="39" t="s">
        <v>41</v>
      </c>
      <c r="F103" s="21">
        <v>4</v>
      </c>
      <c r="G103" s="23">
        <v>8826</v>
      </c>
      <c r="H103" s="10">
        <f t="shared" si="21"/>
        <v>35304</v>
      </c>
      <c r="I103" s="10">
        <f t="shared" si="18"/>
        <v>39540.480000000003</v>
      </c>
      <c r="J103" s="10" t="s">
        <v>38</v>
      </c>
      <c r="K103" s="9" t="s">
        <v>43</v>
      </c>
      <c r="L103" s="92" t="s">
        <v>56</v>
      </c>
    </row>
    <row r="104" spans="1:12" s="70" customFormat="1" ht="51" x14ac:dyDescent="0.25">
      <c r="A104" s="9">
        <v>85</v>
      </c>
      <c r="B104" s="24" t="s">
        <v>242</v>
      </c>
      <c r="C104" s="9" t="s">
        <v>44</v>
      </c>
      <c r="D104" s="91" t="s">
        <v>243</v>
      </c>
      <c r="E104" s="93" t="s">
        <v>244</v>
      </c>
      <c r="F104" s="21">
        <v>2</v>
      </c>
      <c r="G104" s="23">
        <v>32054</v>
      </c>
      <c r="H104" s="10">
        <f t="shared" si="21"/>
        <v>64108</v>
      </c>
      <c r="I104" s="10">
        <f t="shared" si="18"/>
        <v>71800.960000000006</v>
      </c>
      <c r="J104" s="10" t="s">
        <v>38</v>
      </c>
      <c r="K104" s="9" t="s">
        <v>43</v>
      </c>
      <c r="L104" s="92" t="s">
        <v>56</v>
      </c>
    </row>
    <row r="105" spans="1:12" s="70" customFormat="1" ht="51" x14ac:dyDescent="0.25">
      <c r="A105" s="9">
        <v>86</v>
      </c>
      <c r="B105" s="24" t="s">
        <v>245</v>
      </c>
      <c r="C105" s="9" t="s">
        <v>44</v>
      </c>
      <c r="D105" s="91" t="s">
        <v>246</v>
      </c>
      <c r="E105" s="39" t="s">
        <v>41</v>
      </c>
      <c r="F105" s="21">
        <v>1</v>
      </c>
      <c r="G105" s="23">
        <v>32054</v>
      </c>
      <c r="H105" s="10">
        <f t="shared" si="21"/>
        <v>32054</v>
      </c>
      <c r="I105" s="10">
        <f t="shared" si="18"/>
        <v>35900.480000000003</v>
      </c>
      <c r="J105" s="10" t="s">
        <v>38</v>
      </c>
      <c r="K105" s="9" t="s">
        <v>43</v>
      </c>
      <c r="L105" s="92" t="s">
        <v>56</v>
      </c>
    </row>
    <row r="106" spans="1:12" s="70" customFormat="1" ht="51" x14ac:dyDescent="0.25">
      <c r="A106" s="9">
        <v>87</v>
      </c>
      <c r="B106" s="24" t="s">
        <v>247</v>
      </c>
      <c r="C106" s="9" t="s">
        <v>44</v>
      </c>
      <c r="D106" s="91" t="s">
        <v>248</v>
      </c>
      <c r="E106" s="39" t="s">
        <v>41</v>
      </c>
      <c r="F106" s="21">
        <v>2</v>
      </c>
      <c r="G106" s="23">
        <v>51563</v>
      </c>
      <c r="H106" s="10">
        <f t="shared" si="21"/>
        <v>103126</v>
      </c>
      <c r="I106" s="10">
        <f t="shared" si="18"/>
        <v>115501.12000000001</v>
      </c>
      <c r="J106" s="10" t="s">
        <v>38</v>
      </c>
      <c r="K106" s="9" t="s">
        <v>43</v>
      </c>
      <c r="L106" s="92" t="s">
        <v>56</v>
      </c>
    </row>
    <row r="107" spans="1:12" s="70" customFormat="1" ht="51" x14ac:dyDescent="0.25">
      <c r="A107" s="9">
        <v>88</v>
      </c>
      <c r="B107" s="24" t="s">
        <v>249</v>
      </c>
      <c r="C107" s="9" t="s">
        <v>44</v>
      </c>
      <c r="D107" s="91" t="s">
        <v>250</v>
      </c>
      <c r="E107" s="93" t="s">
        <v>278</v>
      </c>
      <c r="F107" s="21">
        <v>2</v>
      </c>
      <c r="G107" s="23">
        <v>32054</v>
      </c>
      <c r="H107" s="10">
        <f t="shared" si="21"/>
        <v>64108</v>
      </c>
      <c r="I107" s="10">
        <f t="shared" si="18"/>
        <v>71800.960000000006</v>
      </c>
      <c r="J107" s="10" t="s">
        <v>38</v>
      </c>
      <c r="K107" s="9" t="s">
        <v>43</v>
      </c>
      <c r="L107" s="92" t="s">
        <v>56</v>
      </c>
    </row>
    <row r="108" spans="1:12" s="70" customFormat="1" ht="51" x14ac:dyDescent="0.25">
      <c r="A108" s="9">
        <v>89</v>
      </c>
      <c r="B108" s="24" t="s">
        <v>251</v>
      </c>
      <c r="C108" s="9" t="s">
        <v>44</v>
      </c>
      <c r="D108" s="91" t="s">
        <v>252</v>
      </c>
      <c r="E108" s="93" t="s">
        <v>278</v>
      </c>
      <c r="F108" s="21">
        <v>2</v>
      </c>
      <c r="G108" s="23">
        <v>74331</v>
      </c>
      <c r="H108" s="10">
        <f t="shared" si="21"/>
        <v>148662</v>
      </c>
      <c r="I108" s="10">
        <f t="shared" si="18"/>
        <v>166501.44</v>
      </c>
      <c r="J108" s="10" t="s">
        <v>38</v>
      </c>
      <c r="K108" s="9" t="s">
        <v>43</v>
      </c>
      <c r="L108" s="92" t="s">
        <v>56</v>
      </c>
    </row>
    <row r="109" spans="1:12" s="70" customFormat="1" ht="51" x14ac:dyDescent="0.25">
      <c r="A109" s="9">
        <v>90</v>
      </c>
      <c r="B109" s="24" t="s">
        <v>253</v>
      </c>
      <c r="C109" s="9" t="s">
        <v>44</v>
      </c>
      <c r="D109" s="91" t="s">
        <v>254</v>
      </c>
      <c r="E109" s="39" t="s">
        <v>41</v>
      </c>
      <c r="F109" s="21">
        <v>2</v>
      </c>
      <c r="G109" s="23">
        <v>109170</v>
      </c>
      <c r="H109" s="10">
        <f t="shared" si="21"/>
        <v>218340</v>
      </c>
      <c r="I109" s="10">
        <f t="shared" si="18"/>
        <v>244540.80000000002</v>
      </c>
      <c r="J109" s="10" t="s">
        <v>38</v>
      </c>
      <c r="K109" s="9" t="s">
        <v>43</v>
      </c>
      <c r="L109" s="92" t="s">
        <v>56</v>
      </c>
    </row>
    <row r="110" spans="1:12" s="70" customFormat="1" ht="63.75" x14ac:dyDescent="0.25">
      <c r="A110" s="9">
        <v>91</v>
      </c>
      <c r="B110" s="24" t="s">
        <v>255</v>
      </c>
      <c r="C110" s="9" t="s">
        <v>44</v>
      </c>
      <c r="D110" s="91" t="s">
        <v>256</v>
      </c>
      <c r="E110" s="39" t="s">
        <v>41</v>
      </c>
      <c r="F110" s="21">
        <v>1</v>
      </c>
      <c r="G110" s="23">
        <v>114746</v>
      </c>
      <c r="H110" s="10">
        <f t="shared" si="21"/>
        <v>114746</v>
      </c>
      <c r="I110" s="10">
        <f t="shared" si="18"/>
        <v>128515.52000000002</v>
      </c>
      <c r="J110" s="10" t="s">
        <v>38</v>
      </c>
      <c r="K110" s="9" t="s">
        <v>43</v>
      </c>
      <c r="L110" s="92" t="s">
        <v>56</v>
      </c>
    </row>
    <row r="111" spans="1:12" s="70" customFormat="1" ht="51" x14ac:dyDescent="0.25">
      <c r="A111" s="9">
        <v>92</v>
      </c>
      <c r="B111" s="24" t="s">
        <v>257</v>
      </c>
      <c r="C111" s="9" t="s">
        <v>44</v>
      </c>
      <c r="D111" s="91" t="s">
        <v>258</v>
      </c>
      <c r="E111" s="39" t="s">
        <v>41</v>
      </c>
      <c r="F111" s="21">
        <v>1</v>
      </c>
      <c r="G111" s="23">
        <v>79402</v>
      </c>
      <c r="H111" s="10">
        <f t="shared" si="21"/>
        <v>79402</v>
      </c>
      <c r="I111" s="10">
        <f t="shared" si="18"/>
        <v>88930.240000000005</v>
      </c>
      <c r="J111" s="10" t="s">
        <v>38</v>
      </c>
      <c r="K111" s="9" t="s">
        <v>43</v>
      </c>
      <c r="L111" s="92" t="s">
        <v>56</v>
      </c>
    </row>
    <row r="112" spans="1:12" s="70" customFormat="1" ht="51" x14ac:dyDescent="0.25">
      <c r="A112" s="9">
        <v>93</v>
      </c>
      <c r="B112" s="24" t="s">
        <v>146</v>
      </c>
      <c r="C112" s="9" t="s">
        <v>44</v>
      </c>
      <c r="D112" s="91" t="s">
        <v>259</v>
      </c>
      <c r="E112" s="39" t="s">
        <v>41</v>
      </c>
      <c r="F112" s="21">
        <v>1</v>
      </c>
      <c r="G112" s="23">
        <v>13282</v>
      </c>
      <c r="H112" s="10">
        <f t="shared" si="21"/>
        <v>13282</v>
      </c>
      <c r="I112" s="10">
        <f t="shared" si="18"/>
        <v>14875.840000000002</v>
      </c>
      <c r="J112" s="10" t="s">
        <v>38</v>
      </c>
      <c r="K112" s="9" t="s">
        <v>43</v>
      </c>
      <c r="L112" s="92" t="s">
        <v>56</v>
      </c>
    </row>
    <row r="113" spans="1:12" s="70" customFormat="1" ht="63.75" x14ac:dyDescent="0.25">
      <c r="A113" s="9">
        <v>94</v>
      </c>
      <c r="B113" s="24" t="s">
        <v>260</v>
      </c>
      <c r="C113" s="9" t="s">
        <v>44</v>
      </c>
      <c r="D113" s="91" t="s">
        <v>261</v>
      </c>
      <c r="E113" s="93" t="s">
        <v>262</v>
      </c>
      <c r="F113" s="21">
        <v>1</v>
      </c>
      <c r="G113" s="23">
        <v>59268</v>
      </c>
      <c r="H113" s="10">
        <f t="shared" si="21"/>
        <v>59268</v>
      </c>
      <c r="I113" s="10">
        <f t="shared" si="18"/>
        <v>66380.160000000003</v>
      </c>
      <c r="J113" s="10" t="s">
        <v>38</v>
      </c>
      <c r="K113" s="9" t="s">
        <v>43</v>
      </c>
      <c r="L113" s="92" t="s">
        <v>56</v>
      </c>
    </row>
    <row r="114" spans="1:12" s="70" customFormat="1" ht="51" x14ac:dyDescent="0.25">
      <c r="A114" s="9">
        <v>95</v>
      </c>
      <c r="B114" s="24" t="s">
        <v>263</v>
      </c>
      <c r="C114" s="9" t="s">
        <v>44</v>
      </c>
      <c r="D114" s="91" t="s">
        <v>264</v>
      </c>
      <c r="E114" s="39" t="s">
        <v>41</v>
      </c>
      <c r="F114" s="21">
        <v>1</v>
      </c>
      <c r="G114" s="23">
        <v>9599</v>
      </c>
      <c r="H114" s="10">
        <f t="shared" si="21"/>
        <v>9599</v>
      </c>
      <c r="I114" s="10">
        <f t="shared" si="18"/>
        <v>10750.880000000001</v>
      </c>
      <c r="J114" s="10" t="s">
        <v>38</v>
      </c>
      <c r="K114" s="9" t="s">
        <v>43</v>
      </c>
      <c r="L114" s="92" t="s">
        <v>56</v>
      </c>
    </row>
    <row r="115" spans="1:12" s="70" customFormat="1" ht="51" x14ac:dyDescent="0.25">
      <c r="A115" s="9">
        <v>96</v>
      </c>
      <c r="B115" s="24" t="s">
        <v>265</v>
      </c>
      <c r="C115" s="9" t="s">
        <v>44</v>
      </c>
      <c r="D115" s="91" t="s">
        <v>266</v>
      </c>
      <c r="E115" s="93" t="s">
        <v>267</v>
      </c>
      <c r="F115" s="21">
        <v>1</v>
      </c>
      <c r="G115" s="23">
        <v>50870</v>
      </c>
      <c r="H115" s="10">
        <f t="shared" si="21"/>
        <v>50870</v>
      </c>
      <c r="I115" s="10">
        <f t="shared" si="18"/>
        <v>56974.400000000009</v>
      </c>
      <c r="J115" s="10" t="s">
        <v>38</v>
      </c>
      <c r="K115" s="9" t="s">
        <v>43</v>
      </c>
      <c r="L115" s="92" t="s">
        <v>56</v>
      </c>
    </row>
    <row r="116" spans="1:12" s="70" customFormat="1" ht="51" x14ac:dyDescent="0.25">
      <c r="A116" s="9">
        <v>97</v>
      </c>
      <c r="B116" s="24" t="s">
        <v>268</v>
      </c>
      <c r="C116" s="9" t="s">
        <v>44</v>
      </c>
      <c r="D116" s="91" t="s">
        <v>269</v>
      </c>
      <c r="E116" s="93" t="s">
        <v>267</v>
      </c>
      <c r="F116" s="21">
        <v>1</v>
      </c>
      <c r="G116" s="23">
        <v>52971</v>
      </c>
      <c r="H116" s="10">
        <f t="shared" si="21"/>
        <v>52971</v>
      </c>
      <c r="I116" s="10">
        <f t="shared" si="18"/>
        <v>59327.520000000004</v>
      </c>
      <c r="J116" s="10" t="s">
        <v>38</v>
      </c>
      <c r="K116" s="9" t="s">
        <v>43</v>
      </c>
      <c r="L116" s="92" t="s">
        <v>56</v>
      </c>
    </row>
    <row r="117" spans="1:12" s="70" customFormat="1" ht="51" x14ac:dyDescent="0.25">
      <c r="A117" s="9">
        <v>98</v>
      </c>
      <c r="B117" s="24" t="s">
        <v>270</v>
      </c>
      <c r="C117" s="9" t="s">
        <v>44</v>
      </c>
      <c r="D117" s="91" t="s">
        <v>271</v>
      </c>
      <c r="E117" s="93" t="s">
        <v>267</v>
      </c>
      <c r="F117" s="21">
        <v>1</v>
      </c>
      <c r="G117" s="23">
        <v>50876</v>
      </c>
      <c r="H117" s="10">
        <f t="shared" si="21"/>
        <v>50876</v>
      </c>
      <c r="I117" s="10">
        <f t="shared" si="18"/>
        <v>56981.120000000003</v>
      </c>
      <c r="J117" s="10" t="s">
        <v>38</v>
      </c>
      <c r="K117" s="9" t="s">
        <v>43</v>
      </c>
      <c r="L117" s="92" t="s">
        <v>56</v>
      </c>
    </row>
    <row r="118" spans="1:12" s="70" customFormat="1" ht="51" x14ac:dyDescent="0.25">
      <c r="A118" s="9">
        <v>99</v>
      </c>
      <c r="B118" s="24" t="s">
        <v>272</v>
      </c>
      <c r="C118" s="9" t="s">
        <v>44</v>
      </c>
      <c r="D118" s="91" t="s">
        <v>273</v>
      </c>
      <c r="E118" s="39" t="s">
        <v>41</v>
      </c>
      <c r="F118" s="21">
        <v>6</v>
      </c>
      <c r="G118" s="23">
        <v>134736</v>
      </c>
      <c r="H118" s="10">
        <f t="shared" si="21"/>
        <v>808416</v>
      </c>
      <c r="I118" s="10">
        <f t="shared" si="18"/>
        <v>905425.92000000004</v>
      </c>
      <c r="J118" s="10" t="s">
        <v>38</v>
      </c>
      <c r="K118" s="9" t="s">
        <v>43</v>
      </c>
      <c r="L118" s="92" t="s">
        <v>56</v>
      </c>
    </row>
    <row r="119" spans="1:12" s="70" customFormat="1" ht="51" x14ac:dyDescent="0.25">
      <c r="A119" s="9">
        <v>100</v>
      </c>
      <c r="B119" s="24" t="s">
        <v>274</v>
      </c>
      <c r="C119" s="9" t="s">
        <v>44</v>
      </c>
      <c r="D119" s="91" t="s">
        <v>275</v>
      </c>
      <c r="E119" s="93" t="s">
        <v>267</v>
      </c>
      <c r="F119" s="21">
        <v>1</v>
      </c>
      <c r="G119" s="23">
        <v>150267</v>
      </c>
      <c r="H119" s="10">
        <f t="shared" si="21"/>
        <v>150267</v>
      </c>
      <c r="I119" s="10">
        <f t="shared" si="18"/>
        <v>168299.04</v>
      </c>
      <c r="J119" s="10" t="s">
        <v>38</v>
      </c>
      <c r="K119" s="9" t="s">
        <v>43</v>
      </c>
      <c r="L119" s="92" t="s">
        <v>56</v>
      </c>
    </row>
    <row r="120" spans="1:12" s="70" customFormat="1" ht="76.5" x14ac:dyDescent="0.25">
      <c r="A120" s="9">
        <v>101</v>
      </c>
      <c r="B120" s="24" t="s">
        <v>276</v>
      </c>
      <c r="C120" s="9" t="s">
        <v>44</v>
      </c>
      <c r="D120" s="24" t="s">
        <v>277</v>
      </c>
      <c r="E120" s="39" t="s">
        <v>41</v>
      </c>
      <c r="F120" s="9">
        <v>5</v>
      </c>
      <c r="G120" s="9">
        <v>110117</v>
      </c>
      <c r="H120" s="71">
        <f>G120*F120</f>
        <v>550585</v>
      </c>
      <c r="I120" s="71">
        <f>H120*1.12</f>
        <v>616655.20000000007</v>
      </c>
      <c r="J120" s="9" t="s">
        <v>38</v>
      </c>
      <c r="K120" s="9" t="s">
        <v>372</v>
      </c>
      <c r="L120" s="9" t="s">
        <v>56</v>
      </c>
    </row>
    <row r="121" spans="1:12" s="70" customFormat="1" ht="51" x14ac:dyDescent="0.25">
      <c r="A121" s="9">
        <v>102</v>
      </c>
      <c r="B121" s="9" t="s">
        <v>279</v>
      </c>
      <c r="C121" s="9" t="s">
        <v>44</v>
      </c>
      <c r="D121" s="9" t="s">
        <v>280</v>
      </c>
      <c r="E121" s="9" t="s">
        <v>244</v>
      </c>
      <c r="F121" s="9">
        <v>2</v>
      </c>
      <c r="G121" s="9">
        <v>14929</v>
      </c>
      <c r="H121" s="21">
        <f>G121*F121</f>
        <v>29858</v>
      </c>
      <c r="I121" s="21">
        <f>H121*1.12</f>
        <v>33440.960000000006</v>
      </c>
      <c r="J121" s="9" t="s">
        <v>38</v>
      </c>
      <c r="K121" s="9" t="s">
        <v>43</v>
      </c>
      <c r="L121" s="9" t="s">
        <v>56</v>
      </c>
    </row>
    <row r="122" spans="1:12" s="70" customFormat="1" ht="51" x14ac:dyDescent="0.25">
      <c r="A122" s="9">
        <v>103</v>
      </c>
      <c r="B122" s="9" t="s">
        <v>281</v>
      </c>
      <c r="C122" s="9" t="s">
        <v>44</v>
      </c>
      <c r="D122" s="9" t="s">
        <v>282</v>
      </c>
      <c r="E122" s="9" t="s">
        <v>34</v>
      </c>
      <c r="F122" s="9">
        <v>1</v>
      </c>
      <c r="G122" s="9">
        <v>366090</v>
      </c>
      <c r="H122" s="21">
        <f t="shared" ref="H122" si="22">G122*F122</f>
        <v>366090</v>
      </c>
      <c r="I122" s="21">
        <f t="shared" ref="I122:I123" si="23">H122*1.12</f>
        <v>410020.80000000005</v>
      </c>
      <c r="J122" s="9" t="s">
        <v>38</v>
      </c>
      <c r="K122" s="9" t="s">
        <v>43</v>
      </c>
      <c r="L122" s="9" t="s">
        <v>56</v>
      </c>
    </row>
    <row r="123" spans="1:12" s="70" customFormat="1" ht="96.75" customHeight="1" x14ac:dyDescent="0.25">
      <c r="A123" s="9">
        <v>104</v>
      </c>
      <c r="B123" s="9" t="s">
        <v>283</v>
      </c>
      <c r="C123" s="9" t="s">
        <v>44</v>
      </c>
      <c r="D123" s="9" t="s">
        <v>284</v>
      </c>
      <c r="E123" s="9" t="s">
        <v>267</v>
      </c>
      <c r="F123" s="9">
        <v>2</v>
      </c>
      <c r="G123" s="9">
        <v>328768</v>
      </c>
      <c r="H123" s="21">
        <f>G123*F123</f>
        <v>657536</v>
      </c>
      <c r="I123" s="21">
        <f t="shared" si="23"/>
        <v>736440.32000000007</v>
      </c>
      <c r="J123" s="9" t="s">
        <v>38</v>
      </c>
      <c r="K123" s="9" t="s">
        <v>43</v>
      </c>
      <c r="L123" s="9" t="s">
        <v>56</v>
      </c>
    </row>
    <row r="124" spans="1:12" ht="72" customHeight="1" x14ac:dyDescent="0.2">
      <c r="A124" s="9">
        <v>105</v>
      </c>
      <c r="B124" s="94" t="s">
        <v>285</v>
      </c>
      <c r="C124" s="9" t="s">
        <v>44</v>
      </c>
      <c r="D124" s="94" t="s">
        <v>286</v>
      </c>
      <c r="E124" s="21" t="s">
        <v>41</v>
      </c>
      <c r="F124" s="21">
        <v>20</v>
      </c>
      <c r="G124" s="10">
        <v>7500</v>
      </c>
      <c r="H124" s="10">
        <f>G124*F124</f>
        <v>150000</v>
      </c>
      <c r="I124" s="10">
        <f>H124*1.12</f>
        <v>168000.00000000003</v>
      </c>
      <c r="J124" s="95" t="s">
        <v>38</v>
      </c>
      <c r="K124" s="9" t="s">
        <v>43</v>
      </c>
      <c r="L124" s="39" t="s">
        <v>56</v>
      </c>
    </row>
    <row r="125" spans="1:12" ht="90" customHeight="1" x14ac:dyDescent="0.2">
      <c r="A125" s="9">
        <v>106</v>
      </c>
      <c r="B125" s="94" t="s">
        <v>285</v>
      </c>
      <c r="C125" s="9" t="s">
        <v>44</v>
      </c>
      <c r="D125" s="94" t="s">
        <v>288</v>
      </c>
      <c r="E125" s="21" t="s">
        <v>41</v>
      </c>
      <c r="F125" s="21">
        <v>20</v>
      </c>
      <c r="G125" s="10">
        <v>10375</v>
      </c>
      <c r="H125" s="10">
        <f t="shared" ref="H125:H169" si="24">G125*F125</f>
        <v>207500</v>
      </c>
      <c r="I125" s="10">
        <f t="shared" ref="I125:I169" si="25">H125*1.12</f>
        <v>232400.00000000003</v>
      </c>
      <c r="J125" s="95" t="s">
        <v>38</v>
      </c>
      <c r="K125" s="9" t="s">
        <v>43</v>
      </c>
      <c r="L125" s="39" t="s">
        <v>56</v>
      </c>
    </row>
    <row r="126" spans="1:12" ht="72" customHeight="1" x14ac:dyDescent="0.2">
      <c r="A126" s="9">
        <v>107</v>
      </c>
      <c r="B126" s="94" t="s">
        <v>289</v>
      </c>
      <c r="C126" s="9" t="s">
        <v>44</v>
      </c>
      <c r="D126" s="94" t="s">
        <v>290</v>
      </c>
      <c r="E126" s="21" t="s">
        <v>41</v>
      </c>
      <c r="F126" s="21">
        <v>20</v>
      </c>
      <c r="G126" s="10">
        <v>4750</v>
      </c>
      <c r="H126" s="10">
        <f t="shared" si="24"/>
        <v>95000</v>
      </c>
      <c r="I126" s="10">
        <f t="shared" si="25"/>
        <v>106400.00000000001</v>
      </c>
      <c r="J126" s="95" t="s">
        <v>38</v>
      </c>
      <c r="K126" s="9" t="s">
        <v>43</v>
      </c>
      <c r="L126" s="39" t="s">
        <v>56</v>
      </c>
    </row>
    <row r="127" spans="1:12" ht="60" customHeight="1" x14ac:dyDescent="0.2">
      <c r="A127" s="9">
        <v>108</v>
      </c>
      <c r="B127" s="94" t="s">
        <v>291</v>
      </c>
      <c r="C127" s="9" t="s">
        <v>44</v>
      </c>
      <c r="D127" s="94" t="s">
        <v>292</v>
      </c>
      <c r="E127" s="9" t="s">
        <v>34</v>
      </c>
      <c r="F127" s="21">
        <v>2500</v>
      </c>
      <c r="G127" s="10">
        <v>9</v>
      </c>
      <c r="H127" s="10">
        <f t="shared" si="24"/>
        <v>22500</v>
      </c>
      <c r="I127" s="10">
        <f t="shared" si="25"/>
        <v>25200.000000000004</v>
      </c>
      <c r="J127" s="95" t="s">
        <v>38</v>
      </c>
      <c r="K127" s="9" t="s">
        <v>43</v>
      </c>
      <c r="L127" s="39" t="s">
        <v>56</v>
      </c>
    </row>
    <row r="128" spans="1:12" ht="72" customHeight="1" x14ac:dyDescent="0.2">
      <c r="A128" s="9">
        <v>109</v>
      </c>
      <c r="B128" s="94" t="s">
        <v>293</v>
      </c>
      <c r="C128" s="9" t="s">
        <v>44</v>
      </c>
      <c r="D128" s="94" t="s">
        <v>294</v>
      </c>
      <c r="E128" s="21" t="s">
        <v>267</v>
      </c>
      <c r="F128" s="21">
        <v>1</v>
      </c>
      <c r="G128" s="10">
        <v>2475768</v>
      </c>
      <c r="H128" s="10">
        <f t="shared" si="24"/>
        <v>2475768</v>
      </c>
      <c r="I128" s="10">
        <f t="shared" si="25"/>
        <v>2772860.16</v>
      </c>
      <c r="J128" s="95" t="s">
        <v>38</v>
      </c>
      <c r="K128" s="9" t="s">
        <v>43</v>
      </c>
      <c r="L128" s="39" t="s">
        <v>56</v>
      </c>
    </row>
    <row r="129" spans="1:12" ht="51" x14ac:dyDescent="0.2">
      <c r="A129" s="9">
        <v>110</v>
      </c>
      <c r="B129" s="94" t="s">
        <v>295</v>
      </c>
      <c r="C129" s="9" t="s">
        <v>44</v>
      </c>
      <c r="D129" s="94" t="s">
        <v>296</v>
      </c>
      <c r="E129" s="21" t="s">
        <v>41</v>
      </c>
      <c r="F129" s="21">
        <v>1</v>
      </c>
      <c r="G129" s="11">
        <v>70233</v>
      </c>
      <c r="H129" s="10">
        <f t="shared" si="24"/>
        <v>70233</v>
      </c>
      <c r="I129" s="10">
        <f t="shared" si="25"/>
        <v>78660.960000000006</v>
      </c>
      <c r="J129" s="95" t="s">
        <v>38</v>
      </c>
      <c r="K129" s="9" t="s">
        <v>43</v>
      </c>
      <c r="L129" s="39" t="s">
        <v>56</v>
      </c>
    </row>
    <row r="130" spans="1:12" ht="51" x14ac:dyDescent="0.2">
      <c r="A130" s="9">
        <v>111</v>
      </c>
      <c r="B130" s="94" t="s">
        <v>297</v>
      </c>
      <c r="C130" s="9" t="s">
        <v>44</v>
      </c>
      <c r="D130" s="94" t="s">
        <v>298</v>
      </c>
      <c r="E130" s="21" t="s">
        <v>41</v>
      </c>
      <c r="F130" s="21">
        <v>1</v>
      </c>
      <c r="G130" s="10">
        <v>172018</v>
      </c>
      <c r="H130" s="10">
        <f t="shared" si="24"/>
        <v>172018</v>
      </c>
      <c r="I130" s="10">
        <f t="shared" si="25"/>
        <v>192660.16000000003</v>
      </c>
      <c r="J130" s="95" t="s">
        <v>38</v>
      </c>
      <c r="K130" s="9" t="s">
        <v>43</v>
      </c>
      <c r="L130" s="39" t="s">
        <v>56</v>
      </c>
    </row>
    <row r="131" spans="1:12" ht="51" x14ac:dyDescent="0.2">
      <c r="A131" s="9">
        <v>112</v>
      </c>
      <c r="B131" s="94" t="s">
        <v>299</v>
      </c>
      <c r="C131" s="9" t="s">
        <v>44</v>
      </c>
      <c r="D131" s="94" t="s">
        <v>300</v>
      </c>
      <c r="E131" s="9" t="s">
        <v>34</v>
      </c>
      <c r="F131" s="21">
        <v>1</v>
      </c>
      <c r="G131" s="10">
        <v>157617</v>
      </c>
      <c r="H131" s="10">
        <f t="shared" si="24"/>
        <v>157617</v>
      </c>
      <c r="I131" s="10">
        <f t="shared" si="25"/>
        <v>176531.04</v>
      </c>
      <c r="J131" s="95" t="s">
        <v>38</v>
      </c>
      <c r="K131" s="9" t="s">
        <v>43</v>
      </c>
      <c r="L131" s="39" t="s">
        <v>56</v>
      </c>
    </row>
    <row r="132" spans="1:12" ht="51" x14ac:dyDescent="0.2">
      <c r="A132" s="9">
        <v>113</v>
      </c>
      <c r="B132" s="94" t="s">
        <v>299</v>
      </c>
      <c r="C132" s="9" t="s">
        <v>44</v>
      </c>
      <c r="D132" s="94" t="s">
        <v>301</v>
      </c>
      <c r="E132" s="9" t="s">
        <v>34</v>
      </c>
      <c r="F132" s="21">
        <v>1</v>
      </c>
      <c r="G132" s="10">
        <v>157617</v>
      </c>
      <c r="H132" s="10">
        <f t="shared" si="24"/>
        <v>157617</v>
      </c>
      <c r="I132" s="10">
        <f t="shared" si="25"/>
        <v>176531.04</v>
      </c>
      <c r="J132" s="95" t="s">
        <v>38</v>
      </c>
      <c r="K132" s="9" t="s">
        <v>43</v>
      </c>
      <c r="L132" s="39" t="s">
        <v>56</v>
      </c>
    </row>
    <row r="133" spans="1:12" ht="51" x14ac:dyDescent="0.2">
      <c r="A133" s="9">
        <v>114</v>
      </c>
      <c r="B133" s="94" t="s">
        <v>299</v>
      </c>
      <c r="C133" s="9" t="s">
        <v>44</v>
      </c>
      <c r="D133" s="94" t="s">
        <v>302</v>
      </c>
      <c r="E133" s="9" t="s">
        <v>34</v>
      </c>
      <c r="F133" s="21">
        <v>1</v>
      </c>
      <c r="G133" s="10">
        <v>157617</v>
      </c>
      <c r="H133" s="10">
        <f t="shared" si="24"/>
        <v>157617</v>
      </c>
      <c r="I133" s="10">
        <f t="shared" si="25"/>
        <v>176531.04</v>
      </c>
      <c r="J133" s="95" t="s">
        <v>38</v>
      </c>
      <c r="K133" s="9" t="s">
        <v>43</v>
      </c>
      <c r="L133" s="39" t="s">
        <v>56</v>
      </c>
    </row>
    <row r="134" spans="1:12" ht="51" x14ac:dyDescent="0.2">
      <c r="A134" s="9">
        <v>115</v>
      </c>
      <c r="B134" s="94" t="s">
        <v>299</v>
      </c>
      <c r="C134" s="9" t="s">
        <v>44</v>
      </c>
      <c r="D134" s="94" t="s">
        <v>303</v>
      </c>
      <c r="E134" s="9" t="s">
        <v>34</v>
      </c>
      <c r="F134" s="21">
        <v>1</v>
      </c>
      <c r="G134" s="10">
        <v>157617</v>
      </c>
      <c r="H134" s="10">
        <f t="shared" si="24"/>
        <v>157617</v>
      </c>
      <c r="I134" s="10">
        <f t="shared" si="25"/>
        <v>176531.04</v>
      </c>
      <c r="J134" s="95" t="s">
        <v>38</v>
      </c>
      <c r="K134" s="9" t="s">
        <v>43</v>
      </c>
      <c r="L134" s="39" t="s">
        <v>56</v>
      </c>
    </row>
    <row r="135" spans="1:12" ht="51" x14ac:dyDescent="0.2">
      <c r="A135" s="9">
        <v>116</v>
      </c>
      <c r="B135" s="94" t="s">
        <v>299</v>
      </c>
      <c r="C135" s="9" t="s">
        <v>44</v>
      </c>
      <c r="D135" s="94" t="s">
        <v>304</v>
      </c>
      <c r="E135" s="9" t="s">
        <v>34</v>
      </c>
      <c r="F135" s="21">
        <v>1</v>
      </c>
      <c r="G135" s="10">
        <v>157617</v>
      </c>
      <c r="H135" s="10">
        <f t="shared" si="24"/>
        <v>157617</v>
      </c>
      <c r="I135" s="10">
        <f t="shared" si="25"/>
        <v>176531.04</v>
      </c>
      <c r="J135" s="95" t="s">
        <v>38</v>
      </c>
      <c r="K135" s="9" t="s">
        <v>43</v>
      </c>
      <c r="L135" s="39" t="s">
        <v>56</v>
      </c>
    </row>
    <row r="136" spans="1:12" ht="51" x14ac:dyDescent="0.2">
      <c r="A136" s="9">
        <v>117</v>
      </c>
      <c r="B136" s="94" t="s">
        <v>299</v>
      </c>
      <c r="C136" s="9" t="s">
        <v>44</v>
      </c>
      <c r="D136" s="94" t="s">
        <v>305</v>
      </c>
      <c r="E136" s="9" t="s">
        <v>34</v>
      </c>
      <c r="F136" s="21">
        <v>1</v>
      </c>
      <c r="G136" s="10">
        <v>157617</v>
      </c>
      <c r="H136" s="10">
        <f t="shared" si="24"/>
        <v>157617</v>
      </c>
      <c r="I136" s="10">
        <f t="shared" si="25"/>
        <v>176531.04</v>
      </c>
      <c r="J136" s="95" t="s">
        <v>38</v>
      </c>
      <c r="K136" s="9" t="s">
        <v>43</v>
      </c>
      <c r="L136" s="39" t="s">
        <v>56</v>
      </c>
    </row>
    <row r="137" spans="1:12" ht="51" x14ac:dyDescent="0.2">
      <c r="A137" s="9">
        <v>118</v>
      </c>
      <c r="B137" s="94" t="s">
        <v>299</v>
      </c>
      <c r="C137" s="9" t="s">
        <v>44</v>
      </c>
      <c r="D137" s="94" t="s">
        <v>371</v>
      </c>
      <c r="E137" s="9" t="s">
        <v>34</v>
      </c>
      <c r="F137" s="21">
        <v>1</v>
      </c>
      <c r="G137" s="10">
        <v>157617</v>
      </c>
      <c r="H137" s="10">
        <f t="shared" si="24"/>
        <v>157617</v>
      </c>
      <c r="I137" s="10">
        <f t="shared" si="25"/>
        <v>176531.04</v>
      </c>
      <c r="J137" s="95" t="s">
        <v>38</v>
      </c>
      <c r="K137" s="9" t="s">
        <v>43</v>
      </c>
      <c r="L137" s="39" t="s">
        <v>56</v>
      </c>
    </row>
    <row r="138" spans="1:12" ht="51" x14ac:dyDescent="0.2">
      <c r="A138" s="9">
        <v>119</v>
      </c>
      <c r="B138" s="94" t="s">
        <v>299</v>
      </c>
      <c r="C138" s="9" t="s">
        <v>44</v>
      </c>
      <c r="D138" s="94" t="s">
        <v>306</v>
      </c>
      <c r="E138" s="9" t="s">
        <v>34</v>
      </c>
      <c r="F138" s="21">
        <v>1</v>
      </c>
      <c r="G138" s="10">
        <v>157617</v>
      </c>
      <c r="H138" s="10">
        <f t="shared" si="24"/>
        <v>157617</v>
      </c>
      <c r="I138" s="10">
        <f t="shared" si="25"/>
        <v>176531.04</v>
      </c>
      <c r="J138" s="95" t="s">
        <v>38</v>
      </c>
      <c r="K138" s="9" t="s">
        <v>43</v>
      </c>
      <c r="L138" s="39" t="s">
        <v>56</v>
      </c>
    </row>
    <row r="139" spans="1:12" ht="51" x14ac:dyDescent="0.2">
      <c r="A139" s="9">
        <v>120</v>
      </c>
      <c r="B139" s="94" t="s">
        <v>299</v>
      </c>
      <c r="C139" s="9" t="s">
        <v>44</v>
      </c>
      <c r="D139" s="94" t="s">
        <v>307</v>
      </c>
      <c r="E139" s="9" t="s">
        <v>34</v>
      </c>
      <c r="F139" s="21">
        <v>1</v>
      </c>
      <c r="G139" s="10">
        <v>157617</v>
      </c>
      <c r="H139" s="10">
        <f t="shared" si="24"/>
        <v>157617</v>
      </c>
      <c r="I139" s="10">
        <f t="shared" si="25"/>
        <v>176531.04</v>
      </c>
      <c r="J139" s="95" t="s">
        <v>38</v>
      </c>
      <c r="K139" s="9" t="s">
        <v>43</v>
      </c>
      <c r="L139" s="39" t="s">
        <v>56</v>
      </c>
    </row>
    <row r="140" spans="1:12" ht="51" x14ac:dyDescent="0.2">
      <c r="A140" s="9">
        <v>121</v>
      </c>
      <c r="B140" s="94" t="s">
        <v>299</v>
      </c>
      <c r="C140" s="9" t="s">
        <v>44</v>
      </c>
      <c r="D140" s="94" t="s">
        <v>308</v>
      </c>
      <c r="E140" s="9" t="s">
        <v>34</v>
      </c>
      <c r="F140" s="21">
        <v>1</v>
      </c>
      <c r="G140" s="10">
        <v>157617</v>
      </c>
      <c r="H140" s="10">
        <f t="shared" si="24"/>
        <v>157617</v>
      </c>
      <c r="I140" s="10">
        <f t="shared" si="25"/>
        <v>176531.04</v>
      </c>
      <c r="J140" s="95" t="s">
        <v>38</v>
      </c>
      <c r="K140" s="9" t="s">
        <v>43</v>
      </c>
      <c r="L140" s="39" t="s">
        <v>56</v>
      </c>
    </row>
    <row r="141" spans="1:12" ht="51" x14ac:dyDescent="0.2">
      <c r="A141" s="9">
        <v>122</v>
      </c>
      <c r="B141" s="94" t="s">
        <v>309</v>
      </c>
      <c r="C141" s="9" t="s">
        <v>44</v>
      </c>
      <c r="D141" s="94" t="s">
        <v>380</v>
      </c>
      <c r="E141" s="9" t="s">
        <v>34</v>
      </c>
      <c r="F141" s="21">
        <v>3</v>
      </c>
      <c r="G141" s="11">
        <v>56322</v>
      </c>
      <c r="H141" s="10">
        <f t="shared" si="24"/>
        <v>168966</v>
      </c>
      <c r="I141" s="10">
        <f t="shared" si="25"/>
        <v>189241.92</v>
      </c>
      <c r="J141" s="95" t="s">
        <v>38</v>
      </c>
      <c r="K141" s="9" t="s">
        <v>43</v>
      </c>
      <c r="L141" s="39" t="s">
        <v>56</v>
      </c>
    </row>
    <row r="142" spans="1:12" ht="51" x14ac:dyDescent="0.2">
      <c r="A142" s="9">
        <v>123</v>
      </c>
      <c r="B142" s="94" t="s">
        <v>309</v>
      </c>
      <c r="C142" s="9" t="s">
        <v>44</v>
      </c>
      <c r="D142" s="94" t="s">
        <v>381</v>
      </c>
      <c r="E142" s="9" t="s">
        <v>34</v>
      </c>
      <c r="F142" s="21">
        <v>3</v>
      </c>
      <c r="G142" s="11">
        <v>56322</v>
      </c>
      <c r="H142" s="10">
        <f t="shared" si="24"/>
        <v>168966</v>
      </c>
      <c r="I142" s="10">
        <f t="shared" si="25"/>
        <v>189241.92</v>
      </c>
      <c r="J142" s="95" t="s">
        <v>38</v>
      </c>
      <c r="K142" s="9" t="s">
        <v>43</v>
      </c>
      <c r="L142" s="39" t="s">
        <v>56</v>
      </c>
    </row>
    <row r="143" spans="1:12" ht="51" x14ac:dyDescent="0.2">
      <c r="A143" s="9">
        <v>124</v>
      </c>
      <c r="B143" s="94" t="s">
        <v>310</v>
      </c>
      <c r="C143" s="9" t="s">
        <v>44</v>
      </c>
      <c r="D143" s="94" t="s">
        <v>311</v>
      </c>
      <c r="E143" s="9" t="s">
        <v>244</v>
      </c>
      <c r="F143" s="9">
        <v>6</v>
      </c>
      <c r="G143" s="10">
        <v>16519</v>
      </c>
      <c r="H143" s="10">
        <f t="shared" si="24"/>
        <v>99114</v>
      </c>
      <c r="I143" s="10">
        <f t="shared" si="25"/>
        <v>111007.68000000001</v>
      </c>
      <c r="J143" s="95" t="s">
        <v>38</v>
      </c>
      <c r="K143" s="39" t="s">
        <v>287</v>
      </c>
      <c r="L143" s="39" t="s">
        <v>56</v>
      </c>
    </row>
    <row r="144" spans="1:12" ht="51" x14ac:dyDescent="0.2">
      <c r="A144" s="9">
        <v>125</v>
      </c>
      <c r="B144" s="94" t="s">
        <v>312</v>
      </c>
      <c r="C144" s="9" t="s">
        <v>44</v>
      </c>
      <c r="D144" s="94" t="s">
        <v>313</v>
      </c>
      <c r="E144" s="9" t="s">
        <v>267</v>
      </c>
      <c r="F144" s="9">
        <v>1</v>
      </c>
      <c r="G144" s="11">
        <v>723358</v>
      </c>
      <c r="H144" s="10">
        <f t="shared" si="24"/>
        <v>723358</v>
      </c>
      <c r="I144" s="10">
        <f t="shared" si="25"/>
        <v>810160.96000000008</v>
      </c>
      <c r="J144" s="95" t="s">
        <v>38</v>
      </c>
      <c r="K144" s="39" t="s">
        <v>287</v>
      </c>
      <c r="L144" s="39" t="s">
        <v>56</v>
      </c>
    </row>
    <row r="145" spans="1:12" ht="51" x14ac:dyDescent="0.2">
      <c r="A145" s="9">
        <v>126</v>
      </c>
      <c r="B145" s="94" t="s">
        <v>314</v>
      </c>
      <c r="C145" s="9" t="s">
        <v>44</v>
      </c>
      <c r="D145" s="94" t="s">
        <v>315</v>
      </c>
      <c r="E145" s="21" t="s">
        <v>41</v>
      </c>
      <c r="F145" s="9">
        <v>2</v>
      </c>
      <c r="G145" s="10">
        <v>92905</v>
      </c>
      <c r="H145" s="10">
        <f t="shared" si="24"/>
        <v>185810</v>
      </c>
      <c r="I145" s="10">
        <f t="shared" si="25"/>
        <v>208107.2</v>
      </c>
      <c r="J145" s="95" t="s">
        <v>38</v>
      </c>
      <c r="K145" s="39" t="s">
        <v>287</v>
      </c>
      <c r="L145" s="39" t="s">
        <v>56</v>
      </c>
    </row>
    <row r="146" spans="1:12" ht="51" x14ac:dyDescent="0.2">
      <c r="A146" s="9">
        <v>127</v>
      </c>
      <c r="B146" s="94" t="s">
        <v>316</v>
      </c>
      <c r="C146" s="9" t="s">
        <v>44</v>
      </c>
      <c r="D146" s="94" t="s">
        <v>317</v>
      </c>
      <c r="E146" s="9" t="s">
        <v>244</v>
      </c>
      <c r="F146" s="9">
        <v>1</v>
      </c>
      <c r="G146" s="11">
        <v>57340</v>
      </c>
      <c r="H146" s="10">
        <f t="shared" si="24"/>
        <v>57340</v>
      </c>
      <c r="I146" s="10">
        <f t="shared" si="25"/>
        <v>64220.800000000003</v>
      </c>
      <c r="J146" s="95" t="s">
        <v>38</v>
      </c>
      <c r="K146" s="39" t="s">
        <v>287</v>
      </c>
      <c r="L146" s="39" t="s">
        <v>56</v>
      </c>
    </row>
    <row r="147" spans="1:12" ht="51" x14ac:dyDescent="0.2">
      <c r="A147" s="9">
        <v>128</v>
      </c>
      <c r="B147" s="94" t="s">
        <v>318</v>
      </c>
      <c r="C147" s="9" t="s">
        <v>44</v>
      </c>
      <c r="D147" s="94" t="s">
        <v>319</v>
      </c>
      <c r="E147" s="9" t="s">
        <v>244</v>
      </c>
      <c r="F147" s="9">
        <v>1</v>
      </c>
      <c r="G147" s="10">
        <v>657875</v>
      </c>
      <c r="H147" s="10">
        <f t="shared" si="24"/>
        <v>657875</v>
      </c>
      <c r="I147" s="10">
        <f t="shared" si="25"/>
        <v>736820.00000000012</v>
      </c>
      <c r="J147" s="95" t="s">
        <v>38</v>
      </c>
      <c r="K147" s="39" t="s">
        <v>287</v>
      </c>
      <c r="L147" s="39" t="s">
        <v>56</v>
      </c>
    </row>
    <row r="148" spans="1:12" ht="51" x14ac:dyDescent="0.2">
      <c r="A148" s="9">
        <v>129</v>
      </c>
      <c r="B148" s="94" t="s">
        <v>320</v>
      </c>
      <c r="C148" s="9" t="s">
        <v>44</v>
      </c>
      <c r="D148" s="94" t="s">
        <v>321</v>
      </c>
      <c r="E148" s="21" t="s">
        <v>41</v>
      </c>
      <c r="F148" s="9">
        <v>1</v>
      </c>
      <c r="G148" s="11">
        <v>115697</v>
      </c>
      <c r="H148" s="10">
        <f t="shared" si="24"/>
        <v>115697</v>
      </c>
      <c r="I148" s="10">
        <f t="shared" si="25"/>
        <v>129580.64000000001</v>
      </c>
      <c r="J148" s="95" t="s">
        <v>38</v>
      </c>
      <c r="K148" s="39" t="s">
        <v>287</v>
      </c>
      <c r="L148" s="39" t="s">
        <v>56</v>
      </c>
    </row>
    <row r="149" spans="1:12" ht="51" x14ac:dyDescent="0.2">
      <c r="A149" s="9">
        <v>130</v>
      </c>
      <c r="B149" s="94" t="s">
        <v>322</v>
      </c>
      <c r="C149" s="9" t="s">
        <v>44</v>
      </c>
      <c r="D149" s="94" t="s">
        <v>323</v>
      </c>
      <c r="E149" s="21" t="s">
        <v>41</v>
      </c>
      <c r="F149" s="9">
        <v>1</v>
      </c>
      <c r="G149" s="11">
        <v>90582</v>
      </c>
      <c r="H149" s="10">
        <f t="shared" si="24"/>
        <v>90582</v>
      </c>
      <c r="I149" s="10">
        <f t="shared" si="25"/>
        <v>101451.84000000001</v>
      </c>
      <c r="J149" s="95" t="s">
        <v>38</v>
      </c>
      <c r="K149" s="39" t="s">
        <v>287</v>
      </c>
      <c r="L149" s="39" t="s">
        <v>56</v>
      </c>
    </row>
    <row r="150" spans="1:12" ht="51" x14ac:dyDescent="0.2">
      <c r="A150" s="9">
        <v>131</v>
      </c>
      <c r="B150" s="94" t="s">
        <v>324</v>
      </c>
      <c r="C150" s="9" t="s">
        <v>44</v>
      </c>
      <c r="D150" s="94" t="s">
        <v>325</v>
      </c>
      <c r="E150" s="21" t="s">
        <v>41</v>
      </c>
      <c r="F150" s="21">
        <v>100</v>
      </c>
      <c r="G150" s="10">
        <v>2661</v>
      </c>
      <c r="H150" s="10">
        <f t="shared" si="24"/>
        <v>266100</v>
      </c>
      <c r="I150" s="10">
        <f t="shared" si="25"/>
        <v>298032</v>
      </c>
      <c r="J150" s="95" t="s">
        <v>38</v>
      </c>
      <c r="K150" s="39" t="s">
        <v>287</v>
      </c>
      <c r="L150" s="39" t="s">
        <v>56</v>
      </c>
    </row>
    <row r="151" spans="1:12" ht="51" x14ac:dyDescent="0.2">
      <c r="A151" s="9">
        <v>132</v>
      </c>
      <c r="B151" s="94" t="s">
        <v>326</v>
      </c>
      <c r="C151" s="9" t="s">
        <v>44</v>
      </c>
      <c r="D151" s="94" t="s">
        <v>327</v>
      </c>
      <c r="E151" s="21" t="s">
        <v>41</v>
      </c>
      <c r="F151" s="21">
        <v>100</v>
      </c>
      <c r="G151" s="10">
        <v>2367</v>
      </c>
      <c r="H151" s="10">
        <f t="shared" si="24"/>
        <v>236700</v>
      </c>
      <c r="I151" s="10">
        <f t="shared" si="25"/>
        <v>265104</v>
      </c>
      <c r="J151" s="95" t="s">
        <v>38</v>
      </c>
      <c r="K151" s="39" t="s">
        <v>287</v>
      </c>
      <c r="L151" s="39" t="s">
        <v>56</v>
      </c>
    </row>
    <row r="152" spans="1:12" ht="51" x14ac:dyDescent="0.2">
      <c r="A152" s="9">
        <v>133</v>
      </c>
      <c r="B152" s="94" t="s">
        <v>324</v>
      </c>
      <c r="C152" s="9" t="s">
        <v>44</v>
      </c>
      <c r="D152" s="94" t="s">
        <v>328</v>
      </c>
      <c r="E152" s="21" t="s">
        <v>41</v>
      </c>
      <c r="F152" s="21">
        <v>100</v>
      </c>
      <c r="G152" s="10">
        <v>2938</v>
      </c>
      <c r="H152" s="10">
        <f t="shared" si="24"/>
        <v>293800</v>
      </c>
      <c r="I152" s="10">
        <f t="shared" si="25"/>
        <v>329056.00000000006</v>
      </c>
      <c r="J152" s="95" t="s">
        <v>38</v>
      </c>
      <c r="K152" s="39" t="s">
        <v>287</v>
      </c>
      <c r="L152" s="39" t="s">
        <v>56</v>
      </c>
    </row>
    <row r="153" spans="1:12" ht="51" x14ac:dyDescent="0.2">
      <c r="A153" s="9">
        <v>134</v>
      </c>
      <c r="B153" s="94" t="s">
        <v>329</v>
      </c>
      <c r="C153" s="9" t="s">
        <v>44</v>
      </c>
      <c r="D153" s="94" t="s">
        <v>330</v>
      </c>
      <c r="E153" s="21" t="s">
        <v>41</v>
      </c>
      <c r="F153" s="21">
        <v>50</v>
      </c>
      <c r="G153" s="11">
        <v>6215</v>
      </c>
      <c r="H153" s="10">
        <f t="shared" si="24"/>
        <v>310750</v>
      </c>
      <c r="I153" s="10">
        <f t="shared" si="25"/>
        <v>348040.00000000006</v>
      </c>
      <c r="J153" s="95" t="s">
        <v>38</v>
      </c>
      <c r="K153" s="39" t="s">
        <v>287</v>
      </c>
      <c r="L153" s="39" t="s">
        <v>56</v>
      </c>
    </row>
    <row r="154" spans="1:12" ht="51" x14ac:dyDescent="0.2">
      <c r="A154" s="9">
        <v>135</v>
      </c>
      <c r="B154" s="94" t="s">
        <v>329</v>
      </c>
      <c r="C154" s="9" t="s">
        <v>44</v>
      </c>
      <c r="D154" s="94" t="s">
        <v>331</v>
      </c>
      <c r="E154" s="21" t="s">
        <v>41</v>
      </c>
      <c r="F154" s="21">
        <v>50</v>
      </c>
      <c r="G154" s="11">
        <v>6215</v>
      </c>
      <c r="H154" s="10">
        <f t="shared" si="24"/>
        <v>310750</v>
      </c>
      <c r="I154" s="10">
        <f t="shared" si="25"/>
        <v>348040.00000000006</v>
      </c>
      <c r="J154" s="95" t="s">
        <v>38</v>
      </c>
      <c r="K154" s="39" t="s">
        <v>287</v>
      </c>
      <c r="L154" s="39" t="s">
        <v>56</v>
      </c>
    </row>
    <row r="155" spans="1:12" ht="51" x14ac:dyDescent="0.2">
      <c r="A155" s="9">
        <v>136</v>
      </c>
      <c r="B155" s="94" t="s">
        <v>329</v>
      </c>
      <c r="C155" s="9" t="s">
        <v>44</v>
      </c>
      <c r="D155" s="94" t="s">
        <v>332</v>
      </c>
      <c r="E155" s="21" t="s">
        <v>41</v>
      </c>
      <c r="F155" s="21">
        <v>15</v>
      </c>
      <c r="G155" s="11">
        <v>6215</v>
      </c>
      <c r="H155" s="10">
        <f t="shared" si="24"/>
        <v>93225</v>
      </c>
      <c r="I155" s="10">
        <f t="shared" si="25"/>
        <v>104412.00000000001</v>
      </c>
      <c r="J155" s="95" t="s">
        <v>38</v>
      </c>
      <c r="K155" s="39" t="s">
        <v>287</v>
      </c>
      <c r="L155" s="39" t="s">
        <v>56</v>
      </c>
    </row>
    <row r="156" spans="1:12" ht="51" x14ac:dyDescent="0.2">
      <c r="A156" s="9">
        <v>137</v>
      </c>
      <c r="B156" s="94" t="s">
        <v>333</v>
      </c>
      <c r="C156" s="9" t="s">
        <v>44</v>
      </c>
      <c r="D156" s="94" t="s">
        <v>334</v>
      </c>
      <c r="E156" s="21" t="s">
        <v>41</v>
      </c>
      <c r="F156" s="21">
        <v>50</v>
      </c>
      <c r="G156" s="10">
        <v>670</v>
      </c>
      <c r="H156" s="10">
        <f t="shared" si="24"/>
        <v>33500</v>
      </c>
      <c r="I156" s="10">
        <f t="shared" si="25"/>
        <v>37520</v>
      </c>
      <c r="J156" s="95" t="s">
        <v>38</v>
      </c>
      <c r="K156" s="39" t="s">
        <v>287</v>
      </c>
      <c r="L156" s="39" t="s">
        <v>56</v>
      </c>
    </row>
    <row r="157" spans="1:12" ht="51" x14ac:dyDescent="0.2">
      <c r="A157" s="9">
        <v>138</v>
      </c>
      <c r="B157" s="94" t="s">
        <v>335</v>
      </c>
      <c r="C157" s="9" t="s">
        <v>44</v>
      </c>
      <c r="D157" s="94" t="s">
        <v>336</v>
      </c>
      <c r="E157" s="21" t="s">
        <v>41</v>
      </c>
      <c r="F157" s="21">
        <v>100</v>
      </c>
      <c r="G157" s="11">
        <v>764</v>
      </c>
      <c r="H157" s="10">
        <f t="shared" si="24"/>
        <v>76400</v>
      </c>
      <c r="I157" s="10">
        <f t="shared" si="25"/>
        <v>85568.000000000015</v>
      </c>
      <c r="J157" s="95" t="s">
        <v>38</v>
      </c>
      <c r="K157" s="39" t="s">
        <v>287</v>
      </c>
      <c r="L157" s="39" t="s">
        <v>56</v>
      </c>
    </row>
    <row r="158" spans="1:12" ht="51" x14ac:dyDescent="0.2">
      <c r="A158" s="9">
        <v>139</v>
      </c>
      <c r="B158" s="94" t="s">
        <v>337</v>
      </c>
      <c r="C158" s="9" t="s">
        <v>44</v>
      </c>
      <c r="D158" s="94" t="s">
        <v>338</v>
      </c>
      <c r="E158" s="21" t="s">
        <v>41</v>
      </c>
      <c r="F158" s="21">
        <v>1</v>
      </c>
      <c r="G158" s="10">
        <v>27643</v>
      </c>
      <c r="H158" s="10">
        <f t="shared" si="24"/>
        <v>27643</v>
      </c>
      <c r="I158" s="10">
        <f t="shared" si="25"/>
        <v>30960.160000000003</v>
      </c>
      <c r="J158" s="95" t="s">
        <v>38</v>
      </c>
      <c r="K158" s="39" t="s">
        <v>287</v>
      </c>
      <c r="L158" s="39" t="s">
        <v>56</v>
      </c>
    </row>
    <row r="159" spans="1:12" ht="51" x14ac:dyDescent="0.2">
      <c r="A159" s="9">
        <v>140</v>
      </c>
      <c r="B159" s="94" t="s">
        <v>339</v>
      </c>
      <c r="C159" s="9" t="s">
        <v>44</v>
      </c>
      <c r="D159" s="94" t="s">
        <v>340</v>
      </c>
      <c r="E159" s="21" t="s">
        <v>41</v>
      </c>
      <c r="F159" s="21">
        <v>1</v>
      </c>
      <c r="G159" s="10">
        <v>13277</v>
      </c>
      <c r="H159" s="10">
        <f t="shared" si="24"/>
        <v>13277</v>
      </c>
      <c r="I159" s="10">
        <f t="shared" si="25"/>
        <v>14870.240000000002</v>
      </c>
      <c r="J159" s="95" t="s">
        <v>38</v>
      </c>
      <c r="K159" s="39" t="s">
        <v>287</v>
      </c>
      <c r="L159" s="39" t="s">
        <v>56</v>
      </c>
    </row>
    <row r="160" spans="1:12" ht="51" x14ac:dyDescent="0.2">
      <c r="A160" s="9">
        <v>141</v>
      </c>
      <c r="B160" s="94" t="s">
        <v>341</v>
      </c>
      <c r="C160" s="9" t="s">
        <v>44</v>
      </c>
      <c r="D160" s="94" t="s">
        <v>342</v>
      </c>
      <c r="E160" s="21" t="s">
        <v>41</v>
      </c>
      <c r="F160" s="21">
        <v>1</v>
      </c>
      <c r="G160" s="11">
        <v>34974</v>
      </c>
      <c r="H160" s="10">
        <f t="shared" si="24"/>
        <v>34974</v>
      </c>
      <c r="I160" s="10">
        <f t="shared" si="25"/>
        <v>39170.880000000005</v>
      </c>
      <c r="J160" s="95" t="s">
        <v>38</v>
      </c>
      <c r="K160" s="39" t="s">
        <v>287</v>
      </c>
      <c r="L160" s="39" t="s">
        <v>56</v>
      </c>
    </row>
    <row r="161" spans="1:12" ht="51" x14ac:dyDescent="0.2">
      <c r="A161" s="9">
        <v>142</v>
      </c>
      <c r="B161" s="94" t="s">
        <v>343</v>
      </c>
      <c r="C161" s="9" t="s">
        <v>44</v>
      </c>
      <c r="D161" s="94" t="s">
        <v>344</v>
      </c>
      <c r="E161" s="21" t="s">
        <v>41</v>
      </c>
      <c r="F161" s="21">
        <v>1</v>
      </c>
      <c r="G161" s="11">
        <v>26590</v>
      </c>
      <c r="H161" s="10">
        <f t="shared" si="24"/>
        <v>26590</v>
      </c>
      <c r="I161" s="10">
        <f t="shared" si="25"/>
        <v>29780.800000000003</v>
      </c>
      <c r="J161" s="95" t="s">
        <v>38</v>
      </c>
      <c r="K161" s="39" t="s">
        <v>287</v>
      </c>
      <c r="L161" s="39" t="s">
        <v>56</v>
      </c>
    </row>
    <row r="162" spans="1:12" ht="51" x14ac:dyDescent="0.2">
      <c r="A162" s="9">
        <v>143</v>
      </c>
      <c r="B162" s="94" t="s">
        <v>345</v>
      </c>
      <c r="C162" s="9" t="s">
        <v>44</v>
      </c>
      <c r="D162" s="94" t="s">
        <v>346</v>
      </c>
      <c r="E162" s="9" t="s">
        <v>244</v>
      </c>
      <c r="F162" s="9">
        <v>2</v>
      </c>
      <c r="G162" s="10">
        <v>57728</v>
      </c>
      <c r="H162" s="10">
        <f t="shared" si="24"/>
        <v>115456</v>
      </c>
      <c r="I162" s="10">
        <f t="shared" si="25"/>
        <v>129310.72000000002</v>
      </c>
      <c r="J162" s="95" t="s">
        <v>38</v>
      </c>
      <c r="K162" s="39" t="s">
        <v>287</v>
      </c>
      <c r="L162" s="39" t="s">
        <v>56</v>
      </c>
    </row>
    <row r="163" spans="1:12" ht="51" x14ac:dyDescent="0.2">
      <c r="A163" s="9">
        <v>144</v>
      </c>
      <c r="B163" s="94" t="s">
        <v>347</v>
      </c>
      <c r="C163" s="9" t="s">
        <v>44</v>
      </c>
      <c r="D163" s="96" t="s">
        <v>348</v>
      </c>
      <c r="E163" s="21" t="s">
        <v>41</v>
      </c>
      <c r="F163" s="9">
        <v>2</v>
      </c>
      <c r="G163" s="10">
        <v>21958</v>
      </c>
      <c r="H163" s="10">
        <f>G163*F163</f>
        <v>43916</v>
      </c>
      <c r="I163" s="10">
        <f t="shared" si="25"/>
        <v>49185.920000000006</v>
      </c>
      <c r="J163" s="95" t="s">
        <v>38</v>
      </c>
      <c r="K163" s="39" t="s">
        <v>287</v>
      </c>
      <c r="L163" s="39" t="s">
        <v>56</v>
      </c>
    </row>
    <row r="164" spans="1:12" ht="51" x14ac:dyDescent="0.2">
      <c r="A164" s="9">
        <v>145</v>
      </c>
      <c r="B164" s="94" t="s">
        <v>349</v>
      </c>
      <c r="C164" s="9" t="s">
        <v>44</v>
      </c>
      <c r="D164" s="94" t="s">
        <v>350</v>
      </c>
      <c r="E164" s="21" t="s">
        <v>41</v>
      </c>
      <c r="F164" s="21">
        <v>1</v>
      </c>
      <c r="G164" s="10">
        <v>18458</v>
      </c>
      <c r="H164" s="10">
        <f t="shared" si="24"/>
        <v>18458</v>
      </c>
      <c r="I164" s="10">
        <f t="shared" si="25"/>
        <v>20672.960000000003</v>
      </c>
      <c r="J164" s="95" t="s">
        <v>38</v>
      </c>
      <c r="K164" s="39" t="s">
        <v>287</v>
      </c>
      <c r="L164" s="39" t="s">
        <v>56</v>
      </c>
    </row>
    <row r="165" spans="1:12" ht="51" x14ac:dyDescent="0.2">
      <c r="A165" s="9">
        <v>146</v>
      </c>
      <c r="B165" s="94" t="s">
        <v>351</v>
      </c>
      <c r="C165" s="9" t="s">
        <v>44</v>
      </c>
      <c r="D165" s="94" t="s">
        <v>352</v>
      </c>
      <c r="E165" s="21" t="s">
        <v>41</v>
      </c>
      <c r="F165" s="21">
        <v>3</v>
      </c>
      <c r="G165" s="10">
        <v>315710</v>
      </c>
      <c r="H165" s="10">
        <f>G165*F165</f>
        <v>947130</v>
      </c>
      <c r="I165" s="10">
        <f t="shared" si="25"/>
        <v>1060785.6000000001</v>
      </c>
      <c r="J165" s="95" t="s">
        <v>38</v>
      </c>
      <c r="K165" s="39" t="s">
        <v>287</v>
      </c>
      <c r="L165" s="39" t="s">
        <v>56</v>
      </c>
    </row>
    <row r="166" spans="1:12" ht="51" x14ac:dyDescent="0.2">
      <c r="A166" s="9">
        <v>147</v>
      </c>
      <c r="B166" s="94" t="s">
        <v>353</v>
      </c>
      <c r="C166" s="9" t="s">
        <v>44</v>
      </c>
      <c r="D166" s="94" t="s">
        <v>354</v>
      </c>
      <c r="E166" s="9" t="s">
        <v>244</v>
      </c>
      <c r="F166" s="21">
        <v>1</v>
      </c>
      <c r="G166" s="10">
        <v>36536</v>
      </c>
      <c r="H166" s="10">
        <f t="shared" si="24"/>
        <v>36536</v>
      </c>
      <c r="I166" s="10">
        <f t="shared" si="25"/>
        <v>40920.320000000007</v>
      </c>
      <c r="J166" s="95" t="s">
        <v>38</v>
      </c>
      <c r="K166" s="39" t="s">
        <v>287</v>
      </c>
      <c r="L166" s="39" t="s">
        <v>56</v>
      </c>
    </row>
    <row r="167" spans="1:12" ht="51" x14ac:dyDescent="0.2">
      <c r="A167" s="9">
        <v>148</v>
      </c>
      <c r="B167" s="94" t="s">
        <v>355</v>
      </c>
      <c r="C167" s="9" t="s">
        <v>44</v>
      </c>
      <c r="D167" s="94" t="s">
        <v>356</v>
      </c>
      <c r="E167" s="9" t="s">
        <v>244</v>
      </c>
      <c r="F167" s="21">
        <v>1</v>
      </c>
      <c r="G167" s="10">
        <v>12956</v>
      </c>
      <c r="H167" s="10">
        <f t="shared" si="24"/>
        <v>12956</v>
      </c>
      <c r="I167" s="10">
        <f t="shared" si="25"/>
        <v>14510.720000000001</v>
      </c>
      <c r="J167" s="95" t="s">
        <v>38</v>
      </c>
      <c r="K167" s="39" t="s">
        <v>287</v>
      </c>
      <c r="L167" s="39" t="s">
        <v>56</v>
      </c>
    </row>
    <row r="168" spans="1:12" ht="51" x14ac:dyDescent="0.2">
      <c r="A168" s="9">
        <v>149</v>
      </c>
      <c r="B168" s="94" t="s">
        <v>357</v>
      </c>
      <c r="C168" s="9" t="s">
        <v>44</v>
      </c>
      <c r="D168" s="94" t="s">
        <v>358</v>
      </c>
      <c r="E168" s="9" t="s">
        <v>244</v>
      </c>
      <c r="F168" s="21">
        <v>5</v>
      </c>
      <c r="G168" s="10">
        <v>7688</v>
      </c>
      <c r="H168" s="10">
        <f t="shared" si="24"/>
        <v>38440</v>
      </c>
      <c r="I168" s="10">
        <f t="shared" si="25"/>
        <v>43052.800000000003</v>
      </c>
      <c r="J168" s="95" t="s">
        <v>38</v>
      </c>
      <c r="K168" s="39" t="s">
        <v>287</v>
      </c>
      <c r="L168" s="39" t="s">
        <v>56</v>
      </c>
    </row>
    <row r="169" spans="1:12" ht="51" x14ac:dyDescent="0.2">
      <c r="A169" s="9">
        <v>150</v>
      </c>
      <c r="B169" s="94" t="s">
        <v>359</v>
      </c>
      <c r="C169" s="9" t="s">
        <v>44</v>
      </c>
      <c r="D169" s="94" t="s">
        <v>382</v>
      </c>
      <c r="E169" s="9" t="s">
        <v>34</v>
      </c>
      <c r="F169" s="21">
        <v>1</v>
      </c>
      <c r="G169" s="10">
        <v>116375</v>
      </c>
      <c r="H169" s="10">
        <f t="shared" si="24"/>
        <v>116375</v>
      </c>
      <c r="I169" s="10">
        <f t="shared" si="25"/>
        <v>130340.00000000001</v>
      </c>
      <c r="J169" s="95" t="s">
        <v>38</v>
      </c>
      <c r="K169" s="39" t="s">
        <v>287</v>
      </c>
      <c r="L169" s="39" t="s">
        <v>56</v>
      </c>
    </row>
    <row r="170" spans="1:12" s="65" customFormat="1" ht="26.25" customHeight="1" x14ac:dyDescent="0.2">
      <c r="A170" s="90"/>
      <c r="B170" s="72" t="s">
        <v>14</v>
      </c>
      <c r="C170" s="72"/>
      <c r="D170" s="73"/>
      <c r="E170" s="64"/>
      <c r="F170" s="64"/>
      <c r="G170" s="27"/>
      <c r="H170" s="84">
        <f>SUM(H20:H169)</f>
        <v>117246451.28571428</v>
      </c>
      <c r="I170" s="84">
        <f>SUM(I20:I169)</f>
        <v>131316025.43999998</v>
      </c>
      <c r="J170" s="90"/>
      <c r="K170" s="64"/>
      <c r="L170" s="64"/>
    </row>
    <row r="171" spans="1:12" x14ac:dyDescent="0.2">
      <c r="A171" s="109" t="s">
        <v>17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1"/>
    </row>
    <row r="172" spans="1:12" s="32" customFormat="1" ht="72.75" customHeight="1" x14ac:dyDescent="0.25">
      <c r="A172" s="21">
        <v>1</v>
      </c>
      <c r="B172" s="37" t="s">
        <v>21</v>
      </c>
      <c r="C172" s="38" t="s">
        <v>33</v>
      </c>
      <c r="D172" s="58" t="s">
        <v>94</v>
      </c>
      <c r="E172" s="21" t="s">
        <v>37</v>
      </c>
      <c r="F172" s="21">
        <v>1</v>
      </c>
      <c r="G172" s="23">
        <v>15412000</v>
      </c>
      <c r="H172" s="23">
        <f>G172*F172</f>
        <v>15412000</v>
      </c>
      <c r="I172" s="23">
        <f>H172*1.12</f>
        <v>17261440</v>
      </c>
      <c r="J172" s="28"/>
      <c r="K172" s="9" t="s">
        <v>64</v>
      </c>
      <c r="L172" s="19" t="s">
        <v>47</v>
      </c>
    </row>
    <row r="173" spans="1:12" ht="72" customHeight="1" x14ac:dyDescent="0.2">
      <c r="A173" s="21">
        <f>A172+1</f>
        <v>2</v>
      </c>
      <c r="B173" s="24" t="s">
        <v>61</v>
      </c>
      <c r="C173" s="38" t="s">
        <v>33</v>
      </c>
      <c r="D173" s="54" t="s">
        <v>95</v>
      </c>
      <c r="E173" s="21" t="s">
        <v>37</v>
      </c>
      <c r="F173" s="21">
        <v>1</v>
      </c>
      <c r="G173" s="23">
        <v>4916000</v>
      </c>
      <c r="H173" s="23">
        <f t="shared" ref="H173:H178" si="26">G173*F173</f>
        <v>4916000</v>
      </c>
      <c r="I173" s="23">
        <f t="shared" ref="I173:I179" si="27">H173*1.12</f>
        <v>5505920.0000000009</v>
      </c>
      <c r="J173" s="28"/>
      <c r="K173" s="9" t="s">
        <v>65</v>
      </c>
      <c r="L173" s="19" t="s">
        <v>47</v>
      </c>
    </row>
    <row r="174" spans="1:12" ht="35.25" customHeight="1" x14ac:dyDescent="0.2">
      <c r="A174" s="21">
        <f t="shared" ref="A174:A194" si="28">A173+1</f>
        <v>3</v>
      </c>
      <c r="B174" s="24" t="s">
        <v>24</v>
      </c>
      <c r="C174" s="38" t="s">
        <v>33</v>
      </c>
      <c r="D174" s="52" t="s">
        <v>62</v>
      </c>
      <c r="E174" s="21" t="s">
        <v>37</v>
      </c>
      <c r="F174" s="21">
        <v>1</v>
      </c>
      <c r="G174" s="23">
        <v>44000</v>
      </c>
      <c r="H174" s="23">
        <f t="shared" si="26"/>
        <v>44000</v>
      </c>
      <c r="I174" s="23">
        <f t="shared" si="27"/>
        <v>49280.000000000007</v>
      </c>
      <c r="J174" s="28"/>
      <c r="K174" s="9" t="s">
        <v>64</v>
      </c>
      <c r="L174" s="19" t="s">
        <v>47</v>
      </c>
    </row>
    <row r="175" spans="1:12" ht="38.25" x14ac:dyDescent="0.2">
      <c r="A175" s="21">
        <f t="shared" si="28"/>
        <v>4</v>
      </c>
      <c r="B175" s="24" t="s">
        <v>26</v>
      </c>
      <c r="C175" s="38" t="s">
        <v>33</v>
      </c>
      <c r="D175" s="24" t="s">
        <v>27</v>
      </c>
      <c r="E175" s="21" t="s">
        <v>37</v>
      </c>
      <c r="F175" s="21">
        <v>1</v>
      </c>
      <c r="G175" s="23">
        <v>74000</v>
      </c>
      <c r="H175" s="23">
        <f t="shared" si="26"/>
        <v>74000</v>
      </c>
      <c r="I175" s="23">
        <f t="shared" si="27"/>
        <v>82880.000000000015</v>
      </c>
      <c r="J175" s="28"/>
      <c r="K175" s="9" t="s">
        <v>64</v>
      </c>
      <c r="L175" s="19" t="s">
        <v>47</v>
      </c>
    </row>
    <row r="176" spans="1:12" ht="56.25" customHeight="1" x14ac:dyDescent="0.2">
      <c r="A176" s="21">
        <f t="shared" si="28"/>
        <v>5</v>
      </c>
      <c r="B176" s="24" t="s">
        <v>66</v>
      </c>
      <c r="C176" s="38" t="s">
        <v>33</v>
      </c>
      <c r="D176" s="24" t="s">
        <v>67</v>
      </c>
      <c r="E176" s="21" t="s">
        <v>37</v>
      </c>
      <c r="F176" s="21">
        <v>1</v>
      </c>
      <c r="G176" s="10">
        <v>11558000</v>
      </c>
      <c r="H176" s="10">
        <f t="shared" si="26"/>
        <v>11558000</v>
      </c>
      <c r="I176" s="10">
        <f t="shared" si="27"/>
        <v>12944960.000000002</v>
      </c>
      <c r="J176" s="29"/>
      <c r="K176" s="9" t="s">
        <v>69</v>
      </c>
      <c r="L176" s="19" t="s">
        <v>47</v>
      </c>
    </row>
    <row r="177" spans="1:13" ht="70.5" customHeight="1" x14ac:dyDescent="0.2">
      <c r="A177" s="21">
        <f t="shared" si="28"/>
        <v>6</v>
      </c>
      <c r="B177" s="24" t="s">
        <v>29</v>
      </c>
      <c r="C177" s="38" t="s">
        <v>33</v>
      </c>
      <c r="D177" s="24" t="s">
        <v>30</v>
      </c>
      <c r="E177" s="21" t="s">
        <v>37</v>
      </c>
      <c r="F177" s="21">
        <v>1</v>
      </c>
      <c r="G177" s="10">
        <v>1723000</v>
      </c>
      <c r="H177" s="10">
        <f t="shared" si="26"/>
        <v>1723000</v>
      </c>
      <c r="I177" s="10">
        <f t="shared" si="27"/>
        <v>1929760.0000000002</v>
      </c>
      <c r="J177" s="29"/>
      <c r="K177" s="9" t="s">
        <v>68</v>
      </c>
      <c r="L177" s="19" t="s">
        <v>47</v>
      </c>
    </row>
    <row r="178" spans="1:13" ht="57.75" customHeight="1" x14ac:dyDescent="0.2">
      <c r="A178" s="21">
        <f t="shared" si="28"/>
        <v>7</v>
      </c>
      <c r="B178" s="24" t="s">
        <v>32</v>
      </c>
      <c r="C178" s="38" t="s">
        <v>97</v>
      </c>
      <c r="D178" s="24" t="s">
        <v>96</v>
      </c>
      <c r="E178" s="21" t="s">
        <v>37</v>
      </c>
      <c r="F178" s="21">
        <v>1</v>
      </c>
      <c r="G178" s="10">
        <v>333000</v>
      </c>
      <c r="H178" s="10">
        <f t="shared" si="26"/>
        <v>333000</v>
      </c>
      <c r="I178" s="10">
        <f t="shared" si="27"/>
        <v>372960.00000000006</v>
      </c>
      <c r="J178" s="30"/>
      <c r="K178" s="9" t="s">
        <v>64</v>
      </c>
      <c r="L178" s="19" t="s">
        <v>47</v>
      </c>
    </row>
    <row r="179" spans="1:13" ht="65.25" customHeight="1" x14ac:dyDescent="0.2">
      <c r="A179" s="21">
        <f t="shared" si="28"/>
        <v>8</v>
      </c>
      <c r="B179" s="54" t="s">
        <v>39</v>
      </c>
      <c r="C179" s="56" t="s">
        <v>33</v>
      </c>
      <c r="D179" s="54" t="s">
        <v>60</v>
      </c>
      <c r="E179" s="55" t="s">
        <v>37</v>
      </c>
      <c r="F179" s="55">
        <v>1</v>
      </c>
      <c r="G179" s="48">
        <v>843749.99999999988</v>
      </c>
      <c r="H179" s="48">
        <f t="shared" ref="H179" si="29">G179*F179</f>
        <v>843749.99999999988</v>
      </c>
      <c r="I179" s="48">
        <f t="shared" si="27"/>
        <v>945000</v>
      </c>
      <c r="J179" s="57"/>
      <c r="K179" s="36" t="s">
        <v>63</v>
      </c>
      <c r="L179" s="19" t="s">
        <v>47</v>
      </c>
    </row>
    <row r="180" spans="1:13" ht="135.75" customHeight="1" x14ac:dyDescent="0.2">
      <c r="A180" s="21">
        <f t="shared" si="28"/>
        <v>9</v>
      </c>
      <c r="B180" s="24" t="s">
        <v>52</v>
      </c>
      <c r="C180" s="53" t="s">
        <v>53</v>
      </c>
      <c r="D180" s="24" t="s">
        <v>46</v>
      </c>
      <c r="E180" s="21" t="s">
        <v>25</v>
      </c>
      <c r="F180" s="21">
        <v>1</v>
      </c>
      <c r="G180" s="23">
        <v>7435000</v>
      </c>
      <c r="H180" s="10">
        <f>G180*F180</f>
        <v>7435000</v>
      </c>
      <c r="I180" s="10">
        <f>H180*1.12</f>
        <v>8327200.0000000009</v>
      </c>
      <c r="J180" s="10"/>
      <c r="K180" s="9" t="s">
        <v>64</v>
      </c>
      <c r="L180" s="19" t="s">
        <v>47</v>
      </c>
    </row>
    <row r="181" spans="1:13" ht="117.75" customHeight="1" x14ac:dyDescent="0.2">
      <c r="A181" s="21">
        <f t="shared" si="28"/>
        <v>10</v>
      </c>
      <c r="B181" s="39" t="s">
        <v>70</v>
      </c>
      <c r="C181" s="9" t="s">
        <v>53</v>
      </c>
      <c r="D181" s="39" t="s">
        <v>71</v>
      </c>
      <c r="E181" s="21" t="s">
        <v>25</v>
      </c>
      <c r="F181" s="21">
        <v>1</v>
      </c>
      <c r="G181" s="23">
        <v>37245000</v>
      </c>
      <c r="H181" s="10">
        <f>G181*F181</f>
        <v>37245000</v>
      </c>
      <c r="I181" s="10">
        <f>H181*1.12</f>
        <v>41714400.000000007</v>
      </c>
      <c r="J181" s="23"/>
      <c r="K181" s="9" t="s">
        <v>64</v>
      </c>
      <c r="L181" s="9" t="s">
        <v>56</v>
      </c>
    </row>
    <row r="182" spans="1:13" ht="163.5" customHeight="1" x14ac:dyDescent="0.2">
      <c r="A182" s="21">
        <f t="shared" si="28"/>
        <v>11</v>
      </c>
      <c r="B182" s="39" t="s">
        <v>76</v>
      </c>
      <c r="C182" s="9" t="s">
        <v>53</v>
      </c>
      <c r="D182" s="39" t="s">
        <v>77</v>
      </c>
      <c r="E182" s="21" t="s">
        <v>25</v>
      </c>
      <c r="F182" s="21">
        <v>1</v>
      </c>
      <c r="G182" s="23">
        <v>22220500</v>
      </c>
      <c r="H182" s="10">
        <f t="shared" ref="H182:H185" si="30">G182*F182</f>
        <v>22220500</v>
      </c>
      <c r="I182" s="10">
        <f t="shared" ref="I182:I194" si="31">H182*1.12</f>
        <v>24886960.000000004</v>
      </c>
      <c r="J182" s="23"/>
      <c r="K182" s="9" t="s">
        <v>64</v>
      </c>
      <c r="L182" s="9" t="s">
        <v>56</v>
      </c>
    </row>
    <row r="183" spans="1:13" ht="172.5" customHeight="1" x14ac:dyDescent="0.2">
      <c r="A183" s="21">
        <f t="shared" si="28"/>
        <v>12</v>
      </c>
      <c r="B183" s="39" t="s">
        <v>76</v>
      </c>
      <c r="C183" s="9" t="s">
        <v>53</v>
      </c>
      <c r="D183" s="39" t="s">
        <v>78</v>
      </c>
      <c r="E183" s="21" t="s">
        <v>25</v>
      </c>
      <c r="F183" s="21">
        <v>1</v>
      </c>
      <c r="G183" s="23">
        <v>3125000</v>
      </c>
      <c r="H183" s="10">
        <f t="shared" si="30"/>
        <v>3125000</v>
      </c>
      <c r="I183" s="10">
        <f t="shared" si="31"/>
        <v>3500000.0000000005</v>
      </c>
      <c r="J183" s="23"/>
      <c r="K183" s="9" t="s">
        <v>64</v>
      </c>
      <c r="L183" s="9" t="s">
        <v>56</v>
      </c>
    </row>
    <row r="184" spans="1:13" ht="51" x14ac:dyDescent="0.2">
      <c r="A184" s="21">
        <f t="shared" si="28"/>
        <v>13</v>
      </c>
      <c r="B184" s="39" t="s">
        <v>85</v>
      </c>
      <c r="C184" s="9" t="s">
        <v>53</v>
      </c>
      <c r="D184" s="39" t="s">
        <v>86</v>
      </c>
      <c r="E184" s="21" t="s">
        <v>25</v>
      </c>
      <c r="F184" s="21">
        <v>1</v>
      </c>
      <c r="G184" s="23">
        <v>20000000</v>
      </c>
      <c r="H184" s="10">
        <f t="shared" si="30"/>
        <v>20000000</v>
      </c>
      <c r="I184" s="10">
        <f t="shared" si="31"/>
        <v>22400000.000000004</v>
      </c>
      <c r="J184" s="23"/>
      <c r="K184" s="9" t="s">
        <v>64</v>
      </c>
      <c r="L184" s="9" t="s">
        <v>56</v>
      </c>
    </row>
    <row r="185" spans="1:13" ht="51" x14ac:dyDescent="0.2">
      <c r="A185" s="21">
        <f t="shared" si="28"/>
        <v>14</v>
      </c>
      <c r="B185" s="39" t="s">
        <v>87</v>
      </c>
      <c r="C185" s="9" t="s">
        <v>53</v>
      </c>
      <c r="D185" s="39" t="s">
        <v>88</v>
      </c>
      <c r="E185" s="21" t="s">
        <v>25</v>
      </c>
      <c r="F185" s="21">
        <v>1</v>
      </c>
      <c r="G185" s="23">
        <v>14286000</v>
      </c>
      <c r="H185" s="10">
        <f t="shared" si="30"/>
        <v>14286000</v>
      </c>
      <c r="I185" s="10">
        <f t="shared" si="31"/>
        <v>16000320.000000002</v>
      </c>
      <c r="J185" s="23"/>
      <c r="K185" s="9" t="s">
        <v>64</v>
      </c>
      <c r="L185" s="9" t="s">
        <v>56</v>
      </c>
    </row>
    <row r="186" spans="1:13" ht="76.5" x14ac:dyDescent="0.2">
      <c r="A186" s="21">
        <f t="shared" si="28"/>
        <v>15</v>
      </c>
      <c r="B186" s="39" t="s">
        <v>89</v>
      </c>
      <c r="C186" s="9" t="s">
        <v>53</v>
      </c>
      <c r="D186" s="39" t="s">
        <v>90</v>
      </c>
      <c r="E186" s="21" t="s">
        <v>25</v>
      </c>
      <c r="F186" s="21">
        <v>1</v>
      </c>
      <c r="G186" s="23">
        <v>40906000</v>
      </c>
      <c r="H186" s="10">
        <f t="shared" ref="H186:H194" si="32">G186*F186</f>
        <v>40906000</v>
      </c>
      <c r="I186" s="10">
        <f t="shared" si="31"/>
        <v>45814720.000000007</v>
      </c>
      <c r="J186" s="23"/>
      <c r="K186" s="9" t="s">
        <v>64</v>
      </c>
      <c r="L186" s="9" t="s">
        <v>56</v>
      </c>
    </row>
    <row r="187" spans="1:13" ht="81.75" customHeight="1" x14ac:dyDescent="0.2">
      <c r="A187" s="21">
        <f t="shared" si="28"/>
        <v>16</v>
      </c>
      <c r="B187" s="24" t="s">
        <v>98</v>
      </c>
      <c r="C187" s="9" t="s">
        <v>102</v>
      </c>
      <c r="D187" s="74" t="s">
        <v>99</v>
      </c>
      <c r="E187" s="9" t="s">
        <v>25</v>
      </c>
      <c r="F187" s="9">
        <v>1</v>
      </c>
      <c r="G187" s="23">
        <v>1000000</v>
      </c>
      <c r="H187" s="10">
        <f t="shared" si="32"/>
        <v>1000000</v>
      </c>
      <c r="I187" s="10">
        <f t="shared" si="31"/>
        <v>1120000</v>
      </c>
      <c r="J187" s="43"/>
      <c r="K187" s="9" t="s">
        <v>100</v>
      </c>
      <c r="L187" s="9" t="s">
        <v>101</v>
      </c>
    </row>
    <row r="188" spans="1:13" ht="165" customHeight="1" x14ac:dyDescent="0.2">
      <c r="A188" s="21">
        <f t="shared" si="28"/>
        <v>17</v>
      </c>
      <c r="B188" s="24" t="s">
        <v>360</v>
      </c>
      <c r="C188" s="9" t="s">
        <v>53</v>
      </c>
      <c r="D188" s="75" t="s">
        <v>361</v>
      </c>
      <c r="E188" s="76" t="s">
        <v>25</v>
      </c>
      <c r="F188" s="76">
        <v>1</v>
      </c>
      <c r="G188" s="62">
        <v>8482000</v>
      </c>
      <c r="H188" s="50">
        <f t="shared" si="32"/>
        <v>8482000</v>
      </c>
      <c r="I188" s="50">
        <f t="shared" si="31"/>
        <v>9499840</v>
      </c>
      <c r="J188" s="67"/>
      <c r="K188" s="9" t="s">
        <v>64</v>
      </c>
      <c r="L188" s="76" t="s">
        <v>362</v>
      </c>
    </row>
    <row r="189" spans="1:13" ht="199.5" customHeight="1" x14ac:dyDescent="0.2">
      <c r="A189" s="21">
        <f>A188+1</f>
        <v>18</v>
      </c>
      <c r="B189" s="77" t="s">
        <v>363</v>
      </c>
      <c r="C189" s="9" t="s">
        <v>53</v>
      </c>
      <c r="D189" s="75" t="s">
        <v>364</v>
      </c>
      <c r="E189" s="76" t="s">
        <v>25</v>
      </c>
      <c r="F189" s="76">
        <v>1</v>
      </c>
      <c r="G189" s="62">
        <v>4000000</v>
      </c>
      <c r="H189" s="50">
        <f t="shared" si="32"/>
        <v>4000000</v>
      </c>
      <c r="I189" s="50">
        <f t="shared" si="31"/>
        <v>4480000</v>
      </c>
      <c r="J189" s="67"/>
      <c r="K189" s="9" t="s">
        <v>368</v>
      </c>
      <c r="L189" s="76" t="s">
        <v>365</v>
      </c>
    </row>
    <row r="190" spans="1:13" ht="321" customHeight="1" x14ac:dyDescent="0.2">
      <c r="A190" s="21">
        <f t="shared" si="28"/>
        <v>19</v>
      </c>
      <c r="B190" s="78" t="s">
        <v>366</v>
      </c>
      <c r="C190" s="9" t="s">
        <v>53</v>
      </c>
      <c r="D190" s="79" t="s">
        <v>367</v>
      </c>
      <c r="E190" s="80" t="s">
        <v>25</v>
      </c>
      <c r="F190" s="81">
        <v>1</v>
      </c>
      <c r="G190" s="68">
        <v>364000</v>
      </c>
      <c r="H190" s="69">
        <f t="shared" si="32"/>
        <v>364000</v>
      </c>
      <c r="I190" s="69">
        <f t="shared" si="31"/>
        <v>407680.00000000006</v>
      </c>
      <c r="J190" s="68"/>
      <c r="K190" s="9" t="s">
        <v>369</v>
      </c>
      <c r="L190" s="76" t="s">
        <v>365</v>
      </c>
      <c r="M190" s="87"/>
    </row>
    <row r="191" spans="1:13" ht="141" customHeight="1" x14ac:dyDescent="0.2">
      <c r="A191" s="21">
        <f t="shared" si="28"/>
        <v>20</v>
      </c>
      <c r="B191" s="39" t="s">
        <v>373</v>
      </c>
      <c r="C191" s="9" t="s">
        <v>53</v>
      </c>
      <c r="D191" s="39" t="s">
        <v>370</v>
      </c>
      <c r="E191" s="82" t="s">
        <v>25</v>
      </c>
      <c r="F191" s="83">
        <v>1</v>
      </c>
      <c r="G191" s="23">
        <v>102679</v>
      </c>
      <c r="H191" s="10">
        <f t="shared" si="32"/>
        <v>102679</v>
      </c>
      <c r="I191" s="10">
        <f t="shared" si="31"/>
        <v>115000.48000000001</v>
      </c>
      <c r="J191" s="23"/>
      <c r="K191" s="85" t="s">
        <v>369</v>
      </c>
      <c r="L191" s="86" t="s">
        <v>365</v>
      </c>
      <c r="M191" s="87"/>
    </row>
    <row r="192" spans="1:13" ht="223.5" customHeight="1" x14ac:dyDescent="0.2">
      <c r="A192" s="21">
        <f t="shared" si="28"/>
        <v>21</v>
      </c>
      <c r="B192" s="39" t="s">
        <v>373</v>
      </c>
      <c r="C192" s="9" t="s">
        <v>53</v>
      </c>
      <c r="D192" s="39" t="s">
        <v>374</v>
      </c>
      <c r="E192" s="82" t="s">
        <v>25</v>
      </c>
      <c r="F192" s="83">
        <v>1</v>
      </c>
      <c r="G192" s="23">
        <v>38750000</v>
      </c>
      <c r="H192" s="10">
        <f t="shared" si="32"/>
        <v>38750000</v>
      </c>
      <c r="I192" s="10">
        <f t="shared" si="31"/>
        <v>43400000.000000007</v>
      </c>
      <c r="J192" s="23"/>
      <c r="K192" s="9" t="s">
        <v>377</v>
      </c>
      <c r="L192" s="9" t="s">
        <v>376</v>
      </c>
      <c r="M192" s="87"/>
    </row>
    <row r="193" spans="1:13" ht="141" customHeight="1" x14ac:dyDescent="0.2">
      <c r="A193" s="21">
        <f t="shared" si="28"/>
        <v>22</v>
      </c>
      <c r="B193" s="39" t="s">
        <v>373</v>
      </c>
      <c r="C193" s="9" t="s">
        <v>53</v>
      </c>
      <c r="D193" s="39" t="s">
        <v>378</v>
      </c>
      <c r="E193" s="82" t="s">
        <v>25</v>
      </c>
      <c r="F193" s="83">
        <v>1</v>
      </c>
      <c r="G193" s="23">
        <v>16120000</v>
      </c>
      <c r="H193" s="10">
        <f t="shared" si="32"/>
        <v>16120000</v>
      </c>
      <c r="I193" s="10">
        <f t="shared" si="31"/>
        <v>18054400</v>
      </c>
      <c r="J193" s="23"/>
      <c r="K193" s="9" t="s">
        <v>375</v>
      </c>
      <c r="L193" s="9" t="s">
        <v>379</v>
      </c>
      <c r="M193" s="87"/>
    </row>
    <row r="194" spans="1:13" ht="141" customHeight="1" x14ac:dyDescent="0.2">
      <c r="A194" s="21">
        <f t="shared" si="28"/>
        <v>23</v>
      </c>
      <c r="B194" s="39" t="s">
        <v>373</v>
      </c>
      <c r="C194" s="9" t="s">
        <v>53</v>
      </c>
      <c r="D194" s="97" t="s">
        <v>383</v>
      </c>
      <c r="E194" s="98" t="s">
        <v>25</v>
      </c>
      <c r="F194" s="99">
        <v>1</v>
      </c>
      <c r="G194" s="23">
        <v>1400000</v>
      </c>
      <c r="H194" s="10">
        <f t="shared" si="32"/>
        <v>1400000</v>
      </c>
      <c r="I194" s="10">
        <f t="shared" si="31"/>
        <v>1568000.0000000002</v>
      </c>
      <c r="J194" s="23"/>
      <c r="K194" s="36" t="s">
        <v>384</v>
      </c>
      <c r="L194" s="36" t="s">
        <v>385</v>
      </c>
      <c r="M194" s="87"/>
    </row>
    <row r="195" spans="1:13" x14ac:dyDescent="0.2">
      <c r="A195" s="60"/>
      <c r="B195" s="109" t="s">
        <v>18</v>
      </c>
      <c r="C195" s="111"/>
      <c r="D195" s="61"/>
      <c r="E195" s="59"/>
      <c r="F195" s="59"/>
      <c r="G195" s="62"/>
      <c r="H195" s="63">
        <f>SUM(H172:H194)</f>
        <v>250339929</v>
      </c>
      <c r="I195" s="63">
        <f>SUM(I172:I194)</f>
        <v>280380720.48000002</v>
      </c>
      <c r="J195" s="60"/>
      <c r="K195" s="59"/>
      <c r="L195" s="59"/>
      <c r="M195" s="87"/>
    </row>
    <row r="196" spans="1:13" x14ac:dyDescent="0.2">
      <c r="A196" s="29"/>
      <c r="B196" s="105" t="s">
        <v>19</v>
      </c>
      <c r="C196" s="106"/>
      <c r="D196" s="28"/>
      <c r="E196" s="21"/>
      <c r="F196" s="21"/>
      <c r="G196" s="23"/>
      <c r="H196" s="27">
        <f>H195+H170</f>
        <v>367586380.28571427</v>
      </c>
      <c r="I196" s="27">
        <f>I195+I170</f>
        <v>411696745.92000002</v>
      </c>
      <c r="J196" s="29"/>
      <c r="K196" s="21"/>
      <c r="L196" s="21"/>
    </row>
    <row r="197" spans="1:13" x14ac:dyDescent="0.2">
      <c r="A197" s="29"/>
      <c r="B197" s="105" t="s">
        <v>20</v>
      </c>
      <c r="C197" s="106"/>
      <c r="D197" s="28"/>
      <c r="E197" s="21"/>
      <c r="F197" s="21"/>
      <c r="G197" s="23"/>
      <c r="H197" s="27">
        <f>H196+H17</f>
        <v>665204380.28571427</v>
      </c>
      <c r="I197" s="27">
        <f>I196+I17</f>
        <v>745028905.92000008</v>
      </c>
      <c r="J197" s="29"/>
      <c r="K197" s="21"/>
      <c r="L197" s="21"/>
    </row>
  </sheetData>
  <autoFilter ref="A8:L197"/>
  <mergeCells count="13">
    <mergeCell ref="A13:L13"/>
    <mergeCell ref="B196:C196"/>
    <mergeCell ref="B197:C197"/>
    <mergeCell ref="B17:C17"/>
    <mergeCell ref="A18:L18"/>
    <mergeCell ref="A19:L19"/>
    <mergeCell ref="A171:L171"/>
    <mergeCell ref="B195:C195"/>
    <mergeCell ref="A9:L9"/>
    <mergeCell ref="A10:L10"/>
    <mergeCell ref="I3:K3"/>
    <mergeCell ref="A5:L5"/>
    <mergeCell ref="B12:C12"/>
  </mergeCells>
  <pageMargins left="0.31" right="0.24" top="0.32" bottom="0.31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2014-03-19T05:02:04Z</cp:lastPrinted>
  <dcterms:created xsi:type="dcterms:W3CDTF">2013-01-25T04:43:23Z</dcterms:created>
  <dcterms:modified xsi:type="dcterms:W3CDTF">2014-04-16T04:52:30Z</dcterms:modified>
</cp:coreProperties>
</file>