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-30" windowWidth="23880" windowHeight="9630"/>
  </bookViews>
  <sheets>
    <sheet name="Sheet1" sheetId="1" r:id="rId1"/>
  </sheets>
  <definedNames>
    <definedName name="_xlnm._FilterDatabase" localSheetId="0" hidden="1">Sheet1!$A$9:$L$369</definedName>
    <definedName name="_xlnm.Print_Area" localSheetId="0">Sheet1!$A$1:$L$369</definedName>
  </definedNames>
  <calcPr calcId="145621"/>
</workbook>
</file>

<file path=xl/calcChain.xml><?xml version="1.0" encoding="utf-8"?>
<calcChain xmlns="http://schemas.openxmlformats.org/spreadsheetml/2006/main">
  <c r="I369" i="1" l="1"/>
  <c r="H369" i="1"/>
  <c r="I368" i="1"/>
  <c r="H368" i="1"/>
  <c r="H367" i="1"/>
  <c r="I367" i="1"/>
  <c r="H345" i="1"/>
  <c r="I345" i="1"/>
  <c r="H343" i="1" l="1"/>
  <c r="I343" i="1" s="1"/>
  <c r="H344" i="1"/>
  <c r="I344" i="1" s="1"/>
  <c r="H330" i="1" l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29" i="1" l="1"/>
  <c r="I329" i="1" s="1"/>
  <c r="H323" i="1" l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05" i="1" l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04" i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284" i="1"/>
  <c r="I284" i="1" s="1"/>
  <c r="I304" i="1" l="1"/>
  <c r="H283" i="1"/>
  <c r="I283" i="1" s="1"/>
  <c r="H282" i="1"/>
  <c r="I282" i="1" s="1"/>
  <c r="H206" i="1" l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187" i="1" l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H184" i="1"/>
  <c r="I184" i="1" s="1"/>
  <c r="H185" i="1"/>
  <c r="I185" i="1" s="1"/>
  <c r="H186" i="1"/>
  <c r="I186" i="1" s="1"/>
  <c r="H179" i="1"/>
  <c r="I179" i="1" s="1"/>
  <c r="H180" i="1"/>
  <c r="I180" i="1" s="1"/>
  <c r="H181" i="1"/>
  <c r="I181" i="1" s="1"/>
  <c r="H182" i="1"/>
  <c r="I182" i="1" s="1"/>
  <c r="H183" i="1"/>
  <c r="I183" i="1" s="1"/>
  <c r="H174" i="1"/>
  <c r="I174" i="1" s="1"/>
  <c r="H175" i="1"/>
  <c r="I175" i="1" s="1"/>
  <c r="H176" i="1"/>
  <c r="I176" i="1" s="1"/>
  <c r="H177" i="1"/>
  <c r="I177" i="1" s="1"/>
  <c r="H178" i="1"/>
  <c r="I178" i="1" s="1"/>
  <c r="H171" i="1"/>
  <c r="I171" i="1" s="1"/>
  <c r="H172" i="1"/>
  <c r="I172" i="1" s="1"/>
  <c r="H173" i="1"/>
  <c r="I173" i="1" s="1"/>
  <c r="H170" i="1"/>
  <c r="I170" i="1" s="1"/>
  <c r="H169" i="1"/>
  <c r="I169" i="1" s="1"/>
  <c r="H168" i="1"/>
  <c r="I168" i="1" s="1"/>
  <c r="H167" i="1"/>
  <c r="I167" i="1" s="1"/>
  <c r="H166" i="1"/>
  <c r="I166" i="1" s="1"/>
  <c r="A171" i="1" l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H366" i="1"/>
  <c r="I366" i="1" s="1"/>
  <c r="H365" i="1" l="1"/>
  <c r="I365" i="1" s="1"/>
  <c r="H364" i="1" l="1"/>
  <c r="I364" i="1" s="1"/>
  <c r="H363" i="1" l="1"/>
  <c r="I363" i="1" s="1"/>
  <c r="H362" i="1"/>
  <c r="I362" i="1" s="1"/>
  <c r="H116" i="1" l="1"/>
  <c r="I116" i="1" s="1"/>
  <c r="H119" i="1" l="1"/>
  <c r="H361" i="1" l="1"/>
  <c r="I361" i="1" s="1"/>
  <c r="H360" i="1" l="1"/>
  <c r="I360" i="1" s="1"/>
  <c r="H359" i="1" l="1"/>
  <c r="I359" i="1" l="1"/>
  <c r="H358" i="1"/>
  <c r="H159" i="1"/>
  <c r="I159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I358" i="1" l="1"/>
  <c r="I119" i="1"/>
  <c r="H118" i="1"/>
  <c r="I118" i="1" s="1"/>
  <c r="H117" i="1"/>
  <c r="I117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 l="1"/>
  <c r="I29" i="1" l="1"/>
  <c r="H357" i="1"/>
  <c r="I357" i="1" l="1"/>
  <c r="H349" i="1"/>
  <c r="I349" i="1" l="1"/>
  <c r="H356" i="1"/>
  <c r="H355" i="1"/>
  <c r="H354" i="1"/>
  <c r="H28" i="1"/>
  <c r="I28" i="1" s="1"/>
  <c r="H27" i="1"/>
  <c r="H26" i="1"/>
  <c r="I26" i="1" s="1"/>
  <c r="H353" i="1"/>
  <c r="H352" i="1"/>
  <c r="I355" i="1" l="1"/>
  <c r="I353" i="1"/>
  <c r="I354" i="1"/>
  <c r="I356" i="1"/>
  <c r="I27" i="1"/>
  <c r="I352" i="1"/>
  <c r="H25" i="1"/>
  <c r="H24" i="1"/>
  <c r="I24" i="1" s="1"/>
  <c r="H23" i="1"/>
  <c r="I25" i="1" l="1"/>
  <c r="I23" i="1"/>
  <c r="H351" i="1"/>
  <c r="I351" i="1" l="1"/>
  <c r="H348" i="1"/>
  <c r="H347" i="1"/>
  <c r="I348" i="1" l="1"/>
  <c r="I347" i="1"/>
  <c r="H21" i="1"/>
  <c r="H22" i="1"/>
  <c r="I22" i="1" l="1"/>
  <c r="I21" i="1"/>
  <c r="H350" i="1"/>
  <c r="I350" i="1" l="1"/>
  <c r="H12" i="1"/>
  <c r="I12" i="1" s="1"/>
  <c r="H16" i="1" l="1"/>
  <c r="I16" i="1" s="1"/>
  <c r="H15" i="1" l="1"/>
  <c r="H17" i="1" s="1"/>
  <c r="I15" i="1" l="1"/>
  <c r="I17" i="1" s="1"/>
  <c r="H13" i="1" l="1"/>
  <c r="H18" i="1" s="1"/>
  <c r="I13" i="1" l="1"/>
  <c r="I18" i="1" s="1"/>
</calcChain>
</file>

<file path=xl/sharedStrings.xml><?xml version="1.0" encoding="utf-8"?>
<sst xmlns="http://schemas.openxmlformats.org/spreadsheetml/2006/main" count="2437" uniqueCount="706">
  <si>
    <t>№ п/п</t>
  </si>
  <si>
    <t>Наименование товаров, работ, услуг</t>
  </si>
  <si>
    <t xml:space="preserve">Способ осуществления закупок </t>
  </si>
  <si>
    <t>Краткая характеристика (описание) товаров, работ, услуг</t>
  </si>
  <si>
    <t>Единица измерения (в соответствии с МКЕИ)</t>
  </si>
  <si>
    <t>Количество/ объем</t>
  </si>
  <si>
    <t>Цена за единицу, тенге (маркетинговая цена)</t>
  </si>
  <si>
    <t>Сумма планируемая для закупки без учета НДС, тенге</t>
  </si>
  <si>
    <t>Сумма планируемая для закупки с  учетом НДС, тенге</t>
  </si>
  <si>
    <t>Условия поставки по ИНКОТЕРМС 2010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</si>
  <si>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</si>
  <si>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</si>
  <si>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1. Товары, работы, услуги, приобретения которых осуществляются в соответствии с пунктом 16 Правил</t>
  </si>
  <si>
    <t>Товары</t>
  </si>
  <si>
    <t>Итого по товарам: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</si>
  <si>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</si>
  <si>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</t>
  </si>
  <si>
    <t>Услуги</t>
  </si>
  <si>
    <t>Итого по услугам:</t>
  </si>
  <si>
    <t>Итого по разделу 2:</t>
  </si>
  <si>
    <t>ВСЕГО (раздел 1 и раздел 2)</t>
  </si>
  <si>
    <t>услуга</t>
  </si>
  <si>
    <t>комплект</t>
  </si>
  <si>
    <t>Услуги страхования ГПО работодателя</t>
  </si>
  <si>
    <t>Обязательное страхование гражданско-правовой ответственности работодателя за причинение вреда жизни и здоровью работника при исполнении им трудовых (служебных) обязанностей</t>
  </si>
  <si>
    <t>Почтовые услуги</t>
  </si>
  <si>
    <t>Услуги связи</t>
  </si>
  <si>
    <t>подпункт 14)</t>
  </si>
  <si>
    <t>штука</t>
  </si>
  <si>
    <t>запрос ценовых предложений</t>
  </si>
  <si>
    <t xml:space="preserve">услуга </t>
  </si>
  <si>
    <t>DDP</t>
  </si>
  <si>
    <t>упаковка</t>
  </si>
  <si>
    <t>В течение 90 календарных дней со дня подписания договора</t>
  </si>
  <si>
    <t>подпункт 20)</t>
  </si>
  <si>
    <t>тендер</t>
  </si>
  <si>
    <t>Консультационные услуги в рамках проекта "Разработка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ткани"</t>
  </si>
  <si>
    <t>г. Астана, пр.Кабанбай батыра, 53</t>
  </si>
  <si>
    <t xml:space="preserve">Отправка и доставка почтовой  корреспонденции по странам СНГ, дальнего зарубежья, городам 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 Время прибытия курьера для приема почты – к указанному времени либо в течение не менее 30 минут после получения заявки от Заказчика.
Сроки доставки корреспонденции: по странам СНГ– от 2 до 4 рабочих дней,
по странам дальнего зарубежья – от 2 до 4 рабочих дней, по городам  Республики Казахстан от 1-3 рабочих дней, по городу Астана в течение следующего рабочего дня следующего за днем  отправки. 
Предоставление оперативных сведений о прохождении корреспонденции по всему маршруту следования; уведомлений о доставке корреспонденции; возможности самостоятельного отслеживания Заказчиком маршрута следования по Интернету.
</t>
  </si>
  <si>
    <t>Отправка и доставка почтовой  корреспонденции только по территории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</t>
  </si>
  <si>
    <t>Лабораторное оборудование</t>
  </si>
  <si>
    <t>Лабораторное оборудование для оснащения лабораторий ЧУ "Центр наук о жизни"</t>
  </si>
  <si>
    <t>Услуги в рамках НТП  «Разработка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ткани»</t>
  </si>
  <si>
    <t>подпункт 31)</t>
  </si>
  <si>
    <t>Астана, пр.Кабанбай батыра, 53</t>
  </si>
  <si>
    <t>Комплект расходных материалов, реактивов, лабораторной посуды и лабораторного пластика необходимого для выполнения экспериментальных работ</t>
  </si>
  <si>
    <t>со дня подписания  договора до 31.12.2014</t>
  </si>
  <si>
    <t>Услуги страхования</t>
  </si>
  <si>
    <t>Добровольное медицинское  страхование работников согласно штатному расписанию</t>
  </si>
  <si>
    <t>03.08.2014 - 02.08.2015</t>
  </si>
  <si>
    <t>02.05.2014 - 01.05.2015</t>
  </si>
  <si>
    <t>Услуги по выделению ДНК из стула, секвенированию и анализу результатов в рамках НТП "Разработка инновационных подходов регенеративной медицины и внедрение научных основ медицины долголетия"</t>
  </si>
  <si>
    <t>Услуги по доставке образцов биоматериала (стул), в Европейскую Молекулярную Биологическую Лаборраторию (EMBL). Комплекс работ по выделению ДНК из стула, секвенированию и анализу результатов Европейская Молекулярная Биологическая Лаборратория (EMBL), Гейдельберг, Германия</t>
  </si>
  <si>
    <t>Расходные лабораторные материалы в рамках НТП "Разработка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ткани"</t>
  </si>
  <si>
    <t xml:space="preserve">Расходные лабораторные материалы в рамках НТП "Разработка методов целенаправленной доставки антивирусных препаратов и иммуномодуляторов для лечения вирусных гепатитов" </t>
  </si>
  <si>
    <t xml:space="preserve">Расходные лабораторные материалы в рамках НТП "Исследования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клеток" </t>
  </si>
  <si>
    <t>Реагенты, реактивы, лабораторная посуда, изделия мед.назначения и др. расходные материалы, необходимые для обеспечения деятельности лабораторий ЧУ "Центр наук о жизни"</t>
  </si>
  <si>
    <t>Услуги по проведению клинических исследований в рамках НТП "Создание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тяжёлых инфекциях"</t>
  </si>
  <si>
    <t>Услуги включают в себя: проведение клинических исследований препарата Цитафат (рандомизированное исследование с двойным слепым контролем в соответствии с требованиями GCP по регламенту второй фазы клинических), не менее чем на 350 пациентах</t>
  </si>
  <si>
    <t>Услуги включают в себя: внедрения фармакоцитов с антибиотиками не менее чем, на 50 пациентах.</t>
  </si>
  <si>
    <t>Расходные лабораторные материалы в рамках проекта "Генофонд казахской популяции по данным о полиморфизме Y-хромосомы"</t>
  </si>
  <si>
    <t>Реагенты, реактивы, лабораторная посуда и др. расходные материалы, необходимые для реализации проекта "Генофонд казахской популяции по данным о полиморфизме Y-хромосомы" по субтипированию и анализу данных</t>
  </si>
  <si>
    <t>Расходные лабораторные материалы в рамках проекта "Картирование эко-социальных и генетических факторов, определяющих восприимчивость к туберкулезу"</t>
  </si>
  <si>
    <t xml:space="preserve">Реагенты, реактивы, лабораторная посуда и др. расходные материалы, необходимые  для реализации проекта "Картирование эко-социальных и генетических факторов, определяющих восприимчивость к туберкулезу" </t>
  </si>
  <si>
    <t>Расходные лабораторные материалы в рамках проекта   "Геномный и транскриптомный профиль рака пищевода"</t>
  </si>
  <si>
    <t>Реагенты, реактивы, лабораторная посуда и др. расходные материалы, необходимые  для реализации проекта "Геномный и транскриптомный профиль рака пищевода"</t>
  </si>
  <si>
    <t>Консультационные услуги  по проекту "Генофонд казахской популяции по данным о полиморфизме Y-хромосомы"</t>
  </si>
  <si>
    <t xml:space="preserve">Консультационные услуги  для реализации проекта "Генофонд казахской популяции по данным о полиморфизме Y-хромосомы" по субтипированию и анализу данных. </t>
  </si>
  <si>
    <t>Консультационные услуги  по проекту " Геномный и транскриптомный профиль рака пищевода "</t>
  </si>
  <si>
    <t xml:space="preserve">Консультационные услуги  для реализации проекта " Геномный и транскриптомный профиль рака пищевода " по субтипированию и анализу данных. </t>
  </si>
  <si>
    <t>Консультационные услуги  по проекту  "Картирование эко-социальных и генетических факторов, определяющих восприимчивость к туберкулезу</t>
  </si>
  <si>
    <t>Консультационные услуги  для реализации проекта  "Картирование эко-социальных и генетических факторов, определяющих восприимчивость к туберкулезу"  по методам полного геномного секвенирования.</t>
  </si>
  <si>
    <t>Расходные лабораторных материалов  в рамках НТП "Создание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тяжёлых инфекциях"</t>
  </si>
  <si>
    <t>Расходные лабораторные материалы в рамках НТП "Сравнительное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теней"</t>
  </si>
  <si>
    <t xml:space="preserve">Услуги сотовой связи </t>
  </si>
  <si>
    <t>подпункт 34)</t>
  </si>
  <si>
    <t>Услуги добровольного страхования гражданско-правовой ответственности</t>
  </si>
  <si>
    <t>В течение 12 месяцев со дня заключения договора</t>
  </si>
  <si>
    <t>г.Астана, пр.Кабанбай батыра, 53</t>
  </si>
  <si>
    <t>подпункт 4)</t>
  </si>
  <si>
    <t>Жидкий азот</t>
  </si>
  <si>
    <t>Жидкость прозрачного цвета, используется  для глубокой заморозки органических материалов, транспортировки биоматериала с целью сохранения нуклеиновых кислот. Чистота азота должна быть не менее 99,5%.</t>
  </si>
  <si>
    <t>кг</t>
  </si>
  <si>
    <t>По мере востребованности в течение 2014 года</t>
  </si>
  <si>
    <t>Среда Игла модифицированная по способу Дульбекко</t>
  </si>
  <si>
    <t xml:space="preserve">СРЕДА ИГЛА модифицированная по способу Дульбекко- с высоким содержанием глюкозы 4500 мл/л, Л-глутамином и бикарбонатом натрия, без перувата натрия, жидкая, стерильная, подходит для культивации клеточных культур. В упаковке должно быть не менее 6 флаконов по 1000 мл. </t>
  </si>
  <si>
    <t xml:space="preserve">Фетальная Бычая Сыворотка </t>
  </si>
  <si>
    <t xml:space="preserve">Фетальная Бычая Сыворотка (ФБС) термоинактивированная, для культивации клеточных культур, в иммуноанализе для инактивации системы комплемента, стерильная. В упаковке не менее 500 мл. </t>
  </si>
  <si>
    <t xml:space="preserve">Л - Глутамин </t>
  </si>
  <si>
    <t xml:space="preserve">Чистота не менее 99,5%, сухой порошок, в упаковке не менее 100 гр. </t>
  </si>
  <si>
    <t>Пенициллин G калиевой соли</t>
  </si>
  <si>
    <t>Пенициллин G калиевой соли для подавления роста грамположительных бактерий, активность~1600 U/мг. В упаковке не менее 100 гр.</t>
  </si>
  <si>
    <t>Стрептомицин сульфат</t>
  </si>
  <si>
    <t>Стрептомицин сульфат подходящий для культивирования клеточных культур, порошок. В упаковке не менее 100 гр.</t>
  </si>
  <si>
    <t>Гентамицин сульфат</t>
  </si>
  <si>
    <t>Гентамицин сульфат в клеточной культуре используется в качестве селективного агента, подходит для культивирования клеточных культур, порошок. В упаковке не менее 1 гр.</t>
  </si>
  <si>
    <t>HEPES</t>
  </si>
  <si>
    <t xml:space="preserve">HEPES подходящий для  молекулярной биологии, в упаковке не менее 50 гр. </t>
  </si>
  <si>
    <t xml:space="preserve">Этиленгликоль </t>
  </si>
  <si>
    <t>Этиленгликоль - бис (2 - аминоэтиленэфир) - N, N, N ', N' -тетрауксусной кислоты, для определения кальция в присутствии магния. В упаковке не менее 100 гр.</t>
  </si>
  <si>
    <t>Бычий сывороточный альбумин (БСА)</t>
  </si>
  <si>
    <t>Для применения в качестве стандарта в различных методах количественного определения белков, подходит для культивации клеточных культур,  стерильный. В упаковке не менее 500 мл.</t>
  </si>
  <si>
    <t>Фетальная Бычая Сыворотка (ФБС) для культивации клеточных культур, стерильная. В упаковке не менее 500 мл.</t>
  </si>
  <si>
    <t>Инсулин</t>
  </si>
  <si>
    <t>Инсулин из поджелудочной железы КРС, фактора роста, подходит для культивации клеточных культур.  В упаковке не менее 100 мг.</t>
  </si>
  <si>
    <t>Гидрокортизон</t>
  </si>
  <si>
    <t xml:space="preserve">Гидрокортизон, для культивирования клеточных культур. В упаковке не менее 5 гр. </t>
  </si>
  <si>
    <t>Глюкагон</t>
  </si>
  <si>
    <t xml:space="preserve">Глюкагон, синтетический порошок, для культивирования клеточных культур. В упаковке не менее 1 мг. </t>
  </si>
  <si>
    <t>Пенициллин- стрептомицин</t>
  </si>
  <si>
    <t xml:space="preserve">Пенициллин-стрептомицин,   10000 ед. пенициллина, 10мг стрептомицина на мл NaCl, подходящий для клеточных культур. В упаковке не менее 100 мл.                                          </t>
  </si>
  <si>
    <t>Коллагеназа</t>
  </si>
  <si>
    <t xml:space="preserve">Коллагеназа из культуральных супернатантов С. Histolyticum, общего назначения, без соли, лиофилизированный порошок. В упаковке не менее 1 гр. </t>
  </si>
  <si>
    <t>Протеаза</t>
  </si>
  <si>
    <t>Протеаза из культуральных супернатантов Streptomyces griseus, подходящая для мышиных эмбриональных клеточных культур. В упаковке не менее 1 гр.</t>
  </si>
  <si>
    <t>Гиалуронидаза</t>
  </si>
  <si>
    <t xml:space="preserve">Стерильный, лиофилизированный порошок. В упаковке не менее 1 гр.  </t>
  </si>
  <si>
    <t>Дезоксирибонуклеаза</t>
  </si>
  <si>
    <t>Дезоксирибонуклеаза из бычей поджелудочной железы, для удаления ДНК из образцов белка, лиофилизированный порошок. В упаковке не менее 1 гр.</t>
  </si>
  <si>
    <t>Cбалансированный раствор Хэнкса</t>
  </si>
  <si>
    <t xml:space="preserve">СБАЛАНСИРОВАННЫЙ РАСТВОР ХЭНКСА модифицированный, с бикарбонатом натрия, без фенолового красного, жидкая, стерильная, подходящий для культивирования клеток. В упаковке не менее 6 флаконов по 500 мл. </t>
  </si>
  <si>
    <t xml:space="preserve"> Кальций хлорид</t>
  </si>
  <si>
    <t xml:space="preserve">Кальций хлорид, безводный,  для культуры клеток насекомых/ растений. В упаковке не менее 100 гр.  </t>
  </si>
  <si>
    <t xml:space="preserve">Магний хлорид </t>
  </si>
  <si>
    <t xml:space="preserve">Магний хлорид, безводный, чистота не менее 98%. В упаковке не менее 100 гр. </t>
  </si>
  <si>
    <t>Митомицин С</t>
  </si>
  <si>
    <t xml:space="preserve">Митомицин С из Streptomyces caespitosus в виде порошока, содержит NaCl как солюбилизатор. В упаковке не менее 5 флаконов по 2 мг. </t>
  </si>
  <si>
    <t>96-луночный планшет</t>
  </si>
  <si>
    <t xml:space="preserve">96-луночный планшет, черный полистирол с плоским дном, стерильный. В упаковке не менее 40 штук. </t>
  </si>
  <si>
    <t>Ацетонитрил</t>
  </si>
  <si>
    <t xml:space="preserve">Ацетонитрил, безводный, чистота не менее 99,8%, молекулярный вес 41.05. В упаковке не менее 1 л. </t>
  </si>
  <si>
    <t>α-Naphthoflavone</t>
  </si>
  <si>
    <t xml:space="preserve">α-Naphthoflavone, молекулярный вес 272.30. В упаковке не менее 1 гр.  </t>
  </si>
  <si>
    <t>Миконазол</t>
  </si>
  <si>
    <t>Миконазол, имидазолный противогрибковый агент для местной и внутривенной инфузии. В упаковке не менее 1 гр.</t>
  </si>
  <si>
    <t xml:space="preserve">Фактор роста человеческих фибробластов-4 </t>
  </si>
  <si>
    <t xml:space="preserve">Фактор роста человеческих фибробластов, рекомбинантный, лиофилизированный порошок, экспрессирован в E.coli, подходящий для культивирования клеточных культур. В упаковке не менее 25 мкг. </t>
  </si>
  <si>
    <t>Фактор роста фибробластов крыс</t>
  </si>
  <si>
    <t>Фактор роста фибробластов крыс, рекомбинантный, лиофилизированный порошок, экспрессирован в E.coli. В упаковке не менее 50 мкг.</t>
  </si>
  <si>
    <t>Йодная кислота</t>
  </si>
  <si>
    <t>Йодная кислота реагент ACS, степень очистки не менее 99%. В упаковке не менее 100 гр.</t>
  </si>
  <si>
    <t>Ингибитор CDC42 CASIN</t>
  </si>
  <si>
    <t xml:space="preserve">Степень очистки не менее 98 %, в виде порошка, в упаковке не менее 2 мг. </t>
  </si>
  <si>
    <t>Ингибитор CDC42 ZCL278</t>
  </si>
  <si>
    <t>Селективный ингибитор CDC42  ML141</t>
  </si>
  <si>
    <t>Усилитель функциональности гепатоцитов FH1</t>
  </si>
  <si>
    <t>FISH зонды к XY хромосомам крысы</t>
  </si>
  <si>
    <t xml:space="preserve">FISH зонд к Y хромосоме меченый FITC, FISH зонд к Х хромосоме меченый биотином, в количестве достаточном для проведения не менее на 10 проб.   </t>
  </si>
  <si>
    <t>Раствор для гибридизации</t>
  </si>
  <si>
    <t>Раствор для гибридизации, предназначен для гистологических срезов, объем не менее 5 мл.</t>
  </si>
  <si>
    <t>Среда предотвращающая выцветание образца при FISH окрашивании</t>
  </si>
  <si>
    <t xml:space="preserve">Среда предотвращающая выцветание образца при FISH окрашивании, гистологическая среда, объем не менее 5 мл. </t>
  </si>
  <si>
    <t xml:space="preserve">Среда предотвращающая выцветание образца при FISH окрашивании, гистологическая среда, объем не менее  1 мл. </t>
  </si>
  <si>
    <t xml:space="preserve"> Среда предотвращающая выцветание образца при FISH окрашивании содержащая DAPI</t>
  </si>
  <si>
    <t>Среда, предотвращающая выцветание образца при FISH окрашивании, гистологическая среда содержащая DAPI в концентрации не менее 1 мкг/мл, объем не менее  5 мл.</t>
  </si>
  <si>
    <t>Среда предотвращающая выцветание образца при FISH окрашивании содержащая DAPI</t>
  </si>
  <si>
    <t xml:space="preserve">Среда предотвращающая выцветание образца при FISH окрашивании содержащая DAPI в концентрации не менее  1 мкг/мл, объем 1 мл </t>
  </si>
  <si>
    <t>Контрольные препараты для FISH окрашивания ДНК крыс</t>
  </si>
  <si>
    <t>Контрольные препараты для FISH окрашивания ДНК крыс, 5 препаратов (1 препарат на 1 участок).</t>
  </si>
  <si>
    <t>Набор для определения раннего апоптоза Aннексин V - FITC</t>
  </si>
  <si>
    <t xml:space="preserve">Набор должен содержать:  Коньюгат Аннексин V - FITC 100 µl; 10X Аннексин V связывающий буфер 2 x 1.5 ml; Раствор пропидиум иодида 1.3 ml. </t>
  </si>
  <si>
    <t>Набор</t>
  </si>
  <si>
    <t>Набор для определения активного CDC42</t>
  </si>
  <si>
    <t xml:space="preserve">Набор должен содержать: GST человеческий PAK1-PBD 600 µg; мышиный Cdc42 mAb 300 µl; GDP 50 µl; GTP γS 50 µl; глутатион в полимере 3 ml; SDS буфер 1.5 ml; лизис/связывающий/промывочный буфер 100 ml. </t>
  </si>
  <si>
    <t>Набор для определения старения клеток поокрашиваию  β-Галактозидазе</t>
  </si>
  <si>
    <t xml:space="preserve">Набор должен содержать: 10X Фиксирующий раствор 15 ml; 10X Окращивающий раствор15 ml; 100X Раствор A 1.5 ml; 100X Раствор B 1.5 ml;  X-Gal 150 mg .  </t>
  </si>
  <si>
    <t xml:space="preserve">Линолевая кислота </t>
  </si>
  <si>
    <t xml:space="preserve">Линолевая кислота - альбумин из бычьего сывороточного альбумина, должна содержать 2 моля линолевой кислоты на моль БСА, объем не менее 5мл. </t>
  </si>
  <si>
    <t xml:space="preserve">ITS  жидкая добавочная среда </t>
  </si>
  <si>
    <t xml:space="preserve">ITS  жидкая добавочная среда, должна содержать: 1.0 мг/мл рекомбинантного человеческого инсулина, 0.55 мг/мл человеческй ого трансферрина и 0.5 мкг/мл натрия селенита. В упаковке должно быть не менее 5 мл. </t>
  </si>
  <si>
    <t>Фактор роста гепатоцитов, человеческий</t>
  </si>
  <si>
    <t xml:space="preserve">  Фактор роста гепатоцитов, человеческий, рекомбинатный, экспрессируемый клетками HEK 293 , применимый для клеточных культур. В упаковке должно быть не менее 10 мкг. </t>
  </si>
  <si>
    <t xml:space="preserve">Среда MCDB 201 </t>
  </si>
  <si>
    <t>СРЕДА MCDB 201  содержащая L-glutamine и 30 mM HEPES, в виде порошка, применимая для клеточных культур. В упаковке не менее 1 литр.</t>
  </si>
  <si>
    <t>Коллагеназа из Clostridium histolyticum</t>
  </si>
  <si>
    <t xml:space="preserve"> КОЛЛАГЕНАЗА тип II из Clostridium histolyticum. В упаковке не менее 5 грамм. </t>
  </si>
  <si>
    <t xml:space="preserve">Сбалансированный солевой раствор Хэнкса  </t>
  </si>
  <si>
    <t xml:space="preserve">Сбалансированный солевой раствор Хэнкса, cодержащий бикарбонат натрия, без хлорида кальция и сульфата магния, жидкий, стерилизованный, применимый для клеточных культур. В упаковке должно быть не менее 6 флаконов по 500 мл. </t>
  </si>
  <si>
    <t>Сбалансированный солевой раствор Хэнкса, без бикарбоната натрия, хлорида кальция и сульфата магния, жидкий,  стерилизованный, применимый для клеточных культур. В упаковке должно быть не менее 6 флаконов по 500 мл.</t>
  </si>
  <si>
    <t xml:space="preserve">Среда Игла модифицированная по способу Дюльбекко </t>
  </si>
  <si>
    <t>СРЕДА ИГЛА модифицированная по способу Дульбекко -   низкий уровень содержания глюкозы 1000 мг/л ,содержит L-глутамин, и бикарбоната натрия, жидкая, стерилизованный фильтрацией, применимый для клеточных культур. В упаковке должно быть не менее 6 флаконов по 500 мл.</t>
  </si>
  <si>
    <t>Антитело к β-катенину</t>
  </si>
  <si>
    <t xml:space="preserve">Антитело к β-катенину, полученное из кролика поликлональноеl IgG, в концентрации не менее 200 µg/ml. </t>
  </si>
  <si>
    <t>Антитело к р53</t>
  </si>
  <si>
    <t xml:space="preserve">Антитело к р53, полученное из мыши моноклональное IgG, в концентрации не менее 200 µg/ml. </t>
  </si>
  <si>
    <t>Антитело к перицентрину 2</t>
  </si>
  <si>
    <t xml:space="preserve">Антитело к перицентрину 2, полученное из козы поликлональное IgG, в концентрации не менее 200 µg/ml. </t>
  </si>
  <si>
    <t>Антитело к альфа тубулину</t>
  </si>
  <si>
    <t xml:space="preserve">Антитело к альфа тубулину, полученное из мыши моноклональное IgМ, в концентрации  не менее 200 µg/ml. </t>
  </si>
  <si>
    <t>Антитело к гамма тубулину</t>
  </si>
  <si>
    <t xml:space="preserve">Антитело к гамма тубулину, полученное из кролика поликлональное IgG, в концентрации не менее 200 µg/ml. </t>
  </si>
  <si>
    <t>Антитело к винкулину</t>
  </si>
  <si>
    <t xml:space="preserve">Антитело к винкулину, полученное из козы поликлональное IgG, в концентрации не менее  200 µg/ml. </t>
  </si>
  <si>
    <t>Антитело к Миозину II а</t>
  </si>
  <si>
    <t>Антитело к Миозину II а, полученное из мыши моноклональное IgG1, в  концентрации не менее  200 µg/ml.</t>
  </si>
  <si>
    <t>Антитело к актину</t>
  </si>
  <si>
    <t xml:space="preserve">Антитело к актину, полученное из кролика поликлональноеl IgG, в концентрации не менее 200 µg/ml. </t>
  </si>
  <si>
    <t>Антитело к Cdc42</t>
  </si>
  <si>
    <t xml:space="preserve">Антитело к Cdc42, полученное из кролика поликлональноеl IgG, в концентрации не менее 200 µg/ml.  </t>
  </si>
  <si>
    <t xml:space="preserve">Антитело к GSK-3β </t>
  </si>
  <si>
    <t xml:space="preserve">Антитело к GSK-3β, полученное из кролика поликлональноеl IgG, в концентрации не менее 200 µg/ml.  </t>
  </si>
  <si>
    <t>Пифитрин-α, p-Нитро</t>
  </si>
  <si>
    <t xml:space="preserve">ПИФИТРИН-α, p-НИТРО ингибитор р53, плотность 1.53 g/cm3, вес не менее 5 мг.  </t>
  </si>
  <si>
    <t>Теновин-1</t>
  </si>
  <si>
    <t xml:space="preserve">ТЕНОВИН - 1, ингибитор SIRT1 и SIRT2, активатор р21 и р53, степень очистки не менее ≥98%, вес не менее10 мг.  </t>
  </si>
  <si>
    <t>IWP-2</t>
  </si>
  <si>
    <t xml:space="preserve">IWP-2 ингибитор Wnt, вес не менее 5 мг, в виде порошка. </t>
  </si>
  <si>
    <t>Вторичное козье антитело против кроличьего IgG-HRP</t>
  </si>
  <si>
    <t>Вторичное козье антитело против кроличьего IgG-HRP, коньюгированное с пероксидазой хрена вторичное антитело, рекомендовано для вестерн блоттинга, не менее 200 µg в 0.5 мл.</t>
  </si>
  <si>
    <t>Вторичное кроличье антитело против козьего  IgG-HRP</t>
  </si>
  <si>
    <t xml:space="preserve">Вторичное кроличье антитело против козьего  IgG-HRP, полученное из кролика анти-коза коньюгированное с пероксидазой хрена вторичное антитело, рекомендовано для вестерн блоттинга, не менее 200 µg в 0.5 мл. </t>
  </si>
  <si>
    <t>Вторичное козье антитело против мышиного IgG-HRP</t>
  </si>
  <si>
    <t xml:space="preserve">Вторичное козье антитело против мышиного IgG-HRP, полученное из козы анти-мышь коньюгированное с пероксидазой хрена вторичное антитело, рекомендовано для вестерн блоттинга, не менее 200 µg в 0.5 мл. </t>
  </si>
  <si>
    <t>Акридиновый хлорид цинка</t>
  </si>
  <si>
    <t>Для молекулярной биологии, в виде порошка, в составе содержание красителей не менее 80%. В упаковке не менее 25 гр.</t>
  </si>
  <si>
    <t>DKK-1</t>
  </si>
  <si>
    <t xml:space="preserve">DKK-1 рекомбинантный, выраженный в клетке НЕК 293, ≥ 97% (SDS-PAGE), степень очистки не менее  97% , для тестированния клеточных культур. </t>
  </si>
  <si>
    <t>Фенилметансульфонилфторид (PMSF)</t>
  </si>
  <si>
    <t xml:space="preserve">Ингибитор сериновых протеаз, используемый для  предотвращения деградации протеазы, в упаковке не менее 34,84 мг. </t>
  </si>
  <si>
    <t xml:space="preserve">Трис-солевой буфер (TBS)   </t>
  </si>
  <si>
    <t xml:space="preserve">Подходящий для вестерн-блоттинга, в качестве промывочного буфера.  СОСТАВ: 137 мм хлорид натрия, 20 мМ Трис, 0,1% Твин-20. Во флаконе не менее 1000 мл. </t>
  </si>
  <si>
    <t>флакон</t>
  </si>
  <si>
    <t>Обезжиренное сухое молоко</t>
  </si>
  <si>
    <t xml:space="preserve">Для Вестерн-блоттинга,  в качестве блокирующего агента, в упаковке не менее 250 г. </t>
  </si>
  <si>
    <t>Предварительно окрашенный маркерный белок</t>
  </si>
  <si>
    <t xml:space="preserve">Смесь очищенных белков ковалентно связанных с синим красителем. В упаковке 1050 мкл. </t>
  </si>
  <si>
    <t>Биотинилированный белок</t>
  </si>
  <si>
    <t>Биотинилированный белок для обнаружения молекулярных лестниц. В упаковке 650 мкл.</t>
  </si>
  <si>
    <t>Вторичное лошадиное антитело против мышиного IgG-HRP</t>
  </si>
  <si>
    <t xml:space="preserve">Вторичное лошадиное антитело против мышиного IgG-HRP для Вестерн-блоттинга, в ампуле не менее 1 мл. </t>
  </si>
  <si>
    <t xml:space="preserve">Набор хемилюминесцентной детекции для Вестерн блоттинга </t>
  </si>
  <si>
    <t>В набор входят перекись водорода и  хемилюминесцентый субстрат на основе люминола, для  Вестерн блоттинга, в упаковке не менее 25 мл.</t>
  </si>
  <si>
    <t>Бычий сывороточный альбумин (BSA)</t>
  </si>
  <si>
    <t xml:space="preserve">Бычий сывороточный альбумин (BSA) особочистый, для проведенеия Вестерн-блоттинга  и иммунофлуоресцентного,  иммунопреципитационного анализа, используется в качестве блокирующего агента. В упаковке не менее 50 г.  </t>
  </si>
  <si>
    <t>DL-Дитиотреитол</t>
  </si>
  <si>
    <t xml:space="preserve">DL-Дитиотреитол для  количественного снижения  дисульфидов, степень очистки не менее ≥ 98%. В упаковке не менее 10 гр. </t>
  </si>
  <si>
    <t>Магний хлорид 0,5% нерастворимый, безводный. В упаковке не менее 100 гр.</t>
  </si>
  <si>
    <t>Трис солевой буфер</t>
  </si>
  <si>
    <t xml:space="preserve">Трис солевой буфер для вестерн-блоттинга,  стиральный буфер для щелочной фосфатазы или конъюгатов пероксидазы, используется в качестве промывочного буфера. Состав: 20 мМ Трис, рН прибл. 7,4 и 0,9% NaCl. Не менее 1000 мл.  </t>
  </si>
  <si>
    <t>Бутыль</t>
  </si>
  <si>
    <t>Этилендиаминтетрауксусной кислоты</t>
  </si>
  <si>
    <t>ЭТИЛЕНДИАМИНТЕТРАУКСУСНОЙ КИСЛОТЫ молекулярный вес 292,24, анализ титрирование не менее  ≥ 99%. В упаковке не менее 100 гр.</t>
  </si>
  <si>
    <t xml:space="preserve">Набор реагентов для остеогенной дифференцировки стволовых клеток </t>
  </si>
  <si>
    <t xml:space="preserve">Набор для  остеогенной дифференциации мезенхимальных стволовых клеток человека, уровень эндотоксина не менее  ≤ 50 КОЕ / мл. </t>
  </si>
  <si>
    <t>набор</t>
  </si>
  <si>
    <t xml:space="preserve">Набор реагентов для адипогенной дифференцировки стволовых клеток </t>
  </si>
  <si>
    <t xml:space="preserve">Набор для адипогенной дифференциации мезенхимальных стволовых клеток человека, уровень эндотоксина не менее  ≤ 50 КОЕ / мл. </t>
  </si>
  <si>
    <t xml:space="preserve">Набор реагентов для хондрогенной дифференцировки стволовых клеток </t>
  </si>
  <si>
    <t xml:space="preserve">Набор для хондрогенной  дифференциации мезенхимальных стволовых клеток человека, уровень эндотоксина не менее  ≤ 50 КОЕ / мл. </t>
  </si>
  <si>
    <t>Краситель DiR</t>
  </si>
  <si>
    <t xml:space="preserve">Краситель DiR для флуоресцентной  микроскопии, в упаковке не  менее 10 мг. </t>
  </si>
  <si>
    <t xml:space="preserve">Набор для подcчета клеток </t>
  </si>
  <si>
    <t xml:space="preserve">Набор для я для определения количества клеток в различных приложениях, в количестве достаточном для проведения не менее 1000 анализов. </t>
  </si>
  <si>
    <t>β-амилоид (1-42)</t>
  </si>
  <si>
    <t>В пробирке должно быть не менее 1 мг β-амилоида, степень чистоты 95%, аминокислотная последовательность - H - Asp - Ala - Glu - Phe - Arg - His - Asp - Ser - Gly - Tyr - Glu - Val - His - His - Gln - Lys - Leu - Val - Phe - Phe - Ala - Glu - Asp - Val - Gly - Ser - Asn - Lys - Gly - Ala - Ile - Ile - Gly - Leu - Met - Val - Gly - Gly - Val - Val - Ile - Ala – OH.</t>
  </si>
  <si>
    <t>ампула</t>
  </si>
  <si>
    <t>Буфер для диссоциации клеток</t>
  </si>
  <si>
    <t>1 Фильтрованный, изотонический без ферментов, в фосфатно-солевом растворе без кальция и магния, флакон - 100 мл</t>
  </si>
  <si>
    <t>Магнитный штатив</t>
  </si>
  <si>
    <t>Магнитный штатив для пробирок объемом 15 мл, имеет 4 тубы. Для изоляции всех типов микробусин  Dynabeards диаметром от 1-4,5мкм</t>
  </si>
  <si>
    <t>Набор для выделения моноцитов</t>
  </si>
  <si>
    <t>Набор для выделения моноцитов в биологических жидкостях человека и культуральной среде, в количестве достаточном для проведении не менее 20 реакций.</t>
  </si>
  <si>
    <t xml:space="preserve">Пробирки с вакуумной системой для взятия крови </t>
  </si>
  <si>
    <t>Пробирка с дозируемым вакуумом, с реактивом К2ЕДТА. Объем пробирки должен быть не менее 10 мл, объем пробы не менее 9мл.  В упаковке не менее 100 шт.</t>
  </si>
  <si>
    <t xml:space="preserve">В течение 90 календарных дней со дня заключения договора </t>
  </si>
  <si>
    <t xml:space="preserve">Пробирка с дозируемым вакуумом, с активатором свертывания (кремнеземом) и разделительным инертным полимерным гелем, для обеспечения быстрого однородного свертывания крови и достижения большего выхода сыворотки. Объем пробирки должен быть не менее 10мл, объем пробы не менее 9мл. В упаковке не менее 100 шт. </t>
  </si>
  <si>
    <t>Иглы с вакуумной системой для взятия крови</t>
  </si>
  <si>
    <t xml:space="preserve">Игла с защитным клапаном, диаметр 0,8мм, длина не менее 40мм.  В упаковке не менее 100 шт. </t>
  </si>
  <si>
    <t>Салфетка одноразовая спиртовая</t>
  </si>
  <si>
    <t xml:space="preserve">Салфетка одноразовая спиртовая, размером не менее 65х30 мм. </t>
  </si>
  <si>
    <t xml:space="preserve">Набор для ПЦР для детекции Real Time </t>
  </si>
  <si>
    <t xml:space="preserve">В набор должны входить: ДНК-полимераза для детекции Real Time (TagMan), дезоксинуклеотидтрифосфаты без dUTP, пассивный референсный краситель и оптимизированный буфер. Набор должен быть рассчитан не менее чем на  4000 реакций, по два флакона объемом не менее 50 мл. </t>
  </si>
  <si>
    <t>Протеиназа К</t>
  </si>
  <si>
    <t xml:space="preserve">Протеинкиназа К в виде лиофилизированного порошока, не менее 30 единиц / мг белка; упаковка не менее 100 мг. </t>
  </si>
  <si>
    <t xml:space="preserve">Набор для выделения РНК </t>
  </si>
  <si>
    <t>Набор для выделения РНК, подходящий для пробирок - вакутейнеров Tempus, рассчитанный на не менее 50 реакций.</t>
  </si>
  <si>
    <t xml:space="preserve">Зонды для ПЦР для детекции Real Time </t>
  </si>
  <si>
    <t>Зонд rs2228570 объемом не менее 188мкл, концентрацией не менее 40.</t>
  </si>
  <si>
    <t>Зонд  rs7975232 объемом не менее 188мкл, концентрацией не менее 40.</t>
  </si>
  <si>
    <t>Зонд  rs731236 объемом не менее 188мкл, концентрацией не менее 40.</t>
  </si>
  <si>
    <t>Зонд  rs1544410 объемом не менее 188мкл, концентрацией не менее 40.</t>
  </si>
  <si>
    <t>Зонд  rs16944 объемом не менее 188мкл, концентрацией не менее 40.</t>
  </si>
  <si>
    <t>Зонд rs2430561 объемом не менее 188мкл, концентрацией не менее 40.</t>
  </si>
  <si>
    <t>Зонд  rs2274894 объемом не менее 188мкл, концентрацией не менее 40.</t>
  </si>
  <si>
    <t>Зонд  rs5743708 объемом не менее 188мкл, концентрацией не менее 40.</t>
  </si>
  <si>
    <t>Зонд  rs3764880 объемом не менее 188мкл, концентрацией не менее 40.</t>
  </si>
  <si>
    <t>Маркер длин ДНК</t>
  </si>
  <si>
    <t xml:space="preserve">Высокодеионизированный формамид </t>
  </si>
  <si>
    <t xml:space="preserve">Высокодеионизированный формамид (Hi-Di). Не менее 25 мл во флаконе. Для проведения генетического анализа, электрокинетической инъекции при капиллярном электрофорезе. </t>
  </si>
  <si>
    <t>Набор для ПЦР с ДНК полимеразой</t>
  </si>
  <si>
    <t xml:space="preserve">В набор должны входить: ДНК-полимераза 5 ед/мкл, не менее 1000мкл, 20 мл 10x кратный буфера, 50mM MgCl2, не менее 10 мл. </t>
  </si>
  <si>
    <t>Оптическое покрытие для планшета</t>
  </si>
  <si>
    <t>Оптическое покрытие для постановки Real Time, не менее 100 штук в упаковке.</t>
  </si>
  <si>
    <t>ТЕ буфер</t>
  </si>
  <si>
    <t xml:space="preserve">ТЕ буфер объемом не менее 100 мл, концентрацией не менее 20, чистая от РНКаз. </t>
  </si>
  <si>
    <t>Магнитные бусы</t>
  </si>
  <si>
    <t xml:space="preserve">Магнитные микробусы Т1 покрытые стрептавидином не менее10 мл. </t>
  </si>
  <si>
    <t>Транскриптаза обратная</t>
  </si>
  <si>
    <t xml:space="preserve">Транскриптаза обратная, не менее 10 тыс. ед. </t>
  </si>
  <si>
    <t>Набор для определения концентрации ДНК</t>
  </si>
  <si>
    <t xml:space="preserve">Набор для определения концентрации двухсепочечной ДНК, не менее 500 анализов для оборудования  Qubit. </t>
  </si>
  <si>
    <t>Наконечники универсальные для дозаторов</t>
  </si>
  <si>
    <t xml:space="preserve">Наконечники с фильтром универсальные для дозаторов объемом 0.5-10 мкл. Не менее 96 штук в упаковке. </t>
  </si>
  <si>
    <t xml:space="preserve">Наконечники универсальные для дозаторов </t>
  </si>
  <si>
    <t>Наконечники с фильтром универсальные для дозаторов объемом 20-200 мкл. Не менее 96 штук в упаковке.</t>
  </si>
  <si>
    <t>Наконечники с фильтром универсальные для дозаторов объемом 100-1000 мкл. Не менее 96 штук в упаковке.</t>
  </si>
  <si>
    <t xml:space="preserve">Нитриловые перчатки </t>
  </si>
  <si>
    <t>Нитриловые перчатки, без талька, размер S, в упаковке не менее 200 шт.</t>
  </si>
  <si>
    <t>Нитриловые перчатки, без талька, размер M, в упаковке не менее 200 шт.</t>
  </si>
  <si>
    <t>Нитриловые перчатки, без талька, размер L, в упаковке не менее 200 шт.</t>
  </si>
  <si>
    <t>Криокоробка для пробирок</t>
  </si>
  <si>
    <t>Криокоробка для пробирок размером 2 мл, рассчитанная на не менее 100 мест.</t>
  </si>
  <si>
    <t>Криокоробка для вакутейнера</t>
  </si>
  <si>
    <t xml:space="preserve">Криокоробка для пробирок размером 15 мл, рассчитанная на не менее 49 мест. </t>
  </si>
  <si>
    <t>Калий хлористый</t>
  </si>
  <si>
    <t>Для биологических исследований, не менее 500гр.</t>
  </si>
  <si>
    <t>Хлорида магния</t>
  </si>
  <si>
    <t>Для биологических исследований, не менее 100гр.</t>
  </si>
  <si>
    <t xml:space="preserve">Хлорид натрия </t>
  </si>
  <si>
    <t xml:space="preserve">Для биологических исследований, не менее 1кг. </t>
  </si>
  <si>
    <t>Этилендиаминтетрауксусная кислота</t>
  </si>
  <si>
    <t>Для биологических исследований, не менее 500 гр.</t>
  </si>
  <si>
    <t>Неионный, неденатурирующий реагент</t>
  </si>
  <si>
    <t>Для биологических исследований, не менее 100 мл.</t>
  </si>
  <si>
    <t>Экзонуклеаза I</t>
  </si>
  <si>
    <t xml:space="preserve"> Не менее 20000 е.а. (единиц активности), в комплекте с реакционным буфером, в упаковке не менее объемом 1мг/мл.</t>
  </si>
  <si>
    <t>Фосфатаза щелочная</t>
  </si>
  <si>
    <t>Фосфатаза щелочная, не менее 4000 ед/мл в буферном водном растворе глицерина.</t>
  </si>
  <si>
    <t>Полимер для очистки ДНК на колонках</t>
  </si>
  <si>
    <t>Полимер для очистки ДНК на колонках, размер полимерных шариков в диапазазоне 50-150 мкрм. В упаковке не менее 100 гр.</t>
  </si>
  <si>
    <t>Этиленгликоль</t>
  </si>
  <si>
    <t xml:space="preserve">Для биологических исследований, не менее 1л. </t>
  </si>
  <si>
    <t>Твин 20</t>
  </si>
  <si>
    <t xml:space="preserve">вязкий, жидкий, молекулярный вес должен быть около 1228, содержание лауриновой кислоты должно быть не менее 40%, в упаковке должно быть не менее 100 мл. </t>
  </si>
  <si>
    <t>ЭДТА</t>
  </si>
  <si>
    <t>Этилендиаминтетрауксусная кислота, концентрацией не менее 10 крат, объемом не менее 100 мл.</t>
  </si>
  <si>
    <t>Маркер длин Днк</t>
  </si>
  <si>
    <t>Услуги в рамках НТП «Создание  системы клинических исследований лекарственных средств на примере проведения испытаний  оригинального отечественного цитопротектора и системы целенаправленной доставки антибиотиков при тяжелых инфекциях»</t>
  </si>
  <si>
    <t xml:space="preserve">Услуги должны включать в себя:
- предоставление рабочего места в виварии для 3 сотрудников;
- предоставление лабораторных животных в течение года (не менее 600 крыс, не менее 20 кроликов), уход за ними в течение эксперимента и утилизация при выводе из эксперимента;
- предоставление услуг научного и вспомогательного персонала (не менее 4 человек);
- обеспечение хозяйственными товарами для работы.
</t>
  </si>
  <si>
    <t xml:space="preserve">г.Астана </t>
  </si>
  <si>
    <t>Услуги в рамках НТП «Научные основы качественного долголетия и разработка инновационных технологий геронтоинжиниринга на 2011-2014 годы»</t>
  </si>
  <si>
    <t xml:space="preserve">г.Алматы </t>
  </si>
  <si>
    <t>Услуг и в рамках  НТП «Научные основы качественного долголетия и разработка инновационных технологий геронтоинжиниринга на 2011 – 2014 годы»</t>
  </si>
  <si>
    <t>Услуги включают в себя:                                          
1. Проведение 4-х этапов подготовки фидерных клеток для облучения и последующей криоконсервации. По итогам должен быть предоставлен отчет по проделанной работе.
1.1 Размораживание, культивирование и контроль за ростом клеток. Смена питательных сред. Криоконсервация клеток; 1.2 Услуги инженера по поддержанию бесперебойной работы СО2-инкубатора для поддержания постоянных условий роста и культивирования клеток. 2. Предоставление оборудования, необходимого для проведения исследований: 2.1. Установка очистки и обеззараживания воздуха по ГОСТ Р 52249-2004  -  А и по ГОСТ Р ИСО 14644-1-2002  - класс 5 – 1 шт.; 2.2. СО2 – инкубатор - 1 шт.; 2.3. Центрифуга лабораторная со скоростью вращения ротора от 1000 до 16000 об/мин.  – 1 шт.; 2.4 Центрифуга лабораторная с рефрижератором с максимальной величиной рабочей частоты вращения 14000 об/мин.  – 1шт.; 2.5  Холодильники для хранения реактивов и образцов, поддерживающие температуру +4°С, -20°С, - 80 °С – 3 шт.; 2.6 Флюоресцентный (люминесцентный) микроскоп с максимальным увеличением объекта до 1600 раз – 1 шт. 3. Обеспечение реактивами и расходными материалами: Углекислый газ (CO2) в баллонах – 1 баллон. 4. Обеспечение беспрепятственного доступа 3-х представителей заказчика к арендуемому рабочему месту (оформление пропуска).</t>
  </si>
  <si>
    <t>со дня подписания  договора до 30.10.2014</t>
  </si>
  <si>
    <t>со дня подписания  договора до 01.12.2014</t>
  </si>
  <si>
    <t>Услуги включают в себя:                                                                               1. Предоставление услуг по облучению клеток с использованием установки гамма-излучения 170 Грэй.
2. Обеспечение беспрепятственного доступа 2-х представителей заказчика к арендуемому рабочему месту (оформление пропуска).</t>
  </si>
  <si>
    <t>Зонд  rs17009726 объемом не менее 188мкл, концентрацией не менее 40.</t>
  </si>
  <si>
    <t>В течение 60 календарных дней со дня подписания договора</t>
  </si>
  <si>
    <t>Услуги в рамках  НТП «Научные основы качественного долголетия и разработка инновационных технологий геронтоинжиниринга на 2011 – 2014 годы»</t>
  </si>
  <si>
    <t xml:space="preserve">Услуги включают в себя проведение совместных исследований: 
1. Синтезирование малых молекул аналогов ресвератрола;
 2.   Оценка эффективности ингибирования малыми молекулами p38/MK2 путей на САСФ; 
3. Трансфекция индуцибельных  конструкций внутри первичных человеческих фибробластов или в более трансфектабельный тип клетки (например HeLa), оценка экспресии р21 и старения;  
  4. Оценка эффективности малых молекул-аналогов ресвератрола на САСФ секретируемые обычными фибробластами (и на старость индуцуируемые линии в случае доступности); 
5. Сбор и обработка полученных данных и подготовка публикаций.
</t>
  </si>
  <si>
    <t>Со дня подписания договора до 1 ноября 2014 года</t>
  </si>
  <si>
    <t xml:space="preserve">Университеты Брайтона, Кардиффа, Оксфорда (Великобритания) </t>
  </si>
  <si>
    <t>Со дня подписания договора до 31 декабря 2014 года</t>
  </si>
  <si>
    <t>Услуги включают в себя:                                                                               - тестирование паропроницаемости АУ (активированный углерод) материалов, и подача документов по работе с фокус группой на рассмотрение Этического Комитета;
- тестирование адсорбции молекул запаха;
- оценка водонепроницаемых, воздухопроницаемых материалов для наружнего покрытия повязки;
- анкета для фокус группы;
- подготовка экспериментальной статьи;
- прототип повязки.</t>
  </si>
  <si>
    <t xml:space="preserve">Университет Брайтона (Великобритания) </t>
  </si>
  <si>
    <t xml:space="preserve">Маркер длин ДНК от 25 до 500 bp. Для определения размера фрагментов с использованием ДНК-электрофореза. Не менее 50 мкг. </t>
  </si>
  <si>
    <t xml:space="preserve">Маркер длин ДНК от 50 до 800 bp. Для определения размера фрагментов с использованием ДНК-электрофореза. Не менее 50 мкг. </t>
  </si>
  <si>
    <t>Маркер длин ДНК до 1500 bp. Для определения размера фрагментов с использованием ДНК - электрофореза. Не менее 250мг.</t>
  </si>
  <si>
    <t xml:space="preserve">1.  Рекрутинг не менее 200 пациентов с ишемическим и/или геморрагическим инсультами  в соответствии с критериями включения и исключения, предоставляемыми Заказчиком. 
2. Лабораторное обследование пациентов по следующим показателям: Глюкоза натощак, гликолизированный гемоглабин, ГГТП, общий холестерин, триглицериды, ЛПВП, ЛПНП, МРТ головного мозга;
3. Анкетирование пациентов, включающее:
• Сбор антропометрических и биометрических данных;,
• Физикальные данные;
• Когнитивный тест. Опросник, перечень биометрических параметров, анкета предоставляется Заказчиком.
4. Сбор биоматериала: кровь на геномный анализ (вакутайнер с ЭДТА предоставляется Исполнителем); кал на метагеномный анализ (контейнеры предоставляет Заказчик). Биоматериал хранится на базе Исполнителя до востребования Заказчиком.
</t>
  </si>
  <si>
    <t>со дня заключения договора до 25 декабря 2014 г.</t>
  </si>
  <si>
    <t>г. Астана</t>
  </si>
  <si>
    <t xml:space="preserve">Утверждено </t>
  </si>
  <si>
    <t xml:space="preserve">Услуги должны включать в себя:
- разработку нормативной документации (проект технологической инструкции стандарта организации), определение режимов получения годовой формы БАД и ее хранения;
- наработка партии концентрированных экстрактов  БАД (согласно рецептуре 5 и 7) для проведения биотестирования в объеме не менее 1 литра;
- наработка партии концентрированных экстрактов БАД (согласно рецептуре 5 и 7) для проведения дегустации в объеме не менее 2 литров;
- определение сроков хранения образцов в динамике;
- определение возможности получения сухой готовой формы БАД.
Форма завершения: отчет с приложением первичной документации.
</t>
  </si>
  <si>
    <t>План закупок товаров, работ, услуг частного учреждения "Центр наук о жизни" на 2014 год</t>
  </si>
  <si>
    <t>Услуги по проведению научных исследований в рамках НТП «Разработка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ткани»</t>
  </si>
  <si>
    <t>Со дня вступления в силу договора по 01.08.2014г.</t>
  </si>
  <si>
    <t xml:space="preserve">Услуги по проведению научных исследований включают в себя:
1. Разработка протоколов  внутривенного и локального введения МСК, связанных с полимером, в организм лабораторных животных.    
2. Проведение долгосрочного тренинга в частном учреждении «Центр наук о жизни» по работе с лабораторными животными и выполнения экспериментальных задач. 
3. Предоставление отчета о проделанной работе. 
</t>
  </si>
  <si>
    <t xml:space="preserve">Услуги в рамках НТП «Научные основы качественного долголетия и разработка инновационных технологий геронтоинжиниринга на 2011 - 2014 годы» </t>
  </si>
  <si>
    <t>подпункт 31) пункта 15</t>
  </si>
  <si>
    <t xml:space="preserve">Услуги включают в себя:                                                                                            1. Рекрутинг не менее 200 пациентов с ОКС (острый коронарный синдром) в соответствии с критериями включения и исключения, изложенными в требованиях Заказчика;
2. Обследование не менее 200 пациентов по нижеследующим показателям, дополнительно к обязательным параметрам диагностики случаев ОКС:
• Гликозилированный гемоглобин;
• Гаммаглутамилтрансфераза (ГГТ).
3. Анкетирование пациентов (опросник и перечень биометрических параметров предоставляются Заказчиком), включающее:
• сбор антропометрических и биометрических данных.
4. Сбор биоматериала: кровь на геномный анализ (вакутейнер с ЭДТА предоставляется Исполнителем); Биоматериал хранится на базе Исполнителя до востребования Заказчиком.
</t>
  </si>
  <si>
    <t>3 метилцитидин метосульфат</t>
  </si>
  <si>
    <t>Рибавирин</t>
  </si>
  <si>
    <t>Серологические пипетки, 10мл</t>
  </si>
  <si>
    <t>Аденозин 5-трифосфат динатрия (АТФ)</t>
  </si>
  <si>
    <t xml:space="preserve">ИФА набор на ПЭГ
</t>
  </si>
  <si>
    <t>3  метилцитидин метосульфат, чистота не менее 98%, в упаковке не менее 25г.</t>
  </si>
  <si>
    <t>Аденозин 5-трифосфат динатрия, чистота не мене 99%, в упаковке не менее 10 г.</t>
  </si>
  <si>
    <t xml:space="preserve">ИФА набор на полиэтиленгликоль,  водорастворимый, нетоксичный, в количестве достаточном для проведения не менее 96 тестов.  </t>
  </si>
  <si>
    <t>Рибавирин, кристаллический порошок, молекулярная масса 244,20. В упаковке не менее 50 мг.</t>
  </si>
  <si>
    <t xml:space="preserve">Серологические пипетки в индивидуальной упаковке, стерильные, объем 10 мл, в упаковке не менее 200 штук. </t>
  </si>
  <si>
    <t>Готовые реакционные смеси для ПЦР-секвенирования на 96 капиллярном секвенаторе</t>
  </si>
  <si>
    <t>Полимер для проведении капиллярного электрофореза</t>
  </si>
  <si>
    <t>Капилляры для генетического анализатора</t>
  </si>
  <si>
    <t>Полимер для проведении капиллярного электрофореза на ДНК-секвенаторе  3730 xl, а также для фрагментного анализа. Один флакон должен быть рассчитан на 8 тыс-12 тыс образцов. В наборе должно быть не менее 5 флаконов объемом не менее 25 мл.</t>
  </si>
  <si>
    <t>Капилляры для генетического анализатора модели 3730xl  для проведения капиллярного электрофореза, длинной не менее 50 см.</t>
  </si>
  <si>
    <t xml:space="preserve">В течение 60 календарных дней со дня заключения договора </t>
  </si>
  <si>
    <t>Фильтр для камеры вентилятора</t>
  </si>
  <si>
    <t>Фильтр для корпуса вентилятора</t>
  </si>
  <si>
    <t>Перистальтические трубки</t>
  </si>
  <si>
    <t>Роторный узел</t>
  </si>
  <si>
    <t>Полимер для очистки ДНК на колонках, размер полимерных шариков в диапазоне от 50 до 150 мкрм. В упаковке не менее 100 гр.</t>
  </si>
  <si>
    <t>Фильтр для камеры вентилятора для секвенатора GS FLX+</t>
  </si>
  <si>
    <t>Фильтр для корпуса вентилятора для секвенатора GS FLX+</t>
  </si>
  <si>
    <t>Перистальтические трубки для секвенатора GS FLX+, не менее 4 в упаковке</t>
  </si>
  <si>
    <t>Роторный узел для секвенатора GS FLX+, не менее 4 штук в упаковке</t>
  </si>
  <si>
    <t>Фильтр для буферов</t>
  </si>
  <si>
    <t>Трубки для дверцы камеры</t>
  </si>
  <si>
    <t>Клапаны</t>
  </si>
  <si>
    <t>Правое покрытие для газового грифона</t>
  </si>
  <si>
    <t>Левое покрытие для газового грифона</t>
  </si>
  <si>
    <t>Фильтр для буферов для секвенатора GS FLX+</t>
  </si>
  <si>
    <t xml:space="preserve">Трубки для дверцы камеры для секвенатора GS FLX+ </t>
  </si>
  <si>
    <t>Клапаны для секвенатора GS FLX+, не менее 2 штук в упаковке</t>
  </si>
  <si>
    <t>Правое покрытие для газового грифона для секвенатора GS FLX+</t>
  </si>
  <si>
    <t>Левое покрытие для газового грифона для секвенатора GS FLX+</t>
  </si>
  <si>
    <t>Комплект реагентов для очистки системы подачи реагентов</t>
  </si>
  <si>
    <t>Сипперные трубки XL+</t>
  </si>
  <si>
    <t>Трубки для предварительной промывки XL+</t>
  </si>
  <si>
    <t>Комплект реагентов для очистки системы подачи реагентов, содержащий буферный раствор для промывки и консервации реагентной системы, штатив с промывочными буферами, содержащий  4 пробирки по 44 мл с буфером, содержащим 0.5% гипохлорит натрия, штатив с промывочными реагентами, содержащим 9 пробирок по 44 мл с буфером, содержащим 0.5% гипохлорит натрия и 2 пробирки по 44 мл с Твином.</t>
  </si>
  <si>
    <t>Трубки должны быть снабжены фильтром, чтобы предотвратить проникновение мусора, осадка и других частиц в жидкостную систему. Упаковка должна содержать не менее 11 коротких сипперных трубок.</t>
  </si>
  <si>
    <t>Трубки должны быть снабжены фильтром, чтобы предотвратить проникновение мусора, осадка и других частиц в жидкостную систему. Упаковка должна содержать не менее 5 длинных трубок.</t>
  </si>
  <si>
    <t>Высокодеионизированный формамид</t>
  </si>
  <si>
    <t xml:space="preserve">Буфер для работы на 96 капиллярном секвенаторе с ЭДТА </t>
  </si>
  <si>
    <t>Рестриктаза Bsh1236I (BstUI)</t>
  </si>
  <si>
    <t>Рестриктаза BsmFI (FaqI)</t>
  </si>
  <si>
    <t>Рестриктаза Eco91I (BstEII)</t>
  </si>
  <si>
    <t>Рестриктаза FaqI (BsmFI)</t>
  </si>
  <si>
    <t>Зонды для ПЦР для детекции Real Time</t>
  </si>
  <si>
    <t>Праймеры LCT(3) F</t>
  </si>
  <si>
    <t>Праймеры LCT(3) R</t>
  </si>
  <si>
    <t>Праймеры LCT(BsmFI) F</t>
  </si>
  <si>
    <t>Праймеры LCT(BsmFI) R</t>
  </si>
  <si>
    <t>Щетки для забора букальных клеток</t>
  </si>
  <si>
    <t>Высокодеионизированный формамид (Hi-Di). Не менее 25 мл во флаконе. Для проведения генетического анализа, электрокинетической инъекции при капиллярном электрофорезе.</t>
  </si>
  <si>
    <t>Подходящий для капиллярного электрофореза на ДНК секвенаторе модели 3730 xl. Данный буфер должен содержать ЭДТА. Он также предназначен для работы с POP полимерами.  В упаковке должен быть буфер, концентрация которого должна быть не менее 10Х и объемом не менее 25 мл; ЭДТА не менее 500 мл. Не менее 200 реакций.</t>
  </si>
  <si>
    <t>В набор должны входить: ДНК-полимераза 5 ед/мкл, не менее 1000мкл, 20 мл 10x кратный буфера, 50mM MgCl2, не менее 10 мл.</t>
  </si>
  <si>
    <t>Рестриктаза Bsh1236I (BstUI), не менее 500 ед.</t>
  </si>
  <si>
    <t>Рестриктаза BsmFI (FaqI), не менее 20 реак.</t>
  </si>
  <si>
    <t>Рестриктаза Eco91I (BstEII), не менее 1000 ед.</t>
  </si>
  <si>
    <t>Рестриктаза FaqI (BsmFI), не менее 100 ед.</t>
  </si>
  <si>
    <t>Зонды для ПЦР для детекции Real Time, rs12913832, объемом не менее 188ul, концентрацией не менее 40X</t>
  </si>
  <si>
    <t>Зонды для ПЦР для детекции Real Time, rs1800407, объемом не менее 188ul, концентрацией не менее 40X</t>
  </si>
  <si>
    <t>Зонды для ПЦР для детекции Real Time, rs12896399, объемом не менее 188ul, концентрацией не менее 40X</t>
  </si>
  <si>
    <t>Зонды для ПЦР для детекции Real Time, rs16891982, объемом не менее 188ul, концентрацией не менее 40X</t>
  </si>
  <si>
    <t>Зонды для ПЦР для детекции Real Time, rs1393350, объемом не менее 188ul, концентрацией не менее 40X</t>
  </si>
  <si>
    <t>Зонды для ПЦР для детекции Real Time, rs12203592, объемом не менее 188ul, концентрацией не менее 40X</t>
  </si>
  <si>
    <t>5'-TGCTCATACGACCATGGAAT-3', концентрация не менее 80нмоль</t>
  </si>
  <si>
    <t>5'-AAAAAAAAAACTTTGAGGCCAGGGGTTAC-3', концентрация не менее 80нмоль</t>
  </si>
  <si>
    <t>5'-AAGACGTAAGTTACCATTTAATAC-3', концентрация не менее 80нмоль</t>
  </si>
  <si>
    <t>5'-CGTTAATACCCACTGACCTATCCT-3', концентрация не менее 80нмоль</t>
  </si>
  <si>
    <t>Щетки для забора букальных клеток. Не менее двух стандартных наконечника щетки в пластиковой пробирке. В упаковке не менее 100 штук.</t>
  </si>
  <si>
    <t>Набор для генотипирования SLCO1B1</t>
  </si>
  <si>
    <t>384 луночная планшета</t>
  </si>
  <si>
    <t>Покрытия для планшет</t>
  </si>
  <si>
    <t xml:space="preserve">Набор для определения SNP </t>
  </si>
  <si>
    <t>Набор для измерения концентрации ДНК</t>
  </si>
  <si>
    <t>Набор для выделения ДНК</t>
  </si>
  <si>
    <t>Планшеты для секвенирования 96-луночные</t>
  </si>
  <si>
    <t>Набор для клонирования</t>
  </si>
  <si>
    <t xml:space="preserve">Индикатор АФК в клетках </t>
  </si>
  <si>
    <t xml:space="preserve">Реагент для кариотипирования клеток </t>
  </si>
  <si>
    <t>Праймер M13F</t>
  </si>
  <si>
    <t>Праймер M13R</t>
  </si>
  <si>
    <t>Праймер 16S f</t>
  </si>
  <si>
    <t>Праймер 16S r</t>
  </si>
  <si>
    <t>Литохолевая кислота (LCA)</t>
  </si>
  <si>
    <t>Тауролитохолевая кислота (TLCA)</t>
  </si>
  <si>
    <t>Тетрагидрофуран</t>
  </si>
  <si>
    <t>Фильтры мембранные</t>
  </si>
  <si>
    <t>Изопропанол</t>
  </si>
  <si>
    <t>Трис-ЭДТА буфер</t>
  </si>
  <si>
    <t xml:space="preserve">Иглы для забора крови </t>
  </si>
  <si>
    <t>Держатель для системы забора крови</t>
  </si>
  <si>
    <t>Перчатки латексные смотровые</t>
  </si>
  <si>
    <t>Транспортные системы для сбора и транспортировки образцов</t>
  </si>
  <si>
    <t>Колонка для хроматографа</t>
  </si>
  <si>
    <t>Набор для определения жизнеспособности и пролиферации клеток</t>
  </si>
  <si>
    <t>96-луночные планшеты</t>
  </si>
  <si>
    <t>Бутыль, 50 мл</t>
  </si>
  <si>
    <t>Фруктоза</t>
  </si>
  <si>
    <t>Бутыль 100 мл</t>
  </si>
  <si>
    <t>Питательная cреда Сабуро агар</t>
  </si>
  <si>
    <t>Чашки Петри, стерильные, пластиковые</t>
  </si>
  <si>
    <t>Крышка для тигля</t>
  </si>
  <si>
    <t>Тигель фарфоровый</t>
  </si>
  <si>
    <t>Эксикатор</t>
  </si>
  <si>
    <t>Щипцы тиглевые</t>
  </si>
  <si>
    <t>Пипетки серологические 1 мл</t>
  </si>
  <si>
    <t>Пипетки серологические  2 мл</t>
  </si>
  <si>
    <t>Пипетки серологические  5 мл</t>
  </si>
  <si>
    <t>Пипетки серологические  10 мл</t>
  </si>
  <si>
    <t>Набор для определения антиоксидантной способности вещества</t>
  </si>
  <si>
    <t xml:space="preserve">Набор для определения SOD </t>
  </si>
  <si>
    <t xml:space="preserve">Набор для определения Глутатионпероксидазы (Glutathione Peroxidase) </t>
  </si>
  <si>
    <t xml:space="preserve">Набор для количественного определения Холестерола </t>
  </si>
  <si>
    <t>Эксикаторная плита</t>
  </si>
  <si>
    <t>Фетальная бычья сыворотка</t>
  </si>
  <si>
    <t>Гентамицин</t>
  </si>
  <si>
    <t>Пеницилин-стрептомицин</t>
  </si>
  <si>
    <t xml:space="preserve">Модифицированная по способу Дульбекко среда Игла с глюкозой </t>
  </si>
  <si>
    <t xml:space="preserve">Модифицированная по способу Дульбекко среда Игла с L-глутамином и  с глюкозой </t>
  </si>
  <si>
    <t>24-луночные стандартные планшеты</t>
  </si>
  <si>
    <t xml:space="preserve">Матрасы для культивирования эукариотических клеток млекопитающих </t>
  </si>
  <si>
    <t>Шпатель, большая ложка</t>
  </si>
  <si>
    <t>Шпатель, маленькая ложка</t>
  </si>
  <si>
    <t>pH-индикатор</t>
  </si>
  <si>
    <t>Лабораторная щетка с поворотной головкой</t>
  </si>
  <si>
    <t>Воронка лабораторная</t>
  </si>
  <si>
    <t>Пробирки с закручивающим колпачком</t>
  </si>
  <si>
    <t>Бутыль с пульвелизатором</t>
  </si>
  <si>
    <t>Очки защитные</t>
  </si>
  <si>
    <t>Салфетки лабораторные</t>
  </si>
  <si>
    <t>Этикетки самоклеющиеся</t>
  </si>
  <si>
    <t>Весовая лодочка, 30 мл</t>
  </si>
  <si>
    <t>Весовая лодочка, 100мл</t>
  </si>
  <si>
    <t>Маркеры  лабораторные</t>
  </si>
  <si>
    <t>ДНК полимераза</t>
  </si>
  <si>
    <t>Асетонитрил</t>
  </si>
  <si>
    <t>Набор определения редуктазы</t>
  </si>
  <si>
    <t>Набор для генотипирования SLCO1B1 - rs4149056, достаточный для проведения не менее 300 реакций в 96-луночном планшете или 1500 в 384-луночном планшете.</t>
  </si>
  <si>
    <t xml:space="preserve">384 луночная планшета со штрих кодом, оптические, для 3730xl генетического анализатора, в упаковке должно быть не менее 50 штук. </t>
  </si>
  <si>
    <t xml:space="preserve">Покрытия для 96-луночных планшет, оптические, адгезивные, в упаковке не менее 100 штук. </t>
  </si>
  <si>
    <t>Набор для определения SNP, для генотипирования, не менее 10 мл в упаковке. Не менее 400 реакций.</t>
  </si>
  <si>
    <t xml:space="preserve">Набор для измерения концентрации ДНК подходящий для использования на оборудовании Qubit 2.0 Fluorometer. Количество в упаковке, достаточное для проведения 500 реакций. </t>
  </si>
  <si>
    <t xml:space="preserve">Набор для выделения ДНК из крови, количество в упаковке достаточное для проведения 500 выделений. </t>
  </si>
  <si>
    <t xml:space="preserve">Плашки для секвенирования, оптические, размер 96 x 0.2 мл. В упаковке не менее 20 штук. </t>
  </si>
  <si>
    <t>Набор для быстрого клонирования продуктов ПЦР. Количество в упаковке, достаточное для проведения 20 реакций.</t>
  </si>
  <si>
    <t>Индикатор АФК в клетках, в упаковке 20 флаконов по 50мкг)</t>
  </si>
  <si>
    <t xml:space="preserve">Реагент для кариотипирования клеток,  500 мл в упаковке. </t>
  </si>
  <si>
    <t>Праймер M13F-gTTgTAAAACgACggCCAgT. Праймеры для генотипирования, HPLC очистки, концентрация 80 нмоль.</t>
  </si>
  <si>
    <t>Праймер M13R-CACAggAAACAgCTATgACC Праймеры для генотипирования, HPLCочистки, концентрация 80 нмоль.</t>
  </si>
  <si>
    <t>Праймер 16S forvard - AgAgTTTgATCCTggCTCAg. Праймеры для генотипирования, HPLC очистки, концентрация 80 нмоль.</t>
  </si>
  <si>
    <t>Праймер 16S revers – ggACTACCAgggTATCTAAT. Праймеры для генотипирования, HPLCочистки, концентрация 80 нмоль.</t>
  </si>
  <si>
    <t>Фильтры мембранные для стерилизации микробиологических сред, белковых растворов и реагентов для культр ткани, размер пор 0,22мкм, диам. 25 мм, в индивидуальной упаковке. В упаковке не менее 100 шт.</t>
  </si>
  <si>
    <t xml:space="preserve">Пробирка с дозируемым вакуумом, с реактивом К2ЕДТА. Объем пробирки должен быть не менее 10 мл, объем пробы не менее 9мл.  В упаковке не менее 100 шт. </t>
  </si>
  <si>
    <t xml:space="preserve">Иглы с защитным клапаном, диаметр 0,7мм, длина не менее 40 мм.  Для пробирок с вакуумной системой. В упаковке не менее 100 шт. </t>
  </si>
  <si>
    <t xml:space="preserve">Держатель для вакуумной системы забора крови, многоразовый, розовый. В упаковке не менее 25 штук. </t>
  </si>
  <si>
    <t>Перчатки латексные смотровые неопудренные, размер S, 100 штук в упаковке.</t>
  </si>
  <si>
    <t>Перчатки латексные смотровые неопудренные, размер M, 100 штук в упаковке.</t>
  </si>
  <si>
    <t xml:space="preserve">Система должна содержать: 1) транспортировочный пакет для перевозки образцов, позволяющий максимально уменьшить изменение температуры, необходимой для перевозки образцов. После заморозки, должен держать необходимую температуру не менее чем на 1-2 часа; длина пакета должна быть не менее 300 м, ширина не менее 240 мм. Пакет должен закрываться с помощью саморазрушающейся наклейки. 2) предохранительный пакет для биологических веществ, должен быть оснащен водонепроницаемыми застежками безопасности, изготовлен из полиэтилена толщиной не менее 70 микрон. Должен быть оснащен специальной застежкой с липкой полосой для герметичного крепления. В наличии должны быть инструкция, наклейки с уникальным штрих кодом и номером. 3) Контейнеры для сбора образцов (кала, мочи и крови) с лопаточкой, пригодный для транспортировки, должен быть изготовлен их полипропилена, объем 30 мл.  </t>
  </si>
  <si>
    <t xml:space="preserve">Колонка для хроматографа Agilent technologies, PLRP-S 100Å 5 μm, 150 x 4.6 mm. </t>
  </si>
  <si>
    <t xml:space="preserve">Набор для определения жизнеспособности и пролиферации клеток. Достаточный для проведения 1000 анализов по 100 мкл или 4000 по 25 мкл. </t>
  </si>
  <si>
    <t xml:space="preserve">96-луночные планшеты, черные с прозрачным дном для флуорисцентных исследований. В упаковке 48 штук. </t>
  </si>
  <si>
    <t>Бутыль с винтовой крышкой, широкое горло, ПЭ, прозрачный, объем 50 мл.</t>
  </si>
  <si>
    <t>D-(-).чистота ≥99%;  примесь глюкозы не более ≤0.05%. упаковка 1 кг.</t>
  </si>
  <si>
    <t xml:space="preserve">Бутыль с широким горлом, закручивающейся крышкой, прямоугольный, изготовленный из полиэтилена высокой плотности, выдерживающий высокие давления. Объем 100 мл. </t>
  </si>
  <si>
    <t>Для микробиологии, для выращивания, выделения, идентификации патогенных грибов и дрожжей. В упаковке не менее 500 гр.</t>
  </si>
  <si>
    <t xml:space="preserve">Чашки  Петри из оптического прозрачного и нетоксичного полистирола для использования в микробиологии и бактериологии. Размер - 90*17mm, стерильные, в упаковке не менее 500 штук. </t>
  </si>
  <si>
    <t>Крышка для тигля керамическая - d 35mm.</t>
  </si>
  <si>
    <t xml:space="preserve">Тигель фарфоровый средний диаметр - 35 мм, объем не менее 13 мл, должен выдерживать работы при температуре не менее 1000°С. </t>
  </si>
  <si>
    <t xml:space="preserve">Эксикатор стеклянный d - 200мм, из боросиликатного стекла, должен соответствовать стандартам DIN 12491, иметь гладкие шлифованные фланцы.  </t>
  </si>
  <si>
    <t xml:space="preserve">Щипцы тиглевые, из нержавеющей стали, с изогнутыми концами, длина не менее 250 мм. </t>
  </si>
  <si>
    <t>Центрифужные пробирки с закручивающейся крышкой, из полипропилена, с юбкой, объемом 50 мл, стерильные, в индивидуальной упаковке, очищенные от ДНК, РНК. В упаковке не менее 50 штук.</t>
  </si>
  <si>
    <t>Пипетки серологические разовые, стерильные, в индивидуальной упаковке, объем 1 мл. В упаковке не менее 500 штук.</t>
  </si>
  <si>
    <t>Пипетки серологические разовые, стерильные, в индивидуальной упаковке, объем 2 мл. В упаковке не менее 500 штук.</t>
  </si>
  <si>
    <t>Пипетки серологические разовые, стерильные, в индивидуальной упаковке, объем 5 мл. В упаковке не менее 200 штук.</t>
  </si>
  <si>
    <t>Пипетки серологические разовые, стерильные, в индивидуальной упаковке, объем 10 мл. В упаковке не менее 200 штук.</t>
  </si>
  <si>
    <t xml:space="preserve">Набор должен быть рассчитан на 200 тестов в 96-луночном планшете. </t>
  </si>
  <si>
    <t xml:space="preserve">Набор должен быть рассчитан на 500 тестов в 96-луночном планшете. </t>
  </si>
  <si>
    <t xml:space="preserve">Набор должен быть рассчитан на 100 тестов в 96-луночном планшете. </t>
  </si>
  <si>
    <t xml:space="preserve">Эксикаторная плита, фарфоровая, для эксикатора диаметром - 200 мм,  устойчивая к высокой температуре до 1000°С. </t>
  </si>
  <si>
    <t xml:space="preserve">Пеницилин-стрептомицин в жидкой форме, стерилизованный фильтрованием, концентрация 100х, подходящий для работ с клеточными культурами. В упаковке не менее 100 мл. </t>
  </si>
  <si>
    <t>Модифицированная по способу Дульбекко среда Игла с глюкозой 1000мг/л и бикарбонатом натрия. Не должна содержать L-глутамин и феноловый красный. Жидкая, стерилизованная фильтрованием. Подходящая для работы с клеточными культурами. В упаковке не менее 500 мл.</t>
  </si>
  <si>
    <t>Модифицированная по способу Дульбекко среда Игла с глюкозой 1000мг/л, L-глутамином и бикарбонатом натрия. Жидкая, стерилизованная фильтрованием. Подходящая для работы с клеточными культурами. В упаковке не менее 500 мл.</t>
  </si>
  <si>
    <t xml:space="preserve">24-луночные стандартные планшеты, стерильные (γ-облученние), индивидуально упакованые, для культур клеток. В упаковке не менее 50 шт. </t>
  </si>
  <si>
    <t xml:space="preserve">Матрасы (культуральные флаконы) с вентилируемой крышкой, стерильные, площадь -75 см. Для культивирования эукариотических клеток млекопитающих В упаковке не менее 100 штук. </t>
  </si>
  <si>
    <t>ложка-шпатель, двухсторонний, изготовлен из полированнной нержавеющей стали, длина 120 мм, большая ложка.</t>
  </si>
  <si>
    <t>ложка-шпатель, двухсторонний, изготовлен из полированнной нержавеющей стали, длина 180 мм, большая ложка.</t>
  </si>
  <si>
    <t xml:space="preserve">ложка-шпатель, двухсторонний, изготовлен из полированнной нержавеющей стали, длина 150 мм, маленькая ложка. </t>
  </si>
  <si>
    <t xml:space="preserve">ложка-шпатель, двухсторонний, изготовлен из полированнной нержавеющей стали, длина 180 мм, маленькая ложка. </t>
  </si>
  <si>
    <t>pH-индикатор (pH-stick) 0-14 pH, ширина 6 мм, длина 85 мм, не менее 100 штук в упаковке.</t>
  </si>
  <si>
    <t>Лабораторная щетка с поворотной головкой для мытья бутылей и колб, длина ручки не менее - 360 мм, размер щетки не более 21*44*24 мм.</t>
  </si>
  <si>
    <t xml:space="preserve">Воронка стеклянная, диаметр - 80мм, из боросиликатного стекла. </t>
  </si>
  <si>
    <t xml:space="preserve">Пробирки для культуральных исследований, с закручивающейся крышкой, размер 16х160мм. В упаковке не менее 100 штук. </t>
  </si>
  <si>
    <t>Очки защитные из прозрачного поликарбоната со встроенными боковыми протекторами.</t>
  </si>
  <si>
    <t>Салфетки лабораторные, двухслойные  размер 195*195, в упаковке 100 шт.</t>
  </si>
  <si>
    <t>Лодочки для взвешивания, цвет черный, антистатические, объем 30 мл, нестерильные. В упаковке не менее 100 штук.</t>
  </si>
  <si>
    <t>Лодочки для взвешивания, цвет черный, антистатические, объем 100 мл, нестерильные. В упаковке не менее 100 штук.</t>
  </si>
  <si>
    <t>Маркер  лабораторный должен писать на холодных, мокрых поверхностях. Быстросохнущий, перманентный, на основе спирта, может быть удален спиртом. В упаковке не менее 10 штук.</t>
  </si>
  <si>
    <t>Ацетонитрил для ВЭЖХ  чистота  ≥99,8%. Объем - не менее 2,5 л. Формула CH3CN, молекулярная масса 41.05.</t>
  </si>
  <si>
    <t xml:space="preserve">Набор определения редуктазы, достаточный для  для проведения не менее 100 тестов. </t>
  </si>
  <si>
    <r>
      <t>Литохолевая кислота (LCA)  молекулярная масса 376.57. В упаковке не менее 60 мг. Эмпирическая формула C</t>
    </r>
    <r>
      <rPr>
        <vertAlign val="subscript"/>
        <sz val="10"/>
        <rFont val="Times New Roman"/>
        <family val="1"/>
        <charset val="204"/>
      </rPr>
      <t>24</t>
    </r>
    <r>
      <rPr>
        <sz val="10"/>
        <rFont val="Times New Roman"/>
        <family val="1"/>
        <charset val="204"/>
      </rPr>
      <t>H</t>
    </r>
    <r>
      <rPr>
        <vertAlign val="subscript"/>
        <sz val="10"/>
        <rFont val="Times New Roman"/>
        <family val="1"/>
        <charset val="204"/>
      </rPr>
      <t>40</t>
    </r>
    <r>
      <rPr>
        <sz val="10"/>
        <rFont val="Times New Roman"/>
        <family val="1"/>
        <charset val="204"/>
      </rPr>
      <t>O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. </t>
    </r>
  </si>
  <si>
    <r>
      <t>Тауролитохолевая кислота (TLCA ). Молекулярная масса 607.73. Линейная формула C</t>
    </r>
    <r>
      <rPr>
        <vertAlign val="subscript"/>
        <sz val="10"/>
        <rFont val="Times New Roman"/>
        <family val="1"/>
        <charset val="204"/>
      </rPr>
      <t>26</t>
    </r>
    <r>
      <rPr>
        <sz val="10"/>
        <rFont val="Times New Roman"/>
        <family val="1"/>
        <charset val="204"/>
      </rPr>
      <t>H</t>
    </r>
    <r>
      <rPr>
        <vertAlign val="subscript"/>
        <sz val="10"/>
        <rFont val="Times New Roman"/>
        <family val="1"/>
        <charset val="204"/>
      </rPr>
      <t>43</t>
    </r>
    <r>
      <rPr>
        <sz val="10"/>
        <rFont val="Times New Roman"/>
        <family val="1"/>
        <charset val="204"/>
      </rPr>
      <t>NO</t>
    </r>
    <r>
      <rPr>
        <vertAlign val="subscript"/>
        <sz val="10"/>
        <rFont val="Times New Roman"/>
        <family val="1"/>
        <charset val="204"/>
      </rPr>
      <t>8</t>
    </r>
    <r>
      <rPr>
        <sz val="10"/>
        <rFont val="Times New Roman"/>
        <family val="1"/>
        <charset val="204"/>
      </rPr>
      <t>S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Na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 В упаковке не менее 10 мкг.</t>
    </r>
  </si>
  <si>
    <r>
      <t>Тетрагидрофуран, чистота ≥99.9%, безводный, без ингибиторов. Молекулярный вес 72.11. Формула C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H</t>
    </r>
    <r>
      <rPr>
        <vertAlign val="subscript"/>
        <sz val="10"/>
        <rFont val="Times New Roman"/>
        <family val="1"/>
        <charset val="204"/>
      </rPr>
      <t>8</t>
    </r>
    <r>
      <rPr>
        <sz val="10"/>
        <rFont val="Times New Roman"/>
        <family val="1"/>
        <charset val="204"/>
      </rPr>
      <t xml:space="preserve">O. В упаковке не менее 1 л. </t>
    </r>
  </si>
  <si>
    <r>
      <t>Изопропанол, чистота не менее 99.8%. В упаковке не менее  2,5 л. Формула (CH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)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CHOH, молекулярная масса 60.10. </t>
    </r>
  </si>
  <si>
    <r>
      <t>Трис-ЭДТА буфер (TE), содержащий: 40 mM Tris acetate, pH approx. 8.3, containing 1 mM EDTA. Стерильный (фильтрованием 0,2 мкм), не содержащий ДНКаз, РНКаз, протеаз.</t>
    </r>
    <r>
      <rPr>
        <sz val="10"/>
        <rFont val="Calibri"/>
        <family val="2"/>
        <charset val="204"/>
        <scheme val="minor"/>
      </rPr>
      <t xml:space="preserve"> </t>
    </r>
    <r>
      <rPr>
        <sz val="10"/>
        <rFont val="Times New Roman"/>
        <family val="1"/>
        <charset val="204"/>
      </rPr>
      <t>В упаковке не менее 1л.</t>
    </r>
  </si>
  <si>
    <t>Центрифужные пробирки, 15 мл</t>
  </si>
  <si>
    <t>Центрифужные пробирки с закручивающейся крышкой, из полипропилена, объемом 15 мл, стерильные, в индивидуальной упаковке. В упаковке не менее 50 штук.</t>
  </si>
  <si>
    <t>Центрифужные пробирки, 50 мл</t>
  </si>
  <si>
    <t xml:space="preserve">Набор должен быть рассчитан на 100 колориметрических или флуорометрических тестов в 96-луночном планшете. </t>
  </si>
  <si>
    <t xml:space="preserve">Фетальная бычья сыворотка, стерильная (фильтрованием), подходящая для работы с клеточными культурами, должна иметь не более ≤10 EU/mL примеси эндотоксина, гемоглабина не более ≤20 mg/dL. Упаковка не менее 500 мл. </t>
  </si>
  <si>
    <t>Гентамицин сухой. Пригодный для использования как селекционный агент. В упаковке не менее 250 мг.</t>
  </si>
  <si>
    <t>Бутыль с пульвелизатором, объемом не менее 250 мл, пластик, в упаковке не менее 12 штук.</t>
  </si>
  <si>
    <t>Этикетки самоклеющиеся должны быть устойчивы к температуре от -23°С до 121°С.  Цвет красный. Длина не менее 55м.</t>
  </si>
  <si>
    <t>Этикетки самоклеющиеся должны быть устойчивы к температуре от -23°С до 121°С.  Цвет синий. Длина не менее 55 м.</t>
  </si>
  <si>
    <t>Этикетки самоклеющиеся должны быть устойчивы к температуре от -23°С до 121°С.  Цвет зеленый. Длина не менее 55 м.</t>
  </si>
  <si>
    <r>
      <t xml:space="preserve">ДНК полимера из </t>
    </r>
    <r>
      <rPr>
        <i/>
        <sz val="10"/>
        <rFont val="Times New Roman"/>
        <family val="1"/>
        <charset val="204"/>
      </rPr>
      <t xml:space="preserve">Thermus aquaticus </t>
    </r>
    <r>
      <rPr>
        <sz val="10"/>
        <rFont val="Times New Roman"/>
        <family val="1"/>
        <charset val="204"/>
      </rPr>
      <t>рекомбинантная, експрессированная в E.coli.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с 10х ПЦР буфером содержащим MgCl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Концентрация 5ед/мкл. В упаковке 20 х 250 UN.</t>
    </r>
  </si>
  <si>
    <t>Основной реагент при постановке ПЦР-секвенировании. Набор должен включать в себя: не менее 10 пробирок по 800 мкл готовой реакционной смеси, пробирку с праймером М13, контрольную ДНК pГЭМ, 12 мл 5х секвенирующего буфера. Набор должен хватать не менее чем на 1000 реакций.</t>
  </si>
  <si>
    <t>Услуга страхования гражданско-правовой ответственности за причинение вреда жизни/здоровью третьих лиц в результате осуществления Страхователем своей профессиональной деятельности (проведение клинического исследования нового препарата). Страхование не менее 200 человек. Срок страхования не менее 12 месяцев.</t>
  </si>
  <si>
    <t>приказом заместителя Генерального Директора</t>
  </si>
  <si>
    <t>по операционной деятельности и стратегии</t>
  </si>
  <si>
    <t>PMA (CAS 16561-298)</t>
  </si>
  <si>
    <t>Глутатион агарозный</t>
  </si>
  <si>
    <t>Чистота не менее  99%, молекулярный вес 616.83, в упаковке не менее 5 мг.</t>
  </si>
  <si>
    <t>Глутатион агарозный GST связывающий реагент, в упаковке не менее 2 мл.</t>
  </si>
  <si>
    <t>Питательная среда RPMI MEDIUM 1640</t>
  </si>
  <si>
    <t>Питательная среда RPMI MEDIUM 1640 с содержанием L-глютамина,без фенола красного,  в флаконе не менее 500 мл.</t>
  </si>
  <si>
    <t>Готовый раствор матрикса для культивирования эмбриональных стволовых клеток</t>
  </si>
  <si>
    <t>Готовый раствор матрикса для культивирования эмбриональных стволовых клеток,  жидкий, стерильный, без фенола красного, подходит для культивации клеточных культур, во флаконе не менее 50 мл.</t>
  </si>
  <si>
    <t>Дипептидная форма L-глутамина</t>
  </si>
  <si>
    <t>Дипептидная форма L-глутамина жидкая, стерильная, концентрация не менее 100Х, во флаконе не менее 100 мл.</t>
  </si>
  <si>
    <t>Раствор незаменимых аминокислот</t>
  </si>
  <si>
    <t>РАСТВОР незаменимых аминокислот, концентрация не менее 100Х, во флаконе не менее 100мл</t>
  </si>
  <si>
    <t>Инсулин-трансферин-селенит</t>
  </si>
  <si>
    <t>Инсулин-трансферин-селенит концентрация не менее 100х, в флаконе не менее 10мл.</t>
  </si>
  <si>
    <t>Эмбриональная телячья сыворотка</t>
  </si>
  <si>
    <t>Эмбриональная телячья сыворотка для  эмбриональных стволовых клеток, стерильная, во флаконе не менее 500 мл.</t>
  </si>
  <si>
    <t xml:space="preserve">Раствор пеницилина/стрептомицина </t>
  </si>
  <si>
    <t>Раствор пеницилина/стрептомицина  жидкая, стерильная, концентрация не менее 100Х, во флаконе не менее 100мл</t>
  </si>
  <si>
    <t>Коллагеназа тип IV</t>
  </si>
  <si>
    <t>Коллагеназа тип IV из культуральных супернатантов Clostridium histolyticum, общего назначения, без индикатора фенола красного, в флаконе не менее 1 г.</t>
  </si>
  <si>
    <t>Питательная стреда для клеточных культур В-27</t>
  </si>
  <si>
    <t>Питательная среда для клеточных культур, без инсулина, не менее 10 мл во флаконе.</t>
  </si>
  <si>
    <t>Концентрированная среда В-27</t>
  </si>
  <si>
    <t>Концентрированная среда для дифференциации клеток, с инсулином, концентрация не менее 50Х, не менее 10 мл во флаконе</t>
  </si>
  <si>
    <t>Человеческий рекомбинантный протеин активин А</t>
  </si>
  <si>
    <t>Костный морфогенный протеин ВМР-4</t>
  </si>
  <si>
    <t>Костный морфогенный протеин ВМР-4, чистота не менее 95%, молекулярный вес: 34 kDa, уровень  эндотоксина не менее  &lt; 1 EU/ml, во флаконе не менее 10 мкг.</t>
  </si>
  <si>
    <t>Человеческий рекомбинантный протеин активин А, чистота не менее 95%, молекулярный вес: 25 kDa, уровень  эндотоксина не менее  &lt; 1 EU/ml, в флаконе не менее 10 мг.</t>
  </si>
  <si>
    <t>Человеческий рекомбинантный протеин bFGF</t>
  </si>
  <si>
    <t>Человеческий рекомбинантный протеин HGF</t>
  </si>
  <si>
    <t>Человеческий рекомбинантный протеин EGF</t>
  </si>
  <si>
    <t>Человеческий рекомбинантный протеин онкостатин М</t>
  </si>
  <si>
    <t>Набор для определения активности фермента CYP3A4</t>
  </si>
  <si>
    <t>Набор для определения активности фермента CYP3A4 включает в себя: мембранный препарат, люминогенных цитохром Р450 подходит для субстрат фермента; НАДФН система регенерации; реакционный буфер; люциферин обнаружения реагентов; люциферин-Free воды.</t>
  </si>
  <si>
    <t xml:space="preserve">Набор реагентов для синтеза кДНК </t>
  </si>
  <si>
    <t>Набор реагентов для синтеза кДНК 5х20 мкл реак., для использования в Real-Time ПЦР</t>
  </si>
  <si>
    <t>Набор реагентов для амплификации ДНК</t>
  </si>
  <si>
    <t>Набор реагентов для амплификации ДНК 200 реак, экзонуклеазная активность - 5 '- 3'.</t>
  </si>
  <si>
    <t>Набор флуоресцентного окрашивания клеточных  мембран</t>
  </si>
  <si>
    <t>Набор флуоресцентного окрашивания клеточных  мембран содержит</t>
  </si>
  <si>
    <t xml:space="preserve">Человеческий рекомбинантный протеин EGF экспрессированы из Е.соli, чистота не менее 95%, уровень  эндотоксина не менее  &lt;0,1 нг / мкг, молекулярный вес:
6.2 кДа, во флаконе не менее 10 мкг.
</t>
  </si>
  <si>
    <t xml:space="preserve">Человеческий рекомбинантный протеин онкостатин М экспрессированы из Е.соli, чистота не менее 98%, уровень  эндотоксина не менее  &lt;0,1 нг / мкг, молекулярный вес:
26 кДа,  во флаконе не менее 10 мкг.
</t>
  </si>
  <si>
    <t xml:space="preserve">Человеческий рекомбинантный
протеин bFGF экспрессированы из Е.соli, чистота не менее 95%, уровень, эндотоксина не менее  &lt;0,1 нг / мкг,в флаконе не менее 10 мкг.
</t>
  </si>
  <si>
    <t xml:space="preserve">Человеческий рекомбинантный протеин HGF экспрессированы из Baculovirus, чистота не менее 98%, уровень  эндотоксина не менее  &lt;0,1 нг / мкг, молекулярный вес: 80 кДа, во флаконе не менее 10 мкг.
</t>
  </si>
  <si>
    <t xml:space="preserve">Трис </t>
  </si>
  <si>
    <t>Сульфат аммония</t>
  </si>
  <si>
    <t>Брэдфорда реагент</t>
  </si>
  <si>
    <t>Сахароза</t>
  </si>
  <si>
    <t>Хэпес (HEPES)</t>
  </si>
  <si>
    <t>Имидазол</t>
  </si>
  <si>
    <t>Изопропил-β-D-1-тиогалактопиранозид</t>
  </si>
  <si>
    <t>5-бромо-4-хлоро-3-индоил-бета-D-галактопиранозид</t>
  </si>
  <si>
    <t>2xYT среда</t>
  </si>
  <si>
    <t>SOC среда</t>
  </si>
  <si>
    <t>Агароза</t>
  </si>
  <si>
    <t>ПЦР микропробирки с прикрепленными крышками</t>
  </si>
  <si>
    <t>Наконечники</t>
  </si>
  <si>
    <t>Центрифужные пробирки</t>
  </si>
  <si>
    <t>Фильтр хроматографичес-кий</t>
  </si>
  <si>
    <t>Стрептозотоцин</t>
  </si>
  <si>
    <t>Калия ацетат</t>
  </si>
  <si>
    <t xml:space="preserve">Кристаллический, в упаковке не менее 1 кг. </t>
  </si>
  <si>
    <t>Чистотой не менее 99.0%, для молекулярной биологии, в упаковке не менее 1 кг</t>
  </si>
  <si>
    <t>Для 1-1,400 мкг/мл протеина, в упаковке не менее 500 мл.</t>
  </si>
  <si>
    <t>Чистотой не менее 99.5%, в упаковке не менее 1 кг</t>
  </si>
  <si>
    <t>Чистотой не менее 99.5% (титрование), в упаковке не менее 0.5 кг</t>
  </si>
  <si>
    <t>Реагент АСS, чистотой не менее 99.5% (титрование), в упаковке не менее 0.5 кг</t>
  </si>
  <si>
    <t>Чистотой не менее 99.0% (TLC), в упаковке не менее 10 г</t>
  </si>
  <si>
    <t>Чистотой не менее 98.0%, в упаковке не менее 100 мг</t>
  </si>
  <si>
    <t>Пудра-среда для выращивания микроорганизмов, в упаковке не менее 250 г</t>
  </si>
  <si>
    <t>Среда предназначенная для восстановительного этапа компетентного преобразоваия E.Coli, в упаковке не менее 100 мл.</t>
  </si>
  <si>
    <t>С низкой температурой гелеобразования, для молякулярной биологии, в упаковке не менее 100 г.</t>
  </si>
  <si>
    <t>Размер 0,2 мл, не менее 1000 шт в кейсе.</t>
  </si>
  <si>
    <t>Объемом 2-200 мкл, в штативе не менее 96 штук, в упаковке не менее 960 шт.</t>
  </si>
  <si>
    <t>Объемом 50-1000 мкл, в штативе не менее 96 штук, в упаковке не менее 960 шт.</t>
  </si>
  <si>
    <t>Порошок, чистотой не менее 98 %, не менее 75% альфа-аномер основание, в упаковке не менее 5 г.</t>
  </si>
  <si>
    <t>Должен подходить для работ в области молекулярной биологии, чистотой не менее 99,0%, не менее 1 кг в упаковке.</t>
  </si>
  <si>
    <r>
      <t xml:space="preserve">С закручивающейся крышкой, полиппропиленовые, объемом 50 мл, стерильные, очищенные от ДНК и РНК, </t>
    </r>
    <r>
      <rPr>
        <sz val="10"/>
        <color theme="1"/>
        <rFont val="Times New Roman"/>
        <family val="1"/>
        <charset val="204"/>
      </rPr>
      <t>каждая пробирка индивидуально упакована, в упаковке не менее 50 штук</t>
    </r>
  </si>
  <si>
    <r>
      <t xml:space="preserve">С закручивающейся крышкой, полипропиленовые, объемом 15 мл, стерильные, очищенные от ДНК и РНК, </t>
    </r>
    <r>
      <rPr>
        <sz val="10"/>
        <color theme="1"/>
        <rFont val="Times New Roman"/>
        <family val="1"/>
        <charset val="204"/>
      </rPr>
      <t>каждая пробирка индивидуально упакована, в упаковке не менее 50 штук</t>
    </r>
  </si>
  <si>
    <r>
      <t>Выполнены из PVDF (поливинилдендифторид) с диаметром пор 0,45 мкм, размером не менее 25 мм</t>
    </r>
    <r>
      <rPr>
        <sz val="10"/>
        <color theme="1"/>
        <rFont val="Times New Roman"/>
        <family val="1"/>
        <charset val="204"/>
      </rPr>
      <t>, в упаковке не менее 100 штук</t>
    </r>
  </si>
  <si>
    <t>SNP на определение FTO</t>
  </si>
  <si>
    <t>Покрытия для 96-луночных планшет, оптические, адгезивные, в упаковке не менее 100 штук.</t>
  </si>
  <si>
    <t xml:space="preserve">Набор для определения SNP rs 17817449 (FTO)  Не менее 300 реакции на 96-луночном или 1500 реакции на 384-луночном планшете)  </t>
  </si>
  <si>
    <t xml:space="preserve">В набор должны входить: ДНК-полимераза для детекции Real Time (TagMan), дезоксинуклеотидтрифосфаты без dUTP, пассивный референсный краситель и оптимизированный буфер. Набор должен быть рассчитан не менее чем на  400 реакций, по одному флакону объемом не менее 10 мл. </t>
  </si>
  <si>
    <t>в течение 60 календарных дней со дня подписания договора</t>
  </si>
  <si>
    <t xml:space="preserve">Набор щеточек для забора буккального эпителия </t>
  </si>
  <si>
    <t xml:space="preserve">Набор состоит из двух щеточек для забора биоматериала (буккального эпителия). Обычного размера. Наконечник в виде трубочки. В упаковке не менее 100 шт. </t>
  </si>
  <si>
    <t>Диметилхлор-фосфат</t>
  </si>
  <si>
    <t>Диметилсульф-оксид</t>
  </si>
  <si>
    <t>Гидроксид натрия</t>
  </si>
  <si>
    <t>Фосфатно-солевой буфер</t>
  </si>
  <si>
    <t>Этилендиамин-тетраацетат (ЭДТА)</t>
  </si>
  <si>
    <t>Буфер для электрофореза</t>
  </si>
  <si>
    <t>Лизирующий раствор</t>
  </si>
  <si>
    <t>Легкоплавкая агароза</t>
  </si>
  <si>
    <t>Слайды для проведения Comet теста</t>
  </si>
  <si>
    <t>Чистотой не менее 96%, в упаковке не менее 25 мл</t>
  </si>
  <si>
    <t>Чистотой не менее 99,9%, в упаковке не менее 250 мл, должен подходить для работ в области молекулярной биологии</t>
  </si>
  <si>
    <t>Чистотой не менее 97%, в упаковке не менее 500 г</t>
  </si>
  <si>
    <t>Модифицированный, без кальция хлорида и магния хлорида, жидкий, стерильный, должен подходить для клеточных культур, в упаковке не менее 6 бутылей по 500 мл.</t>
  </si>
  <si>
    <t>Чистотой не менее 98,5%, в упаковке не менее 100 г</t>
  </si>
  <si>
    <t>В упаковке не менее 500 мл, pH 8.0, должен подходить для работ в области молекулярной биологии</t>
  </si>
  <si>
    <t>10 кратный буфер, должен подходить для работ в области молекулярной биологии, альтернативный TBE и TRIS EDTA. В упаковке не менее 1 л</t>
  </si>
  <si>
    <t>В упаковке не менее 100 мл, 100-кратный, должен подходить для работ в области молекулярной биологии</t>
  </si>
  <si>
    <t>Центрифужные пробирки с закручивающеся крышкой, объемом 15 мл, стерильные, без ДНК и РНК, каждая пробирка индивидуально упакована, в упаковке не менее 50 штук.</t>
  </si>
  <si>
    <t>В упаковке не менее 2 флаконов по 500 мл</t>
  </si>
  <si>
    <t>В упаковке не менее 15 мл</t>
  </si>
  <si>
    <t>В упаковке не менее 100 слайдов</t>
  </si>
  <si>
    <t>10-кратный, в упаковке не менее 500 мл</t>
  </si>
  <si>
    <t>Тонометр автоматический на плечо</t>
  </si>
  <si>
    <t xml:space="preserve">Тонометр автоматический на плечо для проекта «Исследование статуса здоровья учащихся Назарбаев Интеллектуальных школ». Тонометр должен иметь технологию высокоскоростного измерения, 4-строчный дисплей, память на не менее, чем 90 измерений с регистрацией даты и времени; индикаторы аритмии и движения, индикатор правильной фиксации манжеты, индикатор уровня АД.
В комплекте должны быть универсальная манжета размером не менее (22-42 см), батарейки.
 </t>
  </si>
  <si>
    <t xml:space="preserve">Тонометр для научного проекта </t>
  </si>
  <si>
    <t xml:space="preserve">Тонометр автоматический на плечо для проекта «Исследование детерминант метаболического синдрома у сельского населения в возрасте 50-75 лет». Тонометр должен иметь технологию высокоскоростного измерения, 4-строчный дисплей, память на не менее, чем 90 измерений с регистрацией даты и времени; индикаторы аритмии и движения, индикатор правильной фиксации манжеты, индикатор уровня АД.
В комплекте должны быть универсальная манжета размером не менее (22-42 см), батарейки.
 </t>
  </si>
  <si>
    <t>от "06" июня 2014 года №38-н/қ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</si>
</sst>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0.0"/>
    <numFmt numFmtId="166" formatCode="[$-F400]h:mm:ss\ AM/PM"/>
    <numFmt numFmtId="167" formatCode="#,##0.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vertAlign val="subscript"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165" fontId="7" fillId="0" borderId="0" applyFont="0" applyFill="0" applyBorder="0" applyAlignment="0" applyProtection="0"/>
    <xf numFmtId="0" fontId="4" fillId="0" borderId="0"/>
  </cellStyleXfs>
  <cellXfs count="125">
    <xf numFmtId="0" fontId="0" fillId="0" borderId="0" xfId="0"/>
    <xf numFmtId="3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/>
    <xf numFmtId="2" fontId="2" fillId="2" borderId="0" xfId="0" applyNumberFormat="1" applyFont="1" applyFill="1" applyAlignment="1">
      <alignment horizontal="center" wrapText="1"/>
    </xf>
    <xf numFmtId="3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2" xfId="2" applyFont="1" applyFill="1" applyBorder="1" applyAlignment="1">
      <alignment horizontal="center" vertical="distributed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/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167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left" vertical="center" wrapText="1"/>
    </xf>
    <xf numFmtId="0" fontId="11" fillId="2" borderId="0" xfId="0" applyFont="1" applyFill="1"/>
    <xf numFmtId="0" fontId="2" fillId="2" borderId="2" xfId="0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/>
    <xf numFmtId="16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3" fontId="1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" fontId="1" fillId="2" borderId="3" xfId="1" applyNumberFormat="1" applyFont="1" applyFill="1" applyBorder="1" applyAlignment="1">
      <alignment horizontal="left" vertical="center" wrapText="1"/>
    </xf>
    <xf numFmtId="1" fontId="1" fillId="2" borderId="4" xfId="1" applyNumberFormat="1" applyFont="1" applyFill="1" applyBorder="1" applyAlignment="1">
      <alignment horizontal="left" vertical="center" wrapText="1"/>
    </xf>
    <xf numFmtId="1" fontId="1" fillId="2" borderId="5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left" vertical="center" wrapText="1"/>
    </xf>
  </cellXfs>
  <cellStyles count="8">
    <cellStyle name="Normal 2" xfId="4"/>
    <cellStyle name="Normal 6" xfId="7"/>
    <cellStyle name="Обычный" xfId="0" builtinId="0"/>
    <cellStyle name="Обычный 15" xfId="2"/>
    <cellStyle name="Обычный 2" xfId="5"/>
    <cellStyle name="Обычный 2 8" xfId="3"/>
    <cellStyle name="Финансовый 2" xfId="6"/>
    <cellStyle name="Финансов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9"/>
  <sheetViews>
    <sheetView tabSelected="1" view="pageBreakPreview" zoomScale="70" zoomScaleNormal="60" zoomScaleSheetLayoutView="70" workbookViewId="0">
      <selection activeCell="T307" sqref="T307"/>
    </sheetView>
  </sheetViews>
  <sheetFormatPr defaultRowHeight="12.75" x14ac:dyDescent="0.2"/>
  <cols>
    <col min="1" max="1" width="9.140625" style="37"/>
    <col min="2" max="2" width="26.42578125" style="76" customWidth="1"/>
    <col min="3" max="3" width="9.140625" style="38" customWidth="1"/>
    <col min="4" max="4" width="51.42578125" style="76" customWidth="1"/>
    <col min="5" max="6" width="9.140625" style="11"/>
    <col min="7" max="7" width="11.5703125" style="1" customWidth="1"/>
    <col min="8" max="8" width="13.140625" style="1" customWidth="1"/>
    <col min="9" max="9" width="14.42578125" style="1" customWidth="1"/>
    <col min="10" max="10" width="11.7109375" style="37" customWidth="1"/>
    <col min="11" max="11" width="20.28515625" style="11" customWidth="1"/>
    <col min="12" max="12" width="13.85546875" style="11" customWidth="1"/>
    <col min="13" max="16384" width="9.140625" style="37"/>
  </cols>
  <sheetData>
    <row r="1" spans="1:12" ht="10.5" customHeight="1" x14ac:dyDescent="0.2">
      <c r="I1" s="39" t="s">
        <v>362</v>
      </c>
      <c r="J1" s="40"/>
    </row>
    <row r="2" spans="1:12" x14ac:dyDescent="0.2">
      <c r="I2" s="39" t="s">
        <v>590</v>
      </c>
      <c r="J2" s="76"/>
      <c r="K2" s="76"/>
    </row>
    <row r="3" spans="1:12" x14ac:dyDescent="0.2">
      <c r="I3" s="39" t="s">
        <v>591</v>
      </c>
      <c r="J3" s="76"/>
      <c r="K3" s="76"/>
    </row>
    <row r="4" spans="1:12" x14ac:dyDescent="0.2">
      <c r="I4" s="122" t="s">
        <v>705</v>
      </c>
      <c r="J4" s="122"/>
      <c r="K4" s="122"/>
    </row>
    <row r="6" spans="1:12" x14ac:dyDescent="0.2">
      <c r="A6" s="123" t="s">
        <v>364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2">
      <c r="A7" s="2"/>
      <c r="B7" s="3"/>
      <c r="C7" s="9"/>
      <c r="D7" s="3"/>
      <c r="F7" s="2"/>
      <c r="J7" s="1"/>
    </row>
    <row r="8" spans="1:12" ht="76.5" x14ac:dyDescent="0.2">
      <c r="A8" s="4" t="s">
        <v>0</v>
      </c>
      <c r="B8" s="6" t="s">
        <v>1</v>
      </c>
      <c r="C8" s="10" t="s">
        <v>2</v>
      </c>
      <c r="D8" s="6" t="s">
        <v>3</v>
      </c>
      <c r="E8" s="5" t="s">
        <v>4</v>
      </c>
      <c r="F8" s="4" t="s">
        <v>5</v>
      </c>
      <c r="G8" s="5" t="s">
        <v>6</v>
      </c>
      <c r="H8" s="5" t="s">
        <v>7</v>
      </c>
      <c r="I8" s="12" t="s">
        <v>8</v>
      </c>
      <c r="J8" s="7" t="s">
        <v>9</v>
      </c>
      <c r="K8" s="5" t="s">
        <v>10</v>
      </c>
      <c r="L8" s="5" t="s">
        <v>11</v>
      </c>
    </row>
    <row r="9" spans="1:12" x14ac:dyDescent="0.2">
      <c r="A9" s="4">
        <v>1</v>
      </c>
      <c r="B9" s="6">
        <v>2</v>
      </c>
      <c r="C9" s="4">
        <v>3</v>
      </c>
      <c r="D9" s="6">
        <v>4</v>
      </c>
      <c r="E9" s="5">
        <v>5</v>
      </c>
      <c r="F9" s="4">
        <v>6</v>
      </c>
      <c r="G9" s="5">
        <v>7</v>
      </c>
      <c r="H9" s="8">
        <v>8</v>
      </c>
      <c r="I9" s="13">
        <v>9</v>
      </c>
      <c r="J9" s="8">
        <v>10</v>
      </c>
      <c r="K9" s="5">
        <v>11</v>
      </c>
      <c r="L9" s="5">
        <v>12</v>
      </c>
    </row>
    <row r="10" spans="1:12" x14ac:dyDescent="0.2">
      <c r="A10" s="119" t="s">
        <v>12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1"/>
    </row>
    <row r="11" spans="1:12" x14ac:dyDescent="0.2">
      <c r="A11" s="119" t="s">
        <v>13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1"/>
    </row>
    <row r="12" spans="1:12" ht="92.25" customHeight="1" x14ac:dyDescent="0.2">
      <c r="A12" s="41">
        <v>1</v>
      </c>
      <c r="B12" s="36" t="s">
        <v>40</v>
      </c>
      <c r="C12" s="15" t="s">
        <v>35</v>
      </c>
      <c r="D12" s="36" t="s">
        <v>41</v>
      </c>
      <c r="E12" s="16" t="s">
        <v>22</v>
      </c>
      <c r="F12" s="16">
        <v>1</v>
      </c>
      <c r="G12" s="42">
        <v>297090000</v>
      </c>
      <c r="H12" s="19">
        <f>G12*F12</f>
        <v>297090000</v>
      </c>
      <c r="I12" s="17">
        <f>H12*1.12</f>
        <v>332740800.00000006</v>
      </c>
      <c r="J12" s="18" t="s">
        <v>31</v>
      </c>
      <c r="K12" s="15" t="s">
        <v>33</v>
      </c>
      <c r="L12" s="14" t="s">
        <v>37</v>
      </c>
    </row>
    <row r="13" spans="1:12" x14ac:dyDescent="0.2">
      <c r="A13" s="43"/>
      <c r="B13" s="115" t="s">
        <v>14</v>
      </c>
      <c r="C13" s="117"/>
      <c r="D13" s="44"/>
      <c r="E13" s="25"/>
      <c r="F13" s="25"/>
      <c r="G13" s="18"/>
      <c r="H13" s="22">
        <f>SUM(H12:H12)</f>
        <v>297090000</v>
      </c>
      <c r="I13" s="22">
        <f>SUM(I12:I12)</f>
        <v>332740800.00000006</v>
      </c>
      <c r="J13" s="45"/>
      <c r="K13" s="25"/>
      <c r="L13" s="25"/>
    </row>
    <row r="14" spans="1:12" x14ac:dyDescent="0.2">
      <c r="A14" s="115" t="s">
        <v>17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7"/>
    </row>
    <row r="15" spans="1:12" ht="265.5" customHeight="1" x14ac:dyDescent="0.2">
      <c r="A15" s="15">
        <v>1</v>
      </c>
      <c r="B15" s="36" t="s">
        <v>25</v>
      </c>
      <c r="C15" s="15" t="s">
        <v>29</v>
      </c>
      <c r="D15" s="36" t="s">
        <v>38</v>
      </c>
      <c r="E15" s="15" t="s">
        <v>30</v>
      </c>
      <c r="F15" s="15">
        <v>1</v>
      </c>
      <c r="G15" s="19">
        <v>500000</v>
      </c>
      <c r="H15" s="19">
        <f>G15*F15</f>
        <v>500000</v>
      </c>
      <c r="I15" s="19">
        <f>H15*1.12</f>
        <v>560000</v>
      </c>
      <c r="J15" s="46"/>
      <c r="K15" s="15" t="s">
        <v>46</v>
      </c>
      <c r="L15" s="14" t="s">
        <v>37</v>
      </c>
    </row>
    <row r="16" spans="1:12" ht="72" customHeight="1" x14ac:dyDescent="0.2">
      <c r="A16" s="15">
        <v>2</v>
      </c>
      <c r="B16" s="36" t="s">
        <v>25</v>
      </c>
      <c r="C16" s="15" t="s">
        <v>29</v>
      </c>
      <c r="D16" s="36" t="s">
        <v>39</v>
      </c>
      <c r="E16" s="15" t="s">
        <v>30</v>
      </c>
      <c r="F16" s="15">
        <v>1</v>
      </c>
      <c r="G16" s="19">
        <v>28000</v>
      </c>
      <c r="H16" s="19">
        <f>G16*F16</f>
        <v>28000</v>
      </c>
      <c r="I16" s="19">
        <f>H16*1.12</f>
        <v>31360.000000000004</v>
      </c>
      <c r="J16" s="46"/>
      <c r="K16" s="15" t="s">
        <v>46</v>
      </c>
      <c r="L16" s="14" t="s">
        <v>37</v>
      </c>
    </row>
    <row r="17" spans="1:12" x14ac:dyDescent="0.2">
      <c r="A17" s="43"/>
      <c r="B17" s="73" t="s">
        <v>18</v>
      </c>
      <c r="C17" s="74"/>
      <c r="D17" s="44"/>
      <c r="E17" s="25"/>
      <c r="F17" s="25"/>
      <c r="G17" s="18"/>
      <c r="H17" s="22">
        <f>SUM(H15:H16)</f>
        <v>528000</v>
      </c>
      <c r="I17" s="22">
        <f>SUM(I15:I16)</f>
        <v>591360</v>
      </c>
      <c r="J17" s="45"/>
      <c r="K17" s="25"/>
      <c r="L17" s="25"/>
    </row>
    <row r="18" spans="1:12" x14ac:dyDescent="0.2">
      <c r="A18" s="43"/>
      <c r="B18" s="118" t="s">
        <v>15</v>
      </c>
      <c r="C18" s="118"/>
      <c r="D18" s="44"/>
      <c r="E18" s="25"/>
      <c r="F18" s="25"/>
      <c r="G18" s="18"/>
      <c r="H18" s="22">
        <f>H13+H17</f>
        <v>297618000</v>
      </c>
      <c r="I18" s="22">
        <f>I13+I17</f>
        <v>333332160.00000006</v>
      </c>
      <c r="J18" s="43"/>
      <c r="K18" s="25"/>
      <c r="L18" s="25"/>
    </row>
    <row r="19" spans="1:12" x14ac:dyDescent="0.2">
      <c r="A19" s="119" t="s">
        <v>16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</row>
    <row r="20" spans="1:12" x14ac:dyDescent="0.2">
      <c r="A20" s="119" t="s">
        <v>13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1"/>
    </row>
    <row r="21" spans="1:12" ht="153" x14ac:dyDescent="0.2">
      <c r="A21" s="15">
        <v>1</v>
      </c>
      <c r="B21" s="35" t="s">
        <v>72</v>
      </c>
      <c r="C21" s="15" t="s">
        <v>34</v>
      </c>
      <c r="D21" s="35" t="s">
        <v>45</v>
      </c>
      <c r="E21" s="25" t="s">
        <v>22</v>
      </c>
      <c r="F21" s="25">
        <v>1</v>
      </c>
      <c r="G21" s="18">
        <v>1204250</v>
      </c>
      <c r="H21" s="19">
        <f t="shared" ref="H21:H50" si="0">G21*F21</f>
        <v>1204250</v>
      </c>
      <c r="I21" s="20">
        <f t="shared" ref="I21:I50" si="1">H21*1.12</f>
        <v>1348760.0000000002</v>
      </c>
      <c r="J21" s="20" t="s">
        <v>31</v>
      </c>
      <c r="K21" s="15" t="s">
        <v>33</v>
      </c>
      <c r="L21" s="15" t="s">
        <v>44</v>
      </c>
    </row>
    <row r="22" spans="1:12" ht="153" x14ac:dyDescent="0.2">
      <c r="A22" s="15">
        <f t="shared" ref="A22:A84" si="2">A21+1</f>
        <v>2</v>
      </c>
      <c r="B22" s="47" t="s">
        <v>73</v>
      </c>
      <c r="C22" s="15" t="s">
        <v>34</v>
      </c>
      <c r="D22" s="35" t="s">
        <v>45</v>
      </c>
      <c r="E22" s="25" t="s">
        <v>22</v>
      </c>
      <c r="F22" s="25">
        <v>1</v>
      </c>
      <c r="G22" s="18">
        <v>4878692.8899999997</v>
      </c>
      <c r="H22" s="19">
        <f t="shared" si="0"/>
        <v>4878692.8899999997</v>
      </c>
      <c r="I22" s="20">
        <f t="shared" si="1"/>
        <v>5464136.0367999999</v>
      </c>
      <c r="J22" s="20" t="s">
        <v>31</v>
      </c>
      <c r="K22" s="15" t="s">
        <v>33</v>
      </c>
      <c r="L22" s="15" t="s">
        <v>44</v>
      </c>
    </row>
    <row r="23" spans="1:12" s="11" customFormat="1" ht="127.5" x14ac:dyDescent="0.25">
      <c r="A23" s="15">
        <f t="shared" si="2"/>
        <v>3</v>
      </c>
      <c r="B23" s="36" t="s">
        <v>53</v>
      </c>
      <c r="C23" s="15" t="s">
        <v>34</v>
      </c>
      <c r="D23" s="15" t="s">
        <v>56</v>
      </c>
      <c r="E23" s="25" t="s">
        <v>22</v>
      </c>
      <c r="F23" s="25">
        <v>1</v>
      </c>
      <c r="G23" s="18">
        <v>8538814</v>
      </c>
      <c r="H23" s="19">
        <f t="shared" si="0"/>
        <v>8538814</v>
      </c>
      <c r="I23" s="20">
        <f t="shared" si="1"/>
        <v>9563471.6800000016</v>
      </c>
      <c r="J23" s="20" t="s">
        <v>31</v>
      </c>
      <c r="K23" s="15" t="s">
        <v>33</v>
      </c>
      <c r="L23" s="15" t="s">
        <v>44</v>
      </c>
    </row>
    <row r="24" spans="1:12" s="11" customFormat="1" ht="89.25" x14ac:dyDescent="0.25">
      <c r="A24" s="15">
        <f t="shared" si="2"/>
        <v>4</v>
      </c>
      <c r="B24" s="36" t="s">
        <v>54</v>
      </c>
      <c r="C24" s="15" t="s">
        <v>34</v>
      </c>
      <c r="D24" s="15" t="s">
        <v>56</v>
      </c>
      <c r="E24" s="25" t="s">
        <v>22</v>
      </c>
      <c r="F24" s="25">
        <v>1</v>
      </c>
      <c r="G24" s="18">
        <v>6250000</v>
      </c>
      <c r="H24" s="19">
        <f t="shared" si="0"/>
        <v>6250000</v>
      </c>
      <c r="I24" s="20">
        <f t="shared" si="1"/>
        <v>7000000.0000000009</v>
      </c>
      <c r="J24" s="20" t="s">
        <v>31</v>
      </c>
      <c r="K24" s="15" t="s">
        <v>33</v>
      </c>
      <c r="L24" s="15" t="s">
        <v>44</v>
      </c>
    </row>
    <row r="25" spans="1:12" ht="127.5" x14ac:dyDescent="0.2">
      <c r="A25" s="15">
        <f t="shared" si="2"/>
        <v>5</v>
      </c>
      <c r="B25" s="35" t="s">
        <v>55</v>
      </c>
      <c r="C25" s="15" t="s">
        <v>34</v>
      </c>
      <c r="D25" s="15" t="s">
        <v>56</v>
      </c>
      <c r="E25" s="25" t="s">
        <v>22</v>
      </c>
      <c r="F25" s="25">
        <v>1</v>
      </c>
      <c r="G25" s="18">
        <v>1406696</v>
      </c>
      <c r="H25" s="19">
        <f t="shared" si="0"/>
        <v>1406696</v>
      </c>
      <c r="I25" s="20">
        <f t="shared" si="1"/>
        <v>1575499.5200000003</v>
      </c>
      <c r="J25" s="20" t="s">
        <v>31</v>
      </c>
      <c r="K25" s="15" t="s">
        <v>33</v>
      </c>
      <c r="L25" s="15" t="s">
        <v>44</v>
      </c>
    </row>
    <row r="26" spans="1:12" ht="63.75" x14ac:dyDescent="0.2">
      <c r="A26" s="15">
        <f t="shared" si="2"/>
        <v>6</v>
      </c>
      <c r="B26" s="36" t="s">
        <v>60</v>
      </c>
      <c r="C26" s="15" t="s">
        <v>34</v>
      </c>
      <c r="D26" s="15" t="s">
        <v>61</v>
      </c>
      <c r="E26" s="25" t="s">
        <v>22</v>
      </c>
      <c r="F26" s="25">
        <v>1</v>
      </c>
      <c r="G26" s="18">
        <v>4023000</v>
      </c>
      <c r="H26" s="19">
        <f t="shared" si="0"/>
        <v>4023000</v>
      </c>
      <c r="I26" s="20">
        <f t="shared" si="1"/>
        <v>4505760</v>
      </c>
      <c r="J26" s="20" t="s">
        <v>31</v>
      </c>
      <c r="K26" s="15" t="s">
        <v>33</v>
      </c>
      <c r="L26" s="15" t="s">
        <v>44</v>
      </c>
    </row>
    <row r="27" spans="1:12" ht="89.25" x14ac:dyDescent="0.2">
      <c r="A27" s="15">
        <f t="shared" si="2"/>
        <v>7</v>
      </c>
      <c r="B27" s="36" t="s">
        <v>62</v>
      </c>
      <c r="C27" s="15" t="s">
        <v>34</v>
      </c>
      <c r="D27" s="15" t="s">
        <v>63</v>
      </c>
      <c r="E27" s="25" t="s">
        <v>22</v>
      </c>
      <c r="F27" s="25">
        <v>1</v>
      </c>
      <c r="G27" s="18">
        <v>4088780</v>
      </c>
      <c r="H27" s="19">
        <f t="shared" si="0"/>
        <v>4088780</v>
      </c>
      <c r="I27" s="20">
        <f t="shared" si="1"/>
        <v>4579433.6000000006</v>
      </c>
      <c r="J27" s="20" t="s">
        <v>31</v>
      </c>
      <c r="K27" s="15" t="s">
        <v>33</v>
      </c>
      <c r="L27" s="15" t="s">
        <v>44</v>
      </c>
    </row>
    <row r="28" spans="1:12" ht="63.75" x14ac:dyDescent="0.2">
      <c r="A28" s="15">
        <f t="shared" si="2"/>
        <v>8</v>
      </c>
      <c r="B28" s="36" t="s">
        <v>64</v>
      </c>
      <c r="C28" s="15" t="s">
        <v>34</v>
      </c>
      <c r="D28" s="15" t="s">
        <v>65</v>
      </c>
      <c r="E28" s="25" t="s">
        <v>22</v>
      </c>
      <c r="F28" s="25">
        <v>1</v>
      </c>
      <c r="G28" s="18">
        <v>15696000</v>
      </c>
      <c r="H28" s="19">
        <f t="shared" si="0"/>
        <v>15696000</v>
      </c>
      <c r="I28" s="20">
        <f t="shared" si="1"/>
        <v>17579520</v>
      </c>
      <c r="J28" s="20" t="s">
        <v>31</v>
      </c>
      <c r="K28" s="15" t="s">
        <v>33</v>
      </c>
      <c r="L28" s="15" t="s">
        <v>44</v>
      </c>
    </row>
    <row r="29" spans="1:12" ht="51" x14ac:dyDescent="0.2">
      <c r="A29" s="15">
        <f t="shared" si="2"/>
        <v>9</v>
      </c>
      <c r="B29" s="35" t="s">
        <v>80</v>
      </c>
      <c r="C29" s="15" t="s">
        <v>34</v>
      </c>
      <c r="D29" s="15" t="s">
        <v>81</v>
      </c>
      <c r="E29" s="25" t="s">
        <v>82</v>
      </c>
      <c r="F29" s="25">
        <v>250</v>
      </c>
      <c r="G29" s="48">
        <v>114.7</v>
      </c>
      <c r="H29" s="19">
        <f t="shared" si="0"/>
        <v>28675</v>
      </c>
      <c r="I29" s="19">
        <f t="shared" si="1"/>
        <v>32116.000000000004</v>
      </c>
      <c r="J29" s="19" t="s">
        <v>31</v>
      </c>
      <c r="K29" s="15" t="s">
        <v>83</v>
      </c>
      <c r="L29" s="15" t="s">
        <v>44</v>
      </c>
    </row>
    <row r="30" spans="1:12" s="50" customFormat="1" ht="63.75" x14ac:dyDescent="0.25">
      <c r="A30" s="15">
        <f t="shared" si="2"/>
        <v>10</v>
      </c>
      <c r="B30" s="36" t="s">
        <v>84</v>
      </c>
      <c r="C30" s="15" t="s">
        <v>34</v>
      </c>
      <c r="D30" s="49" t="s">
        <v>85</v>
      </c>
      <c r="E30" s="35" t="s">
        <v>32</v>
      </c>
      <c r="F30" s="15">
        <v>1</v>
      </c>
      <c r="G30" s="19">
        <v>67429</v>
      </c>
      <c r="H30" s="19">
        <f t="shared" si="0"/>
        <v>67429</v>
      </c>
      <c r="I30" s="19">
        <f t="shared" si="1"/>
        <v>75520.48000000001</v>
      </c>
      <c r="J30" s="19" t="s">
        <v>31</v>
      </c>
      <c r="K30" s="15" t="s">
        <v>33</v>
      </c>
      <c r="L30" s="31" t="s">
        <v>44</v>
      </c>
    </row>
    <row r="31" spans="1:12" s="50" customFormat="1" ht="51" x14ac:dyDescent="0.25">
      <c r="A31" s="15">
        <f t="shared" si="2"/>
        <v>11</v>
      </c>
      <c r="B31" s="36" t="s">
        <v>86</v>
      </c>
      <c r="C31" s="15" t="s">
        <v>34</v>
      </c>
      <c r="D31" s="49" t="s">
        <v>87</v>
      </c>
      <c r="E31" s="35" t="s">
        <v>32</v>
      </c>
      <c r="F31" s="15">
        <v>1</v>
      </c>
      <c r="G31" s="19">
        <v>66237</v>
      </c>
      <c r="H31" s="19">
        <f t="shared" si="0"/>
        <v>66237</v>
      </c>
      <c r="I31" s="19">
        <f t="shared" si="1"/>
        <v>74185.440000000002</v>
      </c>
      <c r="J31" s="19" t="s">
        <v>31</v>
      </c>
      <c r="K31" s="15" t="s">
        <v>33</v>
      </c>
      <c r="L31" s="31" t="s">
        <v>44</v>
      </c>
    </row>
    <row r="32" spans="1:12" s="50" customFormat="1" ht="51" x14ac:dyDescent="0.25">
      <c r="A32" s="15">
        <f t="shared" si="2"/>
        <v>12</v>
      </c>
      <c r="B32" s="36" t="s">
        <v>88</v>
      </c>
      <c r="C32" s="15" t="s">
        <v>34</v>
      </c>
      <c r="D32" s="49" t="s">
        <v>89</v>
      </c>
      <c r="E32" s="35" t="s">
        <v>32</v>
      </c>
      <c r="F32" s="15">
        <v>1</v>
      </c>
      <c r="G32" s="19">
        <v>46652</v>
      </c>
      <c r="H32" s="19">
        <f t="shared" si="0"/>
        <v>46652</v>
      </c>
      <c r="I32" s="19">
        <f t="shared" si="1"/>
        <v>52250.240000000005</v>
      </c>
      <c r="J32" s="19" t="s">
        <v>31</v>
      </c>
      <c r="K32" s="15" t="s">
        <v>33</v>
      </c>
      <c r="L32" s="31" t="s">
        <v>44</v>
      </c>
    </row>
    <row r="33" spans="1:12" s="50" customFormat="1" ht="51" x14ac:dyDescent="0.25">
      <c r="A33" s="15">
        <f t="shared" si="2"/>
        <v>13</v>
      </c>
      <c r="B33" s="36" t="s">
        <v>90</v>
      </c>
      <c r="C33" s="15" t="s">
        <v>34</v>
      </c>
      <c r="D33" s="49" t="s">
        <v>91</v>
      </c>
      <c r="E33" s="35" t="s">
        <v>32</v>
      </c>
      <c r="F33" s="15">
        <v>1</v>
      </c>
      <c r="G33" s="19">
        <v>51875</v>
      </c>
      <c r="H33" s="19">
        <f t="shared" si="0"/>
        <v>51875</v>
      </c>
      <c r="I33" s="19">
        <f t="shared" si="1"/>
        <v>58100.000000000007</v>
      </c>
      <c r="J33" s="19" t="s">
        <v>31</v>
      </c>
      <c r="K33" s="15" t="s">
        <v>33</v>
      </c>
      <c r="L33" s="31" t="s">
        <v>44</v>
      </c>
    </row>
    <row r="34" spans="1:12" s="50" customFormat="1" ht="51" x14ac:dyDescent="0.25">
      <c r="A34" s="15">
        <f t="shared" si="2"/>
        <v>14</v>
      </c>
      <c r="B34" s="36" t="s">
        <v>92</v>
      </c>
      <c r="C34" s="15" t="s">
        <v>34</v>
      </c>
      <c r="D34" s="49" t="s">
        <v>93</v>
      </c>
      <c r="E34" s="35" t="s">
        <v>32</v>
      </c>
      <c r="F34" s="25">
        <v>1</v>
      </c>
      <c r="G34" s="19">
        <v>45715</v>
      </c>
      <c r="H34" s="19">
        <f t="shared" si="0"/>
        <v>45715</v>
      </c>
      <c r="I34" s="19">
        <f t="shared" si="1"/>
        <v>51200.800000000003</v>
      </c>
      <c r="J34" s="19" t="s">
        <v>31</v>
      </c>
      <c r="K34" s="15" t="s">
        <v>33</v>
      </c>
      <c r="L34" s="31" t="s">
        <v>44</v>
      </c>
    </row>
    <row r="35" spans="1:12" s="50" customFormat="1" ht="51" x14ac:dyDescent="0.25">
      <c r="A35" s="15">
        <f t="shared" si="2"/>
        <v>15</v>
      </c>
      <c r="B35" s="36" t="s">
        <v>94</v>
      </c>
      <c r="C35" s="15" t="s">
        <v>34</v>
      </c>
      <c r="D35" s="49" t="s">
        <v>95</v>
      </c>
      <c r="E35" s="35" t="s">
        <v>32</v>
      </c>
      <c r="F35" s="25">
        <v>1</v>
      </c>
      <c r="G35" s="18">
        <v>96465</v>
      </c>
      <c r="H35" s="19">
        <f t="shared" si="0"/>
        <v>96465</v>
      </c>
      <c r="I35" s="19">
        <f t="shared" si="1"/>
        <v>108040.80000000002</v>
      </c>
      <c r="J35" s="19" t="s">
        <v>31</v>
      </c>
      <c r="K35" s="15" t="s">
        <v>33</v>
      </c>
      <c r="L35" s="31" t="s">
        <v>44</v>
      </c>
    </row>
    <row r="36" spans="1:12" s="50" customFormat="1" ht="51" x14ac:dyDescent="0.25">
      <c r="A36" s="15">
        <f t="shared" si="2"/>
        <v>16</v>
      </c>
      <c r="B36" s="36" t="s">
        <v>96</v>
      </c>
      <c r="C36" s="15" t="s">
        <v>34</v>
      </c>
      <c r="D36" s="49" t="s">
        <v>97</v>
      </c>
      <c r="E36" s="35" t="s">
        <v>32</v>
      </c>
      <c r="F36" s="15">
        <v>1</v>
      </c>
      <c r="G36" s="18">
        <v>47768</v>
      </c>
      <c r="H36" s="19">
        <f t="shared" si="0"/>
        <v>47768</v>
      </c>
      <c r="I36" s="19">
        <f t="shared" si="1"/>
        <v>53500.160000000003</v>
      </c>
      <c r="J36" s="19" t="s">
        <v>31</v>
      </c>
      <c r="K36" s="15" t="s">
        <v>33</v>
      </c>
      <c r="L36" s="31" t="s">
        <v>44</v>
      </c>
    </row>
    <row r="37" spans="1:12" s="50" customFormat="1" ht="51" x14ac:dyDescent="0.25">
      <c r="A37" s="15">
        <f t="shared" si="2"/>
        <v>17</v>
      </c>
      <c r="B37" s="36" t="s">
        <v>98</v>
      </c>
      <c r="C37" s="15" t="s">
        <v>34</v>
      </c>
      <c r="D37" s="49" t="s">
        <v>99</v>
      </c>
      <c r="E37" s="35" t="s">
        <v>32</v>
      </c>
      <c r="F37" s="25">
        <v>1</v>
      </c>
      <c r="G37" s="18">
        <v>114375</v>
      </c>
      <c r="H37" s="19">
        <f t="shared" si="0"/>
        <v>114375</v>
      </c>
      <c r="I37" s="19">
        <f t="shared" si="1"/>
        <v>128100.00000000001</v>
      </c>
      <c r="J37" s="19" t="s">
        <v>31</v>
      </c>
      <c r="K37" s="15" t="s">
        <v>33</v>
      </c>
      <c r="L37" s="31" t="s">
        <v>44</v>
      </c>
    </row>
    <row r="38" spans="1:12" s="50" customFormat="1" ht="51" x14ac:dyDescent="0.25">
      <c r="A38" s="15">
        <f t="shared" si="2"/>
        <v>18</v>
      </c>
      <c r="B38" s="36" t="s">
        <v>100</v>
      </c>
      <c r="C38" s="15" t="s">
        <v>34</v>
      </c>
      <c r="D38" s="49" t="s">
        <v>101</v>
      </c>
      <c r="E38" s="35" t="s">
        <v>32</v>
      </c>
      <c r="F38" s="15">
        <v>1</v>
      </c>
      <c r="G38" s="18">
        <v>29331</v>
      </c>
      <c r="H38" s="19">
        <f t="shared" si="0"/>
        <v>29331</v>
      </c>
      <c r="I38" s="19">
        <f t="shared" si="1"/>
        <v>32850.720000000001</v>
      </c>
      <c r="J38" s="19" t="s">
        <v>31</v>
      </c>
      <c r="K38" s="15" t="s">
        <v>33</v>
      </c>
      <c r="L38" s="31" t="s">
        <v>44</v>
      </c>
    </row>
    <row r="39" spans="1:12" s="50" customFormat="1" ht="51" x14ac:dyDescent="0.25">
      <c r="A39" s="15">
        <f t="shared" si="2"/>
        <v>19</v>
      </c>
      <c r="B39" s="36" t="s">
        <v>86</v>
      </c>
      <c r="C39" s="15" t="s">
        <v>34</v>
      </c>
      <c r="D39" s="49" t="s">
        <v>102</v>
      </c>
      <c r="E39" s="35" t="s">
        <v>32</v>
      </c>
      <c r="F39" s="15">
        <v>1</v>
      </c>
      <c r="G39" s="18">
        <v>45340</v>
      </c>
      <c r="H39" s="19">
        <f t="shared" si="0"/>
        <v>45340</v>
      </c>
      <c r="I39" s="19">
        <f t="shared" si="1"/>
        <v>50780.800000000003</v>
      </c>
      <c r="J39" s="19" t="s">
        <v>31</v>
      </c>
      <c r="K39" s="15" t="s">
        <v>33</v>
      </c>
      <c r="L39" s="31" t="s">
        <v>44</v>
      </c>
    </row>
    <row r="40" spans="1:12" s="50" customFormat="1" ht="51" x14ac:dyDescent="0.25">
      <c r="A40" s="15">
        <f t="shared" si="2"/>
        <v>20</v>
      </c>
      <c r="B40" s="36" t="s">
        <v>103</v>
      </c>
      <c r="C40" s="15" t="s">
        <v>34</v>
      </c>
      <c r="D40" s="49" t="s">
        <v>104</v>
      </c>
      <c r="E40" s="35" t="s">
        <v>32</v>
      </c>
      <c r="F40" s="25">
        <v>4</v>
      </c>
      <c r="G40" s="18">
        <v>129121</v>
      </c>
      <c r="H40" s="19">
        <f t="shared" si="0"/>
        <v>516484</v>
      </c>
      <c r="I40" s="19">
        <f t="shared" si="1"/>
        <v>578462.08000000007</v>
      </c>
      <c r="J40" s="19" t="s">
        <v>31</v>
      </c>
      <c r="K40" s="15" t="s">
        <v>33</v>
      </c>
      <c r="L40" s="31" t="s">
        <v>44</v>
      </c>
    </row>
    <row r="41" spans="1:12" s="50" customFormat="1" ht="51" x14ac:dyDescent="0.25">
      <c r="A41" s="15">
        <f t="shared" si="2"/>
        <v>21</v>
      </c>
      <c r="B41" s="36" t="s">
        <v>105</v>
      </c>
      <c r="C41" s="15" t="s">
        <v>34</v>
      </c>
      <c r="D41" s="49" t="s">
        <v>106</v>
      </c>
      <c r="E41" s="35" t="s">
        <v>32</v>
      </c>
      <c r="F41" s="25">
        <v>1</v>
      </c>
      <c r="G41" s="18">
        <v>52996</v>
      </c>
      <c r="H41" s="19">
        <f t="shared" si="0"/>
        <v>52996</v>
      </c>
      <c r="I41" s="19">
        <f t="shared" si="1"/>
        <v>59355.520000000004</v>
      </c>
      <c r="J41" s="19" t="s">
        <v>31</v>
      </c>
      <c r="K41" s="15" t="s">
        <v>33</v>
      </c>
      <c r="L41" s="31" t="s">
        <v>44</v>
      </c>
    </row>
    <row r="42" spans="1:12" s="50" customFormat="1" ht="51" x14ac:dyDescent="0.25">
      <c r="A42" s="15">
        <f t="shared" si="2"/>
        <v>22</v>
      </c>
      <c r="B42" s="36" t="s">
        <v>107</v>
      </c>
      <c r="C42" s="15" t="s">
        <v>34</v>
      </c>
      <c r="D42" s="49" t="s">
        <v>108</v>
      </c>
      <c r="E42" s="35" t="s">
        <v>32</v>
      </c>
      <c r="F42" s="25">
        <v>4</v>
      </c>
      <c r="G42" s="18">
        <v>40492</v>
      </c>
      <c r="H42" s="19">
        <f t="shared" si="0"/>
        <v>161968</v>
      </c>
      <c r="I42" s="19">
        <f t="shared" si="1"/>
        <v>181404.16</v>
      </c>
      <c r="J42" s="19" t="s">
        <v>31</v>
      </c>
      <c r="K42" s="15" t="s">
        <v>33</v>
      </c>
      <c r="L42" s="31" t="s">
        <v>44</v>
      </c>
    </row>
    <row r="43" spans="1:12" s="50" customFormat="1" ht="51" x14ac:dyDescent="0.25">
      <c r="A43" s="15">
        <f t="shared" si="2"/>
        <v>23</v>
      </c>
      <c r="B43" s="36" t="s">
        <v>109</v>
      </c>
      <c r="C43" s="15" t="s">
        <v>34</v>
      </c>
      <c r="D43" s="49" t="s">
        <v>110</v>
      </c>
      <c r="E43" s="35" t="s">
        <v>32</v>
      </c>
      <c r="F43" s="25">
        <v>10</v>
      </c>
      <c r="G43" s="18">
        <v>8246</v>
      </c>
      <c r="H43" s="19">
        <f t="shared" si="0"/>
        <v>82460</v>
      </c>
      <c r="I43" s="19">
        <f t="shared" si="1"/>
        <v>92355.200000000012</v>
      </c>
      <c r="J43" s="19" t="s">
        <v>31</v>
      </c>
      <c r="K43" s="15" t="s">
        <v>33</v>
      </c>
      <c r="L43" s="31" t="s">
        <v>44</v>
      </c>
    </row>
    <row r="44" spans="1:12" s="50" customFormat="1" ht="51" x14ac:dyDescent="0.25">
      <c r="A44" s="15">
        <f t="shared" si="2"/>
        <v>24</v>
      </c>
      <c r="B44" s="36" t="s">
        <v>111</v>
      </c>
      <c r="C44" s="15" t="s">
        <v>34</v>
      </c>
      <c r="D44" s="49" t="s">
        <v>112</v>
      </c>
      <c r="E44" s="35" t="s">
        <v>32</v>
      </c>
      <c r="F44" s="25">
        <v>3</v>
      </c>
      <c r="G44" s="18">
        <v>171103</v>
      </c>
      <c r="H44" s="19">
        <f t="shared" si="0"/>
        <v>513309</v>
      </c>
      <c r="I44" s="19">
        <f t="shared" si="1"/>
        <v>574906.08000000007</v>
      </c>
      <c r="J44" s="19" t="s">
        <v>31</v>
      </c>
      <c r="K44" s="15" t="s">
        <v>33</v>
      </c>
      <c r="L44" s="31" t="s">
        <v>44</v>
      </c>
    </row>
    <row r="45" spans="1:12" s="50" customFormat="1" ht="51" x14ac:dyDescent="0.25">
      <c r="A45" s="15">
        <f t="shared" si="2"/>
        <v>25</v>
      </c>
      <c r="B45" s="36" t="s">
        <v>113</v>
      </c>
      <c r="C45" s="15" t="s">
        <v>34</v>
      </c>
      <c r="D45" s="49" t="s">
        <v>114</v>
      </c>
      <c r="E45" s="35" t="s">
        <v>32</v>
      </c>
      <c r="F45" s="25">
        <v>3</v>
      </c>
      <c r="G45" s="18">
        <v>68103</v>
      </c>
      <c r="H45" s="19">
        <f t="shared" si="0"/>
        <v>204309</v>
      </c>
      <c r="I45" s="19">
        <f t="shared" si="1"/>
        <v>228826.08000000002</v>
      </c>
      <c r="J45" s="19" t="s">
        <v>31</v>
      </c>
      <c r="K45" s="15" t="s">
        <v>33</v>
      </c>
      <c r="L45" s="31" t="s">
        <v>44</v>
      </c>
    </row>
    <row r="46" spans="1:12" s="50" customFormat="1" ht="51" x14ac:dyDescent="0.25">
      <c r="A46" s="15">
        <f t="shared" si="2"/>
        <v>26</v>
      </c>
      <c r="B46" s="36" t="s">
        <v>115</v>
      </c>
      <c r="C46" s="15" t="s">
        <v>34</v>
      </c>
      <c r="D46" s="49" t="s">
        <v>116</v>
      </c>
      <c r="E46" s="35" t="s">
        <v>32</v>
      </c>
      <c r="F46" s="25">
        <v>3</v>
      </c>
      <c r="G46" s="18">
        <v>74076</v>
      </c>
      <c r="H46" s="19">
        <f t="shared" si="0"/>
        <v>222228</v>
      </c>
      <c r="I46" s="19">
        <f t="shared" si="1"/>
        <v>248895.36000000002</v>
      </c>
      <c r="J46" s="19" t="s">
        <v>31</v>
      </c>
      <c r="K46" s="15" t="s">
        <v>33</v>
      </c>
      <c r="L46" s="31" t="s">
        <v>44</v>
      </c>
    </row>
    <row r="47" spans="1:12" s="50" customFormat="1" ht="51" x14ac:dyDescent="0.25">
      <c r="A47" s="15">
        <f t="shared" si="2"/>
        <v>27</v>
      </c>
      <c r="B47" s="36" t="s">
        <v>117</v>
      </c>
      <c r="C47" s="15" t="s">
        <v>34</v>
      </c>
      <c r="D47" s="49" t="s">
        <v>118</v>
      </c>
      <c r="E47" s="35" t="s">
        <v>32</v>
      </c>
      <c r="F47" s="25">
        <v>3</v>
      </c>
      <c r="G47" s="18">
        <v>210099</v>
      </c>
      <c r="H47" s="19">
        <f t="shared" si="0"/>
        <v>630297</v>
      </c>
      <c r="I47" s="19">
        <f t="shared" si="1"/>
        <v>705932.64</v>
      </c>
      <c r="J47" s="19" t="s">
        <v>31</v>
      </c>
      <c r="K47" s="15" t="s">
        <v>33</v>
      </c>
      <c r="L47" s="31" t="s">
        <v>44</v>
      </c>
    </row>
    <row r="48" spans="1:12" s="50" customFormat="1" ht="63.75" x14ac:dyDescent="0.25">
      <c r="A48" s="15">
        <f t="shared" si="2"/>
        <v>28</v>
      </c>
      <c r="B48" s="36" t="s">
        <v>119</v>
      </c>
      <c r="C48" s="15" t="s">
        <v>34</v>
      </c>
      <c r="D48" s="49" t="s">
        <v>120</v>
      </c>
      <c r="E48" s="35" t="s">
        <v>32</v>
      </c>
      <c r="F48" s="25">
        <v>1</v>
      </c>
      <c r="G48" s="18">
        <v>40492</v>
      </c>
      <c r="H48" s="19">
        <f t="shared" si="0"/>
        <v>40492</v>
      </c>
      <c r="I48" s="19">
        <f t="shared" si="1"/>
        <v>45351.040000000001</v>
      </c>
      <c r="J48" s="19" t="s">
        <v>31</v>
      </c>
      <c r="K48" s="15" t="s">
        <v>33</v>
      </c>
      <c r="L48" s="31" t="s">
        <v>44</v>
      </c>
    </row>
    <row r="49" spans="1:12" s="50" customFormat="1" ht="51" x14ac:dyDescent="0.25">
      <c r="A49" s="15">
        <f t="shared" si="2"/>
        <v>29</v>
      </c>
      <c r="B49" s="36" t="s">
        <v>121</v>
      </c>
      <c r="C49" s="15" t="s">
        <v>34</v>
      </c>
      <c r="D49" s="49" t="s">
        <v>122</v>
      </c>
      <c r="E49" s="35" t="s">
        <v>32</v>
      </c>
      <c r="F49" s="25">
        <v>1</v>
      </c>
      <c r="G49" s="18">
        <v>35750</v>
      </c>
      <c r="H49" s="19">
        <f t="shared" si="0"/>
        <v>35750</v>
      </c>
      <c r="I49" s="19">
        <f t="shared" si="1"/>
        <v>40040.000000000007</v>
      </c>
      <c r="J49" s="19" t="s">
        <v>31</v>
      </c>
      <c r="K49" s="15" t="s">
        <v>33</v>
      </c>
      <c r="L49" s="31" t="s">
        <v>44</v>
      </c>
    </row>
    <row r="50" spans="1:12" s="50" customFormat="1" ht="51" x14ac:dyDescent="0.25">
      <c r="A50" s="15">
        <f t="shared" si="2"/>
        <v>30</v>
      </c>
      <c r="B50" s="36" t="s">
        <v>123</v>
      </c>
      <c r="C50" s="15" t="s">
        <v>34</v>
      </c>
      <c r="D50" s="49" t="s">
        <v>124</v>
      </c>
      <c r="E50" s="35" t="s">
        <v>32</v>
      </c>
      <c r="F50" s="25">
        <v>1</v>
      </c>
      <c r="G50" s="18">
        <v>13175</v>
      </c>
      <c r="H50" s="19">
        <f t="shared" si="0"/>
        <v>13175</v>
      </c>
      <c r="I50" s="19">
        <f t="shared" si="1"/>
        <v>14756.000000000002</v>
      </c>
      <c r="J50" s="19" t="s">
        <v>31</v>
      </c>
      <c r="K50" s="15" t="s">
        <v>33</v>
      </c>
      <c r="L50" s="31" t="s">
        <v>44</v>
      </c>
    </row>
    <row r="51" spans="1:12" s="50" customFormat="1" ht="51" x14ac:dyDescent="0.25">
      <c r="A51" s="15">
        <f t="shared" si="2"/>
        <v>31</v>
      </c>
      <c r="B51" s="36" t="s">
        <v>125</v>
      </c>
      <c r="C51" s="15" t="s">
        <v>34</v>
      </c>
      <c r="D51" s="49" t="s">
        <v>126</v>
      </c>
      <c r="E51" s="35" t="s">
        <v>32</v>
      </c>
      <c r="F51" s="25">
        <v>1</v>
      </c>
      <c r="G51" s="18">
        <v>141250</v>
      </c>
      <c r="H51" s="19">
        <f t="shared" ref="H51:H82" si="3">G51*F51</f>
        <v>141250</v>
      </c>
      <c r="I51" s="19">
        <f t="shared" ref="I51:I82" si="4">H51*1.12</f>
        <v>158200.00000000003</v>
      </c>
      <c r="J51" s="19" t="s">
        <v>31</v>
      </c>
      <c r="K51" s="15" t="s">
        <v>33</v>
      </c>
      <c r="L51" s="31" t="s">
        <v>44</v>
      </c>
    </row>
    <row r="52" spans="1:12" s="50" customFormat="1" ht="51" x14ac:dyDescent="0.25">
      <c r="A52" s="15">
        <f t="shared" si="2"/>
        <v>32</v>
      </c>
      <c r="B52" s="36" t="s">
        <v>127</v>
      </c>
      <c r="C52" s="15" t="s">
        <v>34</v>
      </c>
      <c r="D52" s="49" t="s">
        <v>128</v>
      </c>
      <c r="E52" s="35" t="s">
        <v>32</v>
      </c>
      <c r="F52" s="25">
        <v>1</v>
      </c>
      <c r="G52" s="18">
        <v>59224</v>
      </c>
      <c r="H52" s="19">
        <f t="shared" si="3"/>
        <v>59224</v>
      </c>
      <c r="I52" s="19">
        <f t="shared" si="4"/>
        <v>66330.880000000005</v>
      </c>
      <c r="J52" s="19" t="s">
        <v>31</v>
      </c>
      <c r="K52" s="15" t="s">
        <v>33</v>
      </c>
      <c r="L52" s="31" t="s">
        <v>44</v>
      </c>
    </row>
    <row r="53" spans="1:12" s="50" customFormat="1" ht="51" x14ac:dyDescent="0.25">
      <c r="A53" s="15">
        <f t="shared" si="2"/>
        <v>33</v>
      </c>
      <c r="B53" s="36" t="s">
        <v>129</v>
      </c>
      <c r="C53" s="15" t="s">
        <v>34</v>
      </c>
      <c r="D53" s="49" t="s">
        <v>130</v>
      </c>
      <c r="E53" s="35" t="s">
        <v>32</v>
      </c>
      <c r="F53" s="25">
        <v>1</v>
      </c>
      <c r="G53" s="18">
        <v>38625</v>
      </c>
      <c r="H53" s="19">
        <f t="shared" si="3"/>
        <v>38625</v>
      </c>
      <c r="I53" s="19">
        <f t="shared" si="4"/>
        <v>43260.000000000007</v>
      </c>
      <c r="J53" s="19" t="s">
        <v>31</v>
      </c>
      <c r="K53" s="15" t="s">
        <v>33</v>
      </c>
      <c r="L53" s="31" t="s">
        <v>44</v>
      </c>
    </row>
    <row r="54" spans="1:12" s="50" customFormat="1" ht="51" x14ac:dyDescent="0.25">
      <c r="A54" s="15">
        <f t="shared" si="2"/>
        <v>34</v>
      </c>
      <c r="B54" s="36" t="s">
        <v>131</v>
      </c>
      <c r="C54" s="15" t="s">
        <v>34</v>
      </c>
      <c r="D54" s="49" t="s">
        <v>132</v>
      </c>
      <c r="E54" s="35" t="s">
        <v>32</v>
      </c>
      <c r="F54" s="25">
        <v>1</v>
      </c>
      <c r="G54" s="18">
        <v>7224</v>
      </c>
      <c r="H54" s="19">
        <f t="shared" si="3"/>
        <v>7224</v>
      </c>
      <c r="I54" s="19">
        <f t="shared" si="4"/>
        <v>8090.880000000001</v>
      </c>
      <c r="J54" s="19" t="s">
        <v>31</v>
      </c>
      <c r="K54" s="15" t="s">
        <v>33</v>
      </c>
      <c r="L54" s="31" t="s">
        <v>44</v>
      </c>
    </row>
    <row r="55" spans="1:12" s="50" customFormat="1" ht="51" x14ac:dyDescent="0.25">
      <c r="A55" s="15">
        <f t="shared" si="2"/>
        <v>35</v>
      </c>
      <c r="B55" s="36" t="s">
        <v>133</v>
      </c>
      <c r="C55" s="15" t="s">
        <v>34</v>
      </c>
      <c r="D55" s="49" t="s">
        <v>134</v>
      </c>
      <c r="E55" s="35" t="s">
        <v>32</v>
      </c>
      <c r="F55" s="25">
        <v>1</v>
      </c>
      <c r="G55" s="18">
        <v>26023</v>
      </c>
      <c r="H55" s="19">
        <f t="shared" si="3"/>
        <v>26023</v>
      </c>
      <c r="I55" s="19">
        <f t="shared" si="4"/>
        <v>29145.760000000002</v>
      </c>
      <c r="J55" s="19" t="s">
        <v>31</v>
      </c>
      <c r="K55" s="15" t="s">
        <v>33</v>
      </c>
      <c r="L55" s="31" t="s">
        <v>44</v>
      </c>
    </row>
    <row r="56" spans="1:12" s="50" customFormat="1" ht="51" x14ac:dyDescent="0.25">
      <c r="A56" s="15">
        <f t="shared" si="2"/>
        <v>36</v>
      </c>
      <c r="B56" s="36" t="s">
        <v>135</v>
      </c>
      <c r="C56" s="15" t="s">
        <v>34</v>
      </c>
      <c r="D56" s="49" t="s">
        <v>136</v>
      </c>
      <c r="E56" s="35" t="s">
        <v>32</v>
      </c>
      <c r="F56" s="25">
        <v>1</v>
      </c>
      <c r="G56" s="18">
        <v>147574</v>
      </c>
      <c r="H56" s="19">
        <f t="shared" si="3"/>
        <v>147574</v>
      </c>
      <c r="I56" s="19">
        <f t="shared" si="4"/>
        <v>165282.88</v>
      </c>
      <c r="J56" s="19" t="s">
        <v>31</v>
      </c>
      <c r="K56" s="15" t="s">
        <v>33</v>
      </c>
      <c r="L56" s="31" t="s">
        <v>44</v>
      </c>
    </row>
    <row r="57" spans="1:12" s="50" customFormat="1" ht="51" x14ac:dyDescent="0.25">
      <c r="A57" s="15">
        <f t="shared" si="2"/>
        <v>37</v>
      </c>
      <c r="B57" s="36" t="s">
        <v>137</v>
      </c>
      <c r="C57" s="15" t="s">
        <v>34</v>
      </c>
      <c r="D57" s="49" t="s">
        <v>138</v>
      </c>
      <c r="E57" s="35" t="s">
        <v>32</v>
      </c>
      <c r="F57" s="25">
        <v>1</v>
      </c>
      <c r="G57" s="18">
        <v>93434</v>
      </c>
      <c r="H57" s="19">
        <f t="shared" si="3"/>
        <v>93434</v>
      </c>
      <c r="I57" s="19">
        <f t="shared" si="4"/>
        <v>104646.08000000002</v>
      </c>
      <c r="J57" s="19" t="s">
        <v>31</v>
      </c>
      <c r="K57" s="15" t="s">
        <v>33</v>
      </c>
      <c r="L57" s="31" t="s">
        <v>44</v>
      </c>
    </row>
    <row r="58" spans="1:12" s="50" customFormat="1" ht="51" x14ac:dyDescent="0.25">
      <c r="A58" s="15">
        <f t="shared" si="2"/>
        <v>38</v>
      </c>
      <c r="B58" s="36" t="s">
        <v>139</v>
      </c>
      <c r="C58" s="15" t="s">
        <v>34</v>
      </c>
      <c r="D58" s="49" t="s">
        <v>140</v>
      </c>
      <c r="E58" s="35" t="s">
        <v>32</v>
      </c>
      <c r="F58" s="25">
        <v>1</v>
      </c>
      <c r="G58" s="18">
        <v>43238</v>
      </c>
      <c r="H58" s="19">
        <f t="shared" si="3"/>
        <v>43238</v>
      </c>
      <c r="I58" s="19">
        <f t="shared" si="4"/>
        <v>48426.560000000005</v>
      </c>
      <c r="J58" s="19" t="s">
        <v>31</v>
      </c>
      <c r="K58" s="15" t="s">
        <v>33</v>
      </c>
      <c r="L58" s="31" t="s">
        <v>44</v>
      </c>
    </row>
    <row r="59" spans="1:12" s="50" customFormat="1" ht="51" x14ac:dyDescent="0.25">
      <c r="A59" s="15">
        <f t="shared" si="2"/>
        <v>39</v>
      </c>
      <c r="B59" s="36" t="s">
        <v>141</v>
      </c>
      <c r="C59" s="15" t="s">
        <v>34</v>
      </c>
      <c r="D59" s="49" t="s">
        <v>142</v>
      </c>
      <c r="E59" s="35" t="s">
        <v>32</v>
      </c>
      <c r="F59" s="15">
        <v>2</v>
      </c>
      <c r="G59" s="18">
        <v>55304</v>
      </c>
      <c r="H59" s="19">
        <f t="shared" si="3"/>
        <v>110608</v>
      </c>
      <c r="I59" s="19">
        <f t="shared" si="4"/>
        <v>123880.96000000001</v>
      </c>
      <c r="J59" s="19" t="s">
        <v>31</v>
      </c>
      <c r="K59" s="15" t="s">
        <v>33</v>
      </c>
      <c r="L59" s="31" t="s">
        <v>44</v>
      </c>
    </row>
    <row r="60" spans="1:12" s="50" customFormat="1" ht="51" x14ac:dyDescent="0.25">
      <c r="A60" s="15">
        <f t="shared" si="2"/>
        <v>40</v>
      </c>
      <c r="B60" s="36" t="s">
        <v>143</v>
      </c>
      <c r="C60" s="15" t="s">
        <v>34</v>
      </c>
      <c r="D60" s="49" t="s">
        <v>142</v>
      </c>
      <c r="E60" s="35" t="s">
        <v>32</v>
      </c>
      <c r="F60" s="15">
        <v>2</v>
      </c>
      <c r="G60" s="18">
        <v>48661</v>
      </c>
      <c r="H60" s="19">
        <f t="shared" si="3"/>
        <v>97322</v>
      </c>
      <c r="I60" s="19">
        <f t="shared" si="4"/>
        <v>109000.64000000001</v>
      </c>
      <c r="J60" s="19" t="s">
        <v>31</v>
      </c>
      <c r="K60" s="15" t="s">
        <v>33</v>
      </c>
      <c r="L60" s="31" t="s">
        <v>44</v>
      </c>
    </row>
    <row r="61" spans="1:12" s="50" customFormat="1" ht="51" x14ac:dyDescent="0.25">
      <c r="A61" s="15">
        <f t="shared" si="2"/>
        <v>41</v>
      </c>
      <c r="B61" s="36" t="s">
        <v>144</v>
      </c>
      <c r="C61" s="15" t="s">
        <v>34</v>
      </c>
      <c r="D61" s="49" t="s">
        <v>142</v>
      </c>
      <c r="E61" s="35" t="s">
        <v>32</v>
      </c>
      <c r="F61" s="15">
        <v>2</v>
      </c>
      <c r="G61" s="18">
        <v>45335</v>
      </c>
      <c r="H61" s="19">
        <f t="shared" si="3"/>
        <v>90670</v>
      </c>
      <c r="I61" s="19">
        <f t="shared" si="4"/>
        <v>101550.40000000001</v>
      </c>
      <c r="J61" s="19" t="s">
        <v>31</v>
      </c>
      <c r="K61" s="15" t="s">
        <v>33</v>
      </c>
      <c r="L61" s="31" t="s">
        <v>44</v>
      </c>
    </row>
    <row r="62" spans="1:12" s="50" customFormat="1" ht="51" x14ac:dyDescent="0.25">
      <c r="A62" s="15">
        <f t="shared" si="2"/>
        <v>42</v>
      </c>
      <c r="B62" s="36" t="s">
        <v>145</v>
      </c>
      <c r="C62" s="15" t="s">
        <v>34</v>
      </c>
      <c r="D62" s="49" t="s">
        <v>142</v>
      </c>
      <c r="E62" s="35" t="s">
        <v>32</v>
      </c>
      <c r="F62" s="15">
        <v>2</v>
      </c>
      <c r="G62" s="18">
        <v>55304</v>
      </c>
      <c r="H62" s="19">
        <f t="shared" si="3"/>
        <v>110608</v>
      </c>
      <c r="I62" s="19">
        <f t="shared" si="4"/>
        <v>123880.96000000001</v>
      </c>
      <c r="J62" s="19" t="s">
        <v>31</v>
      </c>
      <c r="K62" s="15" t="s">
        <v>33</v>
      </c>
      <c r="L62" s="31" t="s">
        <v>44</v>
      </c>
    </row>
    <row r="63" spans="1:12" s="50" customFormat="1" ht="51" x14ac:dyDescent="0.25">
      <c r="A63" s="15">
        <f t="shared" si="2"/>
        <v>43</v>
      </c>
      <c r="B63" s="36" t="s">
        <v>146</v>
      </c>
      <c r="C63" s="15" t="s">
        <v>34</v>
      </c>
      <c r="D63" s="49" t="s">
        <v>147</v>
      </c>
      <c r="E63" s="35" t="s">
        <v>32</v>
      </c>
      <c r="F63" s="25">
        <v>1</v>
      </c>
      <c r="G63" s="18">
        <v>398572</v>
      </c>
      <c r="H63" s="19">
        <f t="shared" si="3"/>
        <v>398572</v>
      </c>
      <c r="I63" s="19">
        <f t="shared" si="4"/>
        <v>446400.64</v>
      </c>
      <c r="J63" s="19" t="s">
        <v>31</v>
      </c>
      <c r="K63" s="15" t="s">
        <v>33</v>
      </c>
      <c r="L63" s="31" t="s">
        <v>44</v>
      </c>
    </row>
    <row r="64" spans="1:12" s="50" customFormat="1" ht="51" x14ac:dyDescent="0.25">
      <c r="A64" s="15">
        <f t="shared" si="2"/>
        <v>44</v>
      </c>
      <c r="B64" s="36" t="s">
        <v>148</v>
      </c>
      <c r="C64" s="15" t="s">
        <v>34</v>
      </c>
      <c r="D64" s="49" t="s">
        <v>149</v>
      </c>
      <c r="E64" s="35" t="s">
        <v>32</v>
      </c>
      <c r="F64" s="25">
        <v>1</v>
      </c>
      <c r="G64" s="18">
        <v>74733</v>
      </c>
      <c r="H64" s="19">
        <f t="shared" si="3"/>
        <v>74733</v>
      </c>
      <c r="I64" s="19">
        <f t="shared" si="4"/>
        <v>83700.960000000006</v>
      </c>
      <c r="J64" s="19" t="s">
        <v>31</v>
      </c>
      <c r="K64" s="15" t="s">
        <v>33</v>
      </c>
      <c r="L64" s="31" t="s">
        <v>44</v>
      </c>
    </row>
    <row r="65" spans="1:12" s="50" customFormat="1" ht="51" x14ac:dyDescent="0.25">
      <c r="A65" s="15">
        <f t="shared" si="2"/>
        <v>45</v>
      </c>
      <c r="B65" s="36" t="s">
        <v>150</v>
      </c>
      <c r="C65" s="15" t="s">
        <v>34</v>
      </c>
      <c r="D65" s="49" t="s">
        <v>151</v>
      </c>
      <c r="E65" s="35" t="s">
        <v>32</v>
      </c>
      <c r="F65" s="15">
        <v>1</v>
      </c>
      <c r="G65" s="18">
        <v>74733</v>
      </c>
      <c r="H65" s="19">
        <f t="shared" si="3"/>
        <v>74733</v>
      </c>
      <c r="I65" s="19">
        <f t="shared" si="4"/>
        <v>83700.960000000006</v>
      </c>
      <c r="J65" s="19" t="s">
        <v>31</v>
      </c>
      <c r="K65" s="15" t="s">
        <v>33</v>
      </c>
      <c r="L65" s="31" t="s">
        <v>44</v>
      </c>
    </row>
    <row r="66" spans="1:12" s="50" customFormat="1" ht="51" x14ac:dyDescent="0.25">
      <c r="A66" s="15">
        <f t="shared" si="2"/>
        <v>46</v>
      </c>
      <c r="B66" s="36" t="s">
        <v>150</v>
      </c>
      <c r="C66" s="15" t="s">
        <v>34</v>
      </c>
      <c r="D66" s="49" t="s">
        <v>152</v>
      </c>
      <c r="E66" s="35" t="s">
        <v>32</v>
      </c>
      <c r="F66" s="25">
        <v>1</v>
      </c>
      <c r="G66" s="18">
        <v>16942</v>
      </c>
      <c r="H66" s="19">
        <f t="shared" si="3"/>
        <v>16942</v>
      </c>
      <c r="I66" s="19">
        <f t="shared" si="4"/>
        <v>18975.04</v>
      </c>
      <c r="J66" s="19" t="s">
        <v>31</v>
      </c>
      <c r="K66" s="15" t="s">
        <v>33</v>
      </c>
      <c r="L66" s="31" t="s">
        <v>44</v>
      </c>
    </row>
    <row r="67" spans="1:12" s="50" customFormat="1" ht="51" x14ac:dyDescent="0.25">
      <c r="A67" s="15">
        <f t="shared" si="2"/>
        <v>47</v>
      </c>
      <c r="B67" s="36" t="s">
        <v>153</v>
      </c>
      <c r="C67" s="15" t="s">
        <v>34</v>
      </c>
      <c r="D67" s="49" t="s">
        <v>154</v>
      </c>
      <c r="E67" s="35" t="s">
        <v>32</v>
      </c>
      <c r="F67" s="25">
        <v>1</v>
      </c>
      <c r="G67" s="18">
        <v>19929</v>
      </c>
      <c r="H67" s="19">
        <f t="shared" si="3"/>
        <v>19929</v>
      </c>
      <c r="I67" s="19">
        <f t="shared" si="4"/>
        <v>22320.480000000003</v>
      </c>
      <c r="J67" s="19" t="s">
        <v>31</v>
      </c>
      <c r="K67" s="15" t="s">
        <v>33</v>
      </c>
      <c r="L67" s="31" t="s">
        <v>44</v>
      </c>
    </row>
    <row r="68" spans="1:12" s="50" customFormat="1" ht="51" x14ac:dyDescent="0.25">
      <c r="A68" s="15">
        <f t="shared" si="2"/>
        <v>48</v>
      </c>
      <c r="B68" s="36" t="s">
        <v>155</v>
      </c>
      <c r="C68" s="15" t="s">
        <v>34</v>
      </c>
      <c r="D68" s="49" t="s">
        <v>156</v>
      </c>
      <c r="E68" s="35" t="s">
        <v>32</v>
      </c>
      <c r="F68" s="25">
        <v>1</v>
      </c>
      <c r="G68" s="18">
        <v>86688</v>
      </c>
      <c r="H68" s="19">
        <f t="shared" si="3"/>
        <v>86688</v>
      </c>
      <c r="I68" s="19">
        <f t="shared" si="4"/>
        <v>97090.560000000012</v>
      </c>
      <c r="J68" s="19" t="s">
        <v>31</v>
      </c>
      <c r="K68" s="15" t="s">
        <v>33</v>
      </c>
      <c r="L68" s="31" t="s">
        <v>44</v>
      </c>
    </row>
    <row r="69" spans="1:12" s="50" customFormat="1" ht="51" x14ac:dyDescent="0.25">
      <c r="A69" s="15">
        <f t="shared" si="2"/>
        <v>49</v>
      </c>
      <c r="B69" s="36" t="s">
        <v>157</v>
      </c>
      <c r="C69" s="15" t="s">
        <v>34</v>
      </c>
      <c r="D69" s="49" t="s">
        <v>158</v>
      </c>
      <c r="E69" s="35" t="s">
        <v>32</v>
      </c>
      <c r="F69" s="25">
        <v>1</v>
      </c>
      <c r="G69" s="18">
        <v>83036</v>
      </c>
      <c r="H69" s="19">
        <f t="shared" si="3"/>
        <v>83036</v>
      </c>
      <c r="I69" s="19">
        <f t="shared" si="4"/>
        <v>93000.320000000007</v>
      </c>
      <c r="J69" s="19" t="s">
        <v>31</v>
      </c>
      <c r="K69" s="15" t="s">
        <v>33</v>
      </c>
      <c r="L69" s="31" t="s">
        <v>44</v>
      </c>
    </row>
    <row r="70" spans="1:12" s="50" customFormat="1" ht="51" x14ac:dyDescent="0.25">
      <c r="A70" s="15">
        <f t="shared" si="2"/>
        <v>50</v>
      </c>
      <c r="B70" s="36" t="s">
        <v>159</v>
      </c>
      <c r="C70" s="15" t="s">
        <v>34</v>
      </c>
      <c r="D70" s="49" t="s">
        <v>160</v>
      </c>
      <c r="E70" s="51" t="s">
        <v>161</v>
      </c>
      <c r="F70" s="25">
        <v>1</v>
      </c>
      <c r="G70" s="18">
        <v>235858</v>
      </c>
      <c r="H70" s="19">
        <f t="shared" si="3"/>
        <v>235858</v>
      </c>
      <c r="I70" s="19">
        <f t="shared" si="4"/>
        <v>264160.96000000002</v>
      </c>
      <c r="J70" s="19" t="s">
        <v>31</v>
      </c>
      <c r="K70" s="15" t="s">
        <v>33</v>
      </c>
      <c r="L70" s="31" t="s">
        <v>44</v>
      </c>
    </row>
    <row r="71" spans="1:12" s="50" customFormat="1" ht="51" x14ac:dyDescent="0.25">
      <c r="A71" s="15">
        <f t="shared" si="2"/>
        <v>51</v>
      </c>
      <c r="B71" s="36" t="s">
        <v>162</v>
      </c>
      <c r="C71" s="15" t="s">
        <v>34</v>
      </c>
      <c r="D71" s="49" t="s">
        <v>163</v>
      </c>
      <c r="E71" s="51" t="s">
        <v>161</v>
      </c>
      <c r="F71" s="25">
        <v>2</v>
      </c>
      <c r="G71" s="18">
        <v>402536</v>
      </c>
      <c r="H71" s="19">
        <f t="shared" si="3"/>
        <v>805072</v>
      </c>
      <c r="I71" s="19">
        <f t="shared" si="4"/>
        <v>901680.64000000013</v>
      </c>
      <c r="J71" s="19" t="s">
        <v>31</v>
      </c>
      <c r="K71" s="15" t="s">
        <v>33</v>
      </c>
      <c r="L71" s="31" t="s">
        <v>44</v>
      </c>
    </row>
    <row r="72" spans="1:12" s="50" customFormat="1" ht="51" x14ac:dyDescent="0.25">
      <c r="A72" s="15">
        <f t="shared" si="2"/>
        <v>52</v>
      </c>
      <c r="B72" s="36" t="s">
        <v>164</v>
      </c>
      <c r="C72" s="15" t="s">
        <v>34</v>
      </c>
      <c r="D72" s="49" t="s">
        <v>165</v>
      </c>
      <c r="E72" s="51" t="s">
        <v>161</v>
      </c>
      <c r="F72" s="25">
        <v>1</v>
      </c>
      <c r="G72" s="18">
        <v>108643</v>
      </c>
      <c r="H72" s="19">
        <f t="shared" si="3"/>
        <v>108643</v>
      </c>
      <c r="I72" s="19">
        <f t="shared" si="4"/>
        <v>121680.16000000002</v>
      </c>
      <c r="J72" s="19" t="s">
        <v>31</v>
      </c>
      <c r="K72" s="15" t="s">
        <v>33</v>
      </c>
      <c r="L72" s="31" t="s">
        <v>44</v>
      </c>
    </row>
    <row r="73" spans="1:12" s="50" customFormat="1" ht="51" x14ac:dyDescent="0.25">
      <c r="A73" s="15">
        <f t="shared" si="2"/>
        <v>53</v>
      </c>
      <c r="B73" s="36" t="s">
        <v>166</v>
      </c>
      <c r="C73" s="15" t="s">
        <v>34</v>
      </c>
      <c r="D73" s="49" t="s">
        <v>167</v>
      </c>
      <c r="E73" s="35" t="s">
        <v>32</v>
      </c>
      <c r="F73" s="25">
        <v>10</v>
      </c>
      <c r="G73" s="18">
        <v>16840</v>
      </c>
      <c r="H73" s="19">
        <f t="shared" si="3"/>
        <v>168400</v>
      </c>
      <c r="I73" s="19">
        <f t="shared" si="4"/>
        <v>188608.00000000003</v>
      </c>
      <c r="J73" s="19" t="s">
        <v>31</v>
      </c>
      <c r="K73" s="15" t="s">
        <v>33</v>
      </c>
      <c r="L73" s="31" t="s">
        <v>44</v>
      </c>
    </row>
    <row r="74" spans="1:12" s="50" customFormat="1" ht="51" x14ac:dyDescent="0.25">
      <c r="A74" s="15">
        <f t="shared" si="2"/>
        <v>54</v>
      </c>
      <c r="B74" s="36" t="s">
        <v>168</v>
      </c>
      <c r="C74" s="15" t="s">
        <v>34</v>
      </c>
      <c r="D74" s="49" t="s">
        <v>169</v>
      </c>
      <c r="E74" s="35" t="s">
        <v>32</v>
      </c>
      <c r="F74" s="25">
        <v>10</v>
      </c>
      <c r="G74" s="18">
        <v>23148</v>
      </c>
      <c r="H74" s="19">
        <f t="shared" si="3"/>
        <v>231480</v>
      </c>
      <c r="I74" s="19">
        <f t="shared" si="4"/>
        <v>259257.60000000003</v>
      </c>
      <c r="J74" s="19" t="s">
        <v>31</v>
      </c>
      <c r="K74" s="15" t="s">
        <v>33</v>
      </c>
      <c r="L74" s="31" t="s">
        <v>44</v>
      </c>
    </row>
    <row r="75" spans="1:12" s="50" customFormat="1" ht="51" x14ac:dyDescent="0.25">
      <c r="A75" s="15">
        <f t="shared" si="2"/>
        <v>55</v>
      </c>
      <c r="B75" s="36" t="s">
        <v>170</v>
      </c>
      <c r="C75" s="15" t="s">
        <v>34</v>
      </c>
      <c r="D75" s="49" t="s">
        <v>171</v>
      </c>
      <c r="E75" s="35" t="s">
        <v>32</v>
      </c>
      <c r="F75" s="25">
        <v>3</v>
      </c>
      <c r="G75" s="18">
        <v>158161</v>
      </c>
      <c r="H75" s="19">
        <f t="shared" si="3"/>
        <v>474483</v>
      </c>
      <c r="I75" s="19">
        <f t="shared" si="4"/>
        <v>531420.96000000008</v>
      </c>
      <c r="J75" s="19" t="s">
        <v>31</v>
      </c>
      <c r="K75" s="15" t="s">
        <v>33</v>
      </c>
      <c r="L75" s="31" t="s">
        <v>44</v>
      </c>
    </row>
    <row r="76" spans="1:12" s="50" customFormat="1" ht="51" x14ac:dyDescent="0.25">
      <c r="A76" s="15">
        <f t="shared" si="2"/>
        <v>56</v>
      </c>
      <c r="B76" s="36" t="s">
        <v>172</v>
      </c>
      <c r="C76" s="15" t="s">
        <v>34</v>
      </c>
      <c r="D76" s="49" t="s">
        <v>173</v>
      </c>
      <c r="E76" s="35" t="s">
        <v>32</v>
      </c>
      <c r="F76" s="25">
        <v>5</v>
      </c>
      <c r="G76" s="18">
        <v>27871</v>
      </c>
      <c r="H76" s="19">
        <f t="shared" si="3"/>
        <v>139355</v>
      </c>
      <c r="I76" s="19">
        <f t="shared" si="4"/>
        <v>156077.6</v>
      </c>
      <c r="J76" s="19" t="s">
        <v>31</v>
      </c>
      <c r="K76" s="15" t="s">
        <v>33</v>
      </c>
      <c r="L76" s="31" t="s">
        <v>44</v>
      </c>
    </row>
    <row r="77" spans="1:12" s="50" customFormat="1" ht="51" x14ac:dyDescent="0.25">
      <c r="A77" s="15">
        <f t="shared" si="2"/>
        <v>57</v>
      </c>
      <c r="B77" s="36" t="s">
        <v>174</v>
      </c>
      <c r="C77" s="15" t="s">
        <v>34</v>
      </c>
      <c r="D77" s="49" t="s">
        <v>175</v>
      </c>
      <c r="E77" s="35" t="s">
        <v>32</v>
      </c>
      <c r="F77" s="25">
        <v>1</v>
      </c>
      <c r="G77" s="18">
        <v>954804</v>
      </c>
      <c r="H77" s="19">
        <f t="shared" si="3"/>
        <v>954804</v>
      </c>
      <c r="I77" s="19">
        <f t="shared" si="4"/>
        <v>1069380.4800000002</v>
      </c>
      <c r="J77" s="19" t="s">
        <v>31</v>
      </c>
      <c r="K77" s="15" t="s">
        <v>33</v>
      </c>
      <c r="L77" s="31" t="s">
        <v>44</v>
      </c>
    </row>
    <row r="78" spans="1:12" s="50" customFormat="1" ht="63.75" x14ac:dyDescent="0.25">
      <c r="A78" s="15">
        <f t="shared" si="2"/>
        <v>58</v>
      </c>
      <c r="B78" s="36" t="s">
        <v>176</v>
      </c>
      <c r="C78" s="15" t="s">
        <v>34</v>
      </c>
      <c r="D78" s="49" t="s">
        <v>177</v>
      </c>
      <c r="E78" s="35" t="s">
        <v>32</v>
      </c>
      <c r="F78" s="25">
        <v>1</v>
      </c>
      <c r="G78" s="18">
        <v>40237</v>
      </c>
      <c r="H78" s="19">
        <f t="shared" si="3"/>
        <v>40237</v>
      </c>
      <c r="I78" s="19">
        <f t="shared" si="4"/>
        <v>45065.440000000002</v>
      </c>
      <c r="J78" s="19" t="s">
        <v>31</v>
      </c>
      <c r="K78" s="15" t="s">
        <v>33</v>
      </c>
      <c r="L78" s="31" t="s">
        <v>44</v>
      </c>
    </row>
    <row r="79" spans="1:12" s="50" customFormat="1" ht="63.75" x14ac:dyDescent="0.25">
      <c r="A79" s="15">
        <f t="shared" si="2"/>
        <v>59</v>
      </c>
      <c r="B79" s="36" t="s">
        <v>176</v>
      </c>
      <c r="C79" s="15" t="s">
        <v>34</v>
      </c>
      <c r="D79" s="49" t="s">
        <v>178</v>
      </c>
      <c r="E79" s="35" t="s">
        <v>32</v>
      </c>
      <c r="F79" s="25">
        <v>1</v>
      </c>
      <c r="G79" s="18">
        <v>78139</v>
      </c>
      <c r="H79" s="19">
        <f t="shared" si="3"/>
        <v>78139</v>
      </c>
      <c r="I79" s="19">
        <f t="shared" si="4"/>
        <v>87515.680000000008</v>
      </c>
      <c r="J79" s="19" t="s">
        <v>31</v>
      </c>
      <c r="K79" s="15" t="s">
        <v>33</v>
      </c>
      <c r="L79" s="31" t="s">
        <v>44</v>
      </c>
    </row>
    <row r="80" spans="1:12" s="50" customFormat="1" ht="63.75" x14ac:dyDescent="0.25">
      <c r="A80" s="15">
        <f t="shared" si="2"/>
        <v>60</v>
      </c>
      <c r="B80" s="36" t="s">
        <v>179</v>
      </c>
      <c r="C80" s="15" t="s">
        <v>34</v>
      </c>
      <c r="D80" s="49" t="s">
        <v>180</v>
      </c>
      <c r="E80" s="35" t="s">
        <v>32</v>
      </c>
      <c r="F80" s="25">
        <v>1</v>
      </c>
      <c r="G80" s="18">
        <v>50559</v>
      </c>
      <c r="H80" s="19">
        <f t="shared" si="3"/>
        <v>50559</v>
      </c>
      <c r="I80" s="19">
        <f t="shared" si="4"/>
        <v>56626.080000000009</v>
      </c>
      <c r="J80" s="19" t="s">
        <v>31</v>
      </c>
      <c r="K80" s="15" t="s">
        <v>33</v>
      </c>
      <c r="L80" s="31" t="s">
        <v>44</v>
      </c>
    </row>
    <row r="81" spans="1:12" s="50" customFormat="1" ht="51" x14ac:dyDescent="0.25">
      <c r="A81" s="15">
        <f t="shared" si="2"/>
        <v>61</v>
      </c>
      <c r="B81" s="36" t="s">
        <v>181</v>
      </c>
      <c r="C81" s="15" t="s">
        <v>34</v>
      </c>
      <c r="D81" s="49" t="s">
        <v>182</v>
      </c>
      <c r="E81" s="51" t="s">
        <v>28</v>
      </c>
      <c r="F81" s="25">
        <v>1</v>
      </c>
      <c r="G81" s="18">
        <v>118826</v>
      </c>
      <c r="H81" s="19">
        <f t="shared" si="3"/>
        <v>118826</v>
      </c>
      <c r="I81" s="19">
        <f t="shared" si="4"/>
        <v>133085.12000000002</v>
      </c>
      <c r="J81" s="19" t="s">
        <v>31</v>
      </c>
      <c r="K81" s="15" t="s">
        <v>33</v>
      </c>
      <c r="L81" s="31" t="s">
        <v>44</v>
      </c>
    </row>
    <row r="82" spans="1:12" s="50" customFormat="1" ht="51" x14ac:dyDescent="0.25">
      <c r="A82" s="15">
        <f t="shared" si="2"/>
        <v>62</v>
      </c>
      <c r="B82" s="36" t="s">
        <v>183</v>
      </c>
      <c r="C82" s="15" t="s">
        <v>34</v>
      </c>
      <c r="D82" s="49" t="s">
        <v>184</v>
      </c>
      <c r="E82" s="51" t="s">
        <v>28</v>
      </c>
      <c r="F82" s="25">
        <v>1</v>
      </c>
      <c r="G82" s="18">
        <v>118826</v>
      </c>
      <c r="H82" s="19">
        <f t="shared" si="3"/>
        <v>118826</v>
      </c>
      <c r="I82" s="19">
        <f t="shared" si="4"/>
        <v>133085.12000000002</v>
      </c>
      <c r="J82" s="19" t="s">
        <v>31</v>
      </c>
      <c r="K82" s="15" t="s">
        <v>33</v>
      </c>
      <c r="L82" s="31" t="s">
        <v>44</v>
      </c>
    </row>
    <row r="83" spans="1:12" s="50" customFormat="1" ht="51" x14ac:dyDescent="0.25">
      <c r="A83" s="15">
        <f t="shared" si="2"/>
        <v>63</v>
      </c>
      <c r="B83" s="36" t="s">
        <v>185</v>
      </c>
      <c r="C83" s="15" t="s">
        <v>34</v>
      </c>
      <c r="D83" s="49" t="s">
        <v>186</v>
      </c>
      <c r="E83" s="51" t="s">
        <v>28</v>
      </c>
      <c r="F83" s="25">
        <v>1</v>
      </c>
      <c r="G83" s="18">
        <v>118826</v>
      </c>
      <c r="H83" s="19">
        <f t="shared" ref="H83:H114" si="5">G83*F83</f>
        <v>118826</v>
      </c>
      <c r="I83" s="19">
        <f t="shared" ref="I83:I114" si="6">H83*1.12</f>
        <v>133085.12000000002</v>
      </c>
      <c r="J83" s="19" t="s">
        <v>31</v>
      </c>
      <c r="K83" s="15" t="s">
        <v>33</v>
      </c>
      <c r="L83" s="31" t="s">
        <v>44</v>
      </c>
    </row>
    <row r="84" spans="1:12" s="50" customFormat="1" ht="51" x14ac:dyDescent="0.25">
      <c r="A84" s="15">
        <f t="shared" si="2"/>
        <v>64</v>
      </c>
      <c r="B84" s="36" t="s">
        <v>187</v>
      </c>
      <c r="C84" s="15" t="s">
        <v>34</v>
      </c>
      <c r="D84" s="49" t="s">
        <v>188</v>
      </c>
      <c r="E84" s="51" t="s">
        <v>28</v>
      </c>
      <c r="F84" s="25">
        <v>1</v>
      </c>
      <c r="G84" s="18">
        <v>118826</v>
      </c>
      <c r="H84" s="19">
        <f t="shared" si="5"/>
        <v>118826</v>
      </c>
      <c r="I84" s="19">
        <f t="shared" si="6"/>
        <v>133085.12000000002</v>
      </c>
      <c r="J84" s="19" t="s">
        <v>31</v>
      </c>
      <c r="K84" s="15" t="s">
        <v>33</v>
      </c>
      <c r="L84" s="31" t="s">
        <v>44</v>
      </c>
    </row>
    <row r="85" spans="1:12" s="50" customFormat="1" ht="51" x14ac:dyDescent="0.25">
      <c r="A85" s="15">
        <f t="shared" ref="A85:A148" si="7">A84+1</f>
        <v>65</v>
      </c>
      <c r="B85" s="36" t="s">
        <v>189</v>
      </c>
      <c r="C85" s="15" t="s">
        <v>34</v>
      </c>
      <c r="D85" s="49" t="s">
        <v>190</v>
      </c>
      <c r="E85" s="51" t="s">
        <v>28</v>
      </c>
      <c r="F85" s="25">
        <v>1</v>
      </c>
      <c r="G85" s="18">
        <v>118826</v>
      </c>
      <c r="H85" s="19">
        <f t="shared" si="5"/>
        <v>118826</v>
      </c>
      <c r="I85" s="19">
        <f t="shared" si="6"/>
        <v>133085.12000000002</v>
      </c>
      <c r="J85" s="19" t="s">
        <v>31</v>
      </c>
      <c r="K85" s="15" t="s">
        <v>33</v>
      </c>
      <c r="L85" s="31" t="s">
        <v>44</v>
      </c>
    </row>
    <row r="86" spans="1:12" s="50" customFormat="1" ht="51" x14ac:dyDescent="0.25">
      <c r="A86" s="15">
        <f t="shared" si="7"/>
        <v>66</v>
      </c>
      <c r="B86" s="36" t="s">
        <v>191</v>
      </c>
      <c r="C86" s="15" t="s">
        <v>34</v>
      </c>
      <c r="D86" s="49" t="s">
        <v>192</v>
      </c>
      <c r="E86" s="51" t="s">
        <v>28</v>
      </c>
      <c r="F86" s="25">
        <v>1</v>
      </c>
      <c r="G86" s="18">
        <v>118826</v>
      </c>
      <c r="H86" s="19">
        <f t="shared" si="5"/>
        <v>118826</v>
      </c>
      <c r="I86" s="19">
        <f t="shared" si="6"/>
        <v>133085.12000000002</v>
      </c>
      <c r="J86" s="19" t="s">
        <v>31</v>
      </c>
      <c r="K86" s="15" t="s">
        <v>33</v>
      </c>
      <c r="L86" s="31" t="s">
        <v>44</v>
      </c>
    </row>
    <row r="87" spans="1:12" s="50" customFormat="1" ht="51" x14ac:dyDescent="0.25">
      <c r="A87" s="15">
        <f t="shared" si="7"/>
        <v>67</v>
      </c>
      <c r="B87" s="36" t="s">
        <v>193</v>
      </c>
      <c r="C87" s="15" t="s">
        <v>34</v>
      </c>
      <c r="D87" s="49" t="s">
        <v>194</v>
      </c>
      <c r="E87" s="51" t="s">
        <v>28</v>
      </c>
      <c r="F87" s="25">
        <v>1</v>
      </c>
      <c r="G87" s="18">
        <v>118826</v>
      </c>
      <c r="H87" s="19">
        <f t="shared" si="5"/>
        <v>118826</v>
      </c>
      <c r="I87" s="19">
        <f t="shared" si="6"/>
        <v>133085.12000000002</v>
      </c>
      <c r="J87" s="19" t="s">
        <v>31</v>
      </c>
      <c r="K87" s="15" t="s">
        <v>33</v>
      </c>
      <c r="L87" s="31" t="s">
        <v>44</v>
      </c>
    </row>
    <row r="88" spans="1:12" s="50" customFormat="1" ht="51" x14ac:dyDescent="0.25">
      <c r="A88" s="15">
        <f t="shared" si="7"/>
        <v>68</v>
      </c>
      <c r="B88" s="36" t="s">
        <v>195</v>
      </c>
      <c r="C88" s="15" t="s">
        <v>34</v>
      </c>
      <c r="D88" s="49" t="s">
        <v>196</v>
      </c>
      <c r="E88" s="51" t="s">
        <v>28</v>
      </c>
      <c r="F88" s="25">
        <v>1</v>
      </c>
      <c r="G88" s="18">
        <v>118826</v>
      </c>
      <c r="H88" s="19">
        <f t="shared" si="5"/>
        <v>118826</v>
      </c>
      <c r="I88" s="19">
        <f t="shared" si="6"/>
        <v>133085.12000000002</v>
      </c>
      <c r="J88" s="19" t="s">
        <v>31</v>
      </c>
      <c r="K88" s="15" t="s">
        <v>33</v>
      </c>
      <c r="L88" s="31" t="s">
        <v>44</v>
      </c>
    </row>
    <row r="89" spans="1:12" s="50" customFormat="1" ht="51" x14ac:dyDescent="0.25">
      <c r="A89" s="15">
        <f t="shared" si="7"/>
        <v>69</v>
      </c>
      <c r="B89" s="36" t="s">
        <v>197</v>
      </c>
      <c r="C89" s="15" t="s">
        <v>34</v>
      </c>
      <c r="D89" s="49" t="s">
        <v>198</v>
      </c>
      <c r="E89" s="51" t="s">
        <v>28</v>
      </c>
      <c r="F89" s="25">
        <v>1</v>
      </c>
      <c r="G89" s="18">
        <v>118826</v>
      </c>
      <c r="H89" s="19">
        <f t="shared" si="5"/>
        <v>118826</v>
      </c>
      <c r="I89" s="19">
        <f t="shared" si="6"/>
        <v>133085.12000000002</v>
      </c>
      <c r="J89" s="19" t="s">
        <v>31</v>
      </c>
      <c r="K89" s="15" t="s">
        <v>33</v>
      </c>
      <c r="L89" s="31" t="s">
        <v>44</v>
      </c>
    </row>
    <row r="90" spans="1:12" s="50" customFormat="1" ht="51" x14ac:dyDescent="0.25">
      <c r="A90" s="15">
        <f t="shared" si="7"/>
        <v>70</v>
      </c>
      <c r="B90" s="36" t="s">
        <v>199</v>
      </c>
      <c r="C90" s="15" t="s">
        <v>34</v>
      </c>
      <c r="D90" s="49" t="s">
        <v>200</v>
      </c>
      <c r="E90" s="51" t="s">
        <v>28</v>
      </c>
      <c r="F90" s="25">
        <v>1</v>
      </c>
      <c r="G90" s="18">
        <v>118826</v>
      </c>
      <c r="H90" s="19">
        <f t="shared" si="5"/>
        <v>118826</v>
      </c>
      <c r="I90" s="19">
        <f t="shared" si="6"/>
        <v>133085.12000000002</v>
      </c>
      <c r="J90" s="19" t="s">
        <v>31</v>
      </c>
      <c r="K90" s="15" t="s">
        <v>33</v>
      </c>
      <c r="L90" s="31" t="s">
        <v>44</v>
      </c>
    </row>
    <row r="91" spans="1:12" s="50" customFormat="1" ht="51" x14ac:dyDescent="0.25">
      <c r="A91" s="15">
        <f t="shared" si="7"/>
        <v>71</v>
      </c>
      <c r="B91" s="36" t="s">
        <v>201</v>
      </c>
      <c r="C91" s="15" t="s">
        <v>34</v>
      </c>
      <c r="D91" s="49" t="s">
        <v>202</v>
      </c>
      <c r="E91" s="51" t="s">
        <v>28</v>
      </c>
      <c r="F91" s="25">
        <v>1</v>
      </c>
      <c r="G91" s="18">
        <v>95478</v>
      </c>
      <c r="H91" s="19">
        <f t="shared" si="5"/>
        <v>95478</v>
      </c>
      <c r="I91" s="19">
        <f t="shared" si="6"/>
        <v>106935.36000000002</v>
      </c>
      <c r="J91" s="19" t="s">
        <v>31</v>
      </c>
      <c r="K91" s="15" t="s">
        <v>33</v>
      </c>
      <c r="L91" s="31" t="s">
        <v>44</v>
      </c>
    </row>
    <row r="92" spans="1:12" s="50" customFormat="1" ht="51" x14ac:dyDescent="0.25">
      <c r="A92" s="15">
        <f t="shared" si="7"/>
        <v>72</v>
      </c>
      <c r="B92" s="36" t="s">
        <v>203</v>
      </c>
      <c r="C92" s="15" t="s">
        <v>34</v>
      </c>
      <c r="D92" s="49" t="s">
        <v>204</v>
      </c>
      <c r="E92" s="51" t="s">
        <v>28</v>
      </c>
      <c r="F92" s="25">
        <v>1</v>
      </c>
      <c r="G92" s="18">
        <v>53099</v>
      </c>
      <c r="H92" s="19">
        <f t="shared" si="5"/>
        <v>53099</v>
      </c>
      <c r="I92" s="19">
        <f t="shared" si="6"/>
        <v>59470.880000000005</v>
      </c>
      <c r="J92" s="19" t="s">
        <v>31</v>
      </c>
      <c r="K92" s="15" t="s">
        <v>33</v>
      </c>
      <c r="L92" s="31" t="s">
        <v>44</v>
      </c>
    </row>
    <row r="93" spans="1:12" s="50" customFormat="1" ht="51" x14ac:dyDescent="0.25">
      <c r="A93" s="15">
        <f t="shared" si="7"/>
        <v>73</v>
      </c>
      <c r="B93" s="36" t="s">
        <v>205</v>
      </c>
      <c r="C93" s="15" t="s">
        <v>34</v>
      </c>
      <c r="D93" s="49" t="s">
        <v>206</v>
      </c>
      <c r="E93" s="35" t="s">
        <v>32</v>
      </c>
      <c r="F93" s="25">
        <v>1</v>
      </c>
      <c r="G93" s="18">
        <v>59228</v>
      </c>
      <c r="H93" s="19">
        <f t="shared" si="5"/>
        <v>59228</v>
      </c>
      <c r="I93" s="19">
        <f t="shared" si="6"/>
        <v>66335.360000000001</v>
      </c>
      <c r="J93" s="19" t="s">
        <v>31</v>
      </c>
      <c r="K93" s="15" t="s">
        <v>33</v>
      </c>
      <c r="L93" s="31" t="s">
        <v>44</v>
      </c>
    </row>
    <row r="94" spans="1:12" s="50" customFormat="1" ht="51" x14ac:dyDescent="0.25">
      <c r="A94" s="15">
        <f t="shared" si="7"/>
        <v>74</v>
      </c>
      <c r="B94" s="36" t="s">
        <v>207</v>
      </c>
      <c r="C94" s="15" t="s">
        <v>34</v>
      </c>
      <c r="D94" s="49" t="s">
        <v>208</v>
      </c>
      <c r="E94" s="51" t="s">
        <v>28</v>
      </c>
      <c r="F94" s="25">
        <v>1</v>
      </c>
      <c r="G94" s="18">
        <v>46974</v>
      </c>
      <c r="H94" s="19">
        <f t="shared" si="5"/>
        <v>46974</v>
      </c>
      <c r="I94" s="19">
        <f t="shared" si="6"/>
        <v>52610.880000000005</v>
      </c>
      <c r="J94" s="19" t="s">
        <v>31</v>
      </c>
      <c r="K94" s="15" t="s">
        <v>33</v>
      </c>
      <c r="L94" s="31" t="s">
        <v>44</v>
      </c>
    </row>
    <row r="95" spans="1:12" s="50" customFormat="1" ht="51" x14ac:dyDescent="0.25">
      <c r="A95" s="15">
        <f t="shared" si="7"/>
        <v>75</v>
      </c>
      <c r="B95" s="36" t="s">
        <v>209</v>
      </c>
      <c r="C95" s="15" t="s">
        <v>34</v>
      </c>
      <c r="D95" s="49" t="s">
        <v>210</v>
      </c>
      <c r="E95" s="51" t="s">
        <v>28</v>
      </c>
      <c r="F95" s="25">
        <v>1</v>
      </c>
      <c r="G95" s="18">
        <v>46974</v>
      </c>
      <c r="H95" s="19">
        <f t="shared" si="5"/>
        <v>46974</v>
      </c>
      <c r="I95" s="19">
        <f t="shared" si="6"/>
        <v>52610.880000000005</v>
      </c>
      <c r="J95" s="19" t="s">
        <v>31</v>
      </c>
      <c r="K95" s="15" t="s">
        <v>33</v>
      </c>
      <c r="L95" s="31" t="s">
        <v>44</v>
      </c>
    </row>
    <row r="96" spans="1:12" s="50" customFormat="1" ht="51" x14ac:dyDescent="0.25">
      <c r="A96" s="15">
        <f t="shared" si="7"/>
        <v>76</v>
      </c>
      <c r="B96" s="36" t="s">
        <v>211</v>
      </c>
      <c r="C96" s="15" t="s">
        <v>34</v>
      </c>
      <c r="D96" s="49" t="s">
        <v>212</v>
      </c>
      <c r="E96" s="51" t="s">
        <v>28</v>
      </c>
      <c r="F96" s="25">
        <v>1</v>
      </c>
      <c r="G96" s="18">
        <v>45956</v>
      </c>
      <c r="H96" s="19">
        <f t="shared" si="5"/>
        <v>45956</v>
      </c>
      <c r="I96" s="19">
        <f t="shared" si="6"/>
        <v>51470.720000000008</v>
      </c>
      <c r="J96" s="19" t="s">
        <v>31</v>
      </c>
      <c r="K96" s="15" t="s">
        <v>33</v>
      </c>
      <c r="L96" s="31" t="s">
        <v>44</v>
      </c>
    </row>
    <row r="97" spans="1:12" s="50" customFormat="1" ht="51" x14ac:dyDescent="0.25">
      <c r="A97" s="15">
        <f t="shared" si="7"/>
        <v>77</v>
      </c>
      <c r="B97" s="36" t="s">
        <v>213</v>
      </c>
      <c r="C97" s="15" t="s">
        <v>34</v>
      </c>
      <c r="D97" s="49" t="s">
        <v>214</v>
      </c>
      <c r="E97" s="35" t="s">
        <v>32</v>
      </c>
      <c r="F97" s="25">
        <v>1</v>
      </c>
      <c r="G97" s="18">
        <v>47188</v>
      </c>
      <c r="H97" s="19">
        <f t="shared" si="5"/>
        <v>47188</v>
      </c>
      <c r="I97" s="19">
        <f t="shared" si="6"/>
        <v>52850.560000000005</v>
      </c>
      <c r="J97" s="19" t="s">
        <v>31</v>
      </c>
      <c r="K97" s="15" t="s">
        <v>33</v>
      </c>
      <c r="L97" s="31" t="s">
        <v>44</v>
      </c>
    </row>
    <row r="98" spans="1:12" s="50" customFormat="1" ht="51" x14ac:dyDescent="0.25">
      <c r="A98" s="15">
        <f t="shared" si="7"/>
        <v>78</v>
      </c>
      <c r="B98" s="36" t="s">
        <v>215</v>
      </c>
      <c r="C98" s="15" t="s">
        <v>34</v>
      </c>
      <c r="D98" s="49" t="s">
        <v>216</v>
      </c>
      <c r="E98" s="35" t="s">
        <v>32</v>
      </c>
      <c r="F98" s="25">
        <v>1</v>
      </c>
      <c r="G98" s="18">
        <v>96063</v>
      </c>
      <c r="H98" s="19">
        <f t="shared" si="5"/>
        <v>96063</v>
      </c>
      <c r="I98" s="19">
        <f t="shared" si="6"/>
        <v>107590.56000000001</v>
      </c>
      <c r="J98" s="19" t="s">
        <v>31</v>
      </c>
      <c r="K98" s="15" t="s">
        <v>33</v>
      </c>
      <c r="L98" s="31" t="s">
        <v>44</v>
      </c>
    </row>
    <row r="99" spans="1:12" s="50" customFormat="1" ht="51" x14ac:dyDescent="0.25">
      <c r="A99" s="15">
        <f t="shared" si="7"/>
        <v>79</v>
      </c>
      <c r="B99" s="36" t="s">
        <v>217</v>
      </c>
      <c r="C99" s="15" t="s">
        <v>34</v>
      </c>
      <c r="D99" s="49" t="s">
        <v>218</v>
      </c>
      <c r="E99" s="35" t="s">
        <v>32</v>
      </c>
      <c r="F99" s="25">
        <v>4</v>
      </c>
      <c r="G99" s="18">
        <v>8826</v>
      </c>
      <c r="H99" s="19">
        <f t="shared" si="5"/>
        <v>35304</v>
      </c>
      <c r="I99" s="19">
        <f t="shared" si="6"/>
        <v>39540.480000000003</v>
      </c>
      <c r="J99" s="19" t="s">
        <v>31</v>
      </c>
      <c r="K99" s="15" t="s">
        <v>33</v>
      </c>
      <c r="L99" s="31" t="s">
        <v>44</v>
      </c>
    </row>
    <row r="100" spans="1:12" s="50" customFormat="1" ht="51" x14ac:dyDescent="0.25">
      <c r="A100" s="15">
        <f t="shared" si="7"/>
        <v>80</v>
      </c>
      <c r="B100" s="36" t="s">
        <v>219</v>
      </c>
      <c r="C100" s="15" t="s">
        <v>34</v>
      </c>
      <c r="D100" s="49" t="s">
        <v>220</v>
      </c>
      <c r="E100" s="51" t="s">
        <v>221</v>
      </c>
      <c r="F100" s="25">
        <v>2</v>
      </c>
      <c r="G100" s="18">
        <v>32054</v>
      </c>
      <c r="H100" s="19">
        <f t="shared" si="5"/>
        <v>64108</v>
      </c>
      <c r="I100" s="19">
        <f t="shared" si="6"/>
        <v>71800.960000000006</v>
      </c>
      <c r="J100" s="19" t="s">
        <v>31</v>
      </c>
      <c r="K100" s="15" t="s">
        <v>33</v>
      </c>
      <c r="L100" s="31" t="s">
        <v>44</v>
      </c>
    </row>
    <row r="101" spans="1:12" s="50" customFormat="1" ht="51" x14ac:dyDescent="0.25">
      <c r="A101" s="15">
        <f t="shared" si="7"/>
        <v>81</v>
      </c>
      <c r="B101" s="36" t="s">
        <v>222</v>
      </c>
      <c r="C101" s="15" t="s">
        <v>34</v>
      </c>
      <c r="D101" s="49" t="s">
        <v>223</v>
      </c>
      <c r="E101" s="35" t="s">
        <v>32</v>
      </c>
      <c r="F101" s="25">
        <v>1</v>
      </c>
      <c r="G101" s="18">
        <v>32054</v>
      </c>
      <c r="H101" s="19">
        <f t="shared" si="5"/>
        <v>32054</v>
      </c>
      <c r="I101" s="19">
        <f t="shared" si="6"/>
        <v>35900.480000000003</v>
      </c>
      <c r="J101" s="19" t="s">
        <v>31</v>
      </c>
      <c r="K101" s="15" t="s">
        <v>33</v>
      </c>
      <c r="L101" s="31" t="s">
        <v>44</v>
      </c>
    </row>
    <row r="102" spans="1:12" s="50" customFormat="1" ht="51" x14ac:dyDescent="0.25">
      <c r="A102" s="15">
        <f t="shared" si="7"/>
        <v>82</v>
      </c>
      <c r="B102" s="36" t="s">
        <v>224</v>
      </c>
      <c r="C102" s="15" t="s">
        <v>34</v>
      </c>
      <c r="D102" s="49" t="s">
        <v>225</v>
      </c>
      <c r="E102" s="35" t="s">
        <v>32</v>
      </c>
      <c r="F102" s="25">
        <v>2</v>
      </c>
      <c r="G102" s="18">
        <v>51563</v>
      </c>
      <c r="H102" s="19">
        <f t="shared" si="5"/>
        <v>103126</v>
      </c>
      <c r="I102" s="19">
        <f t="shared" si="6"/>
        <v>115501.12000000001</v>
      </c>
      <c r="J102" s="19" t="s">
        <v>31</v>
      </c>
      <c r="K102" s="15" t="s">
        <v>33</v>
      </c>
      <c r="L102" s="31" t="s">
        <v>44</v>
      </c>
    </row>
    <row r="103" spans="1:12" s="50" customFormat="1" ht="51" x14ac:dyDescent="0.25">
      <c r="A103" s="15">
        <f t="shared" si="7"/>
        <v>83</v>
      </c>
      <c r="B103" s="36" t="s">
        <v>226</v>
      </c>
      <c r="C103" s="15" t="s">
        <v>34</v>
      </c>
      <c r="D103" s="49" t="s">
        <v>227</v>
      </c>
      <c r="E103" s="51" t="s">
        <v>255</v>
      </c>
      <c r="F103" s="25">
        <v>2</v>
      </c>
      <c r="G103" s="18">
        <v>32054</v>
      </c>
      <c r="H103" s="19">
        <f t="shared" si="5"/>
        <v>64108</v>
      </c>
      <c r="I103" s="19">
        <f t="shared" si="6"/>
        <v>71800.960000000006</v>
      </c>
      <c r="J103" s="19" t="s">
        <v>31</v>
      </c>
      <c r="K103" s="15" t="s">
        <v>33</v>
      </c>
      <c r="L103" s="31" t="s">
        <v>44</v>
      </c>
    </row>
    <row r="104" spans="1:12" s="50" customFormat="1" ht="51" x14ac:dyDescent="0.25">
      <c r="A104" s="15">
        <f t="shared" si="7"/>
        <v>84</v>
      </c>
      <c r="B104" s="36" t="s">
        <v>228</v>
      </c>
      <c r="C104" s="15" t="s">
        <v>34</v>
      </c>
      <c r="D104" s="49" t="s">
        <v>229</v>
      </c>
      <c r="E104" s="51" t="s">
        <v>255</v>
      </c>
      <c r="F104" s="25">
        <v>2</v>
      </c>
      <c r="G104" s="18">
        <v>74331</v>
      </c>
      <c r="H104" s="19">
        <f t="shared" si="5"/>
        <v>148662</v>
      </c>
      <c r="I104" s="19">
        <f t="shared" si="6"/>
        <v>166501.44</v>
      </c>
      <c r="J104" s="19" t="s">
        <v>31</v>
      </c>
      <c r="K104" s="15" t="s">
        <v>33</v>
      </c>
      <c r="L104" s="31" t="s">
        <v>44</v>
      </c>
    </row>
    <row r="105" spans="1:12" s="50" customFormat="1" ht="51" x14ac:dyDescent="0.25">
      <c r="A105" s="15">
        <f t="shared" si="7"/>
        <v>85</v>
      </c>
      <c r="B105" s="36" t="s">
        <v>230</v>
      </c>
      <c r="C105" s="15" t="s">
        <v>34</v>
      </c>
      <c r="D105" s="49" t="s">
        <v>231</v>
      </c>
      <c r="E105" s="35" t="s">
        <v>32</v>
      </c>
      <c r="F105" s="25">
        <v>2</v>
      </c>
      <c r="G105" s="18">
        <v>109170</v>
      </c>
      <c r="H105" s="19">
        <f t="shared" si="5"/>
        <v>218340</v>
      </c>
      <c r="I105" s="19">
        <f t="shared" si="6"/>
        <v>244540.80000000002</v>
      </c>
      <c r="J105" s="19" t="s">
        <v>31</v>
      </c>
      <c r="K105" s="15" t="s">
        <v>33</v>
      </c>
      <c r="L105" s="31" t="s">
        <v>44</v>
      </c>
    </row>
    <row r="106" spans="1:12" s="50" customFormat="1" ht="51" x14ac:dyDescent="0.25">
      <c r="A106" s="15">
        <f t="shared" si="7"/>
        <v>86</v>
      </c>
      <c r="B106" s="36" t="s">
        <v>232</v>
      </c>
      <c r="C106" s="15" t="s">
        <v>34</v>
      </c>
      <c r="D106" s="49" t="s">
        <v>233</v>
      </c>
      <c r="E106" s="35" t="s">
        <v>32</v>
      </c>
      <c r="F106" s="25">
        <v>1</v>
      </c>
      <c r="G106" s="18">
        <v>114746</v>
      </c>
      <c r="H106" s="19">
        <f t="shared" si="5"/>
        <v>114746</v>
      </c>
      <c r="I106" s="19">
        <f t="shared" si="6"/>
        <v>128515.52000000002</v>
      </c>
      <c r="J106" s="19" t="s">
        <v>31</v>
      </c>
      <c r="K106" s="15" t="s">
        <v>33</v>
      </c>
      <c r="L106" s="31" t="s">
        <v>44</v>
      </c>
    </row>
    <row r="107" spans="1:12" s="50" customFormat="1" ht="51" x14ac:dyDescent="0.25">
      <c r="A107" s="15">
        <f t="shared" si="7"/>
        <v>87</v>
      </c>
      <c r="B107" s="36" t="s">
        <v>234</v>
      </c>
      <c r="C107" s="15" t="s">
        <v>34</v>
      </c>
      <c r="D107" s="49" t="s">
        <v>235</v>
      </c>
      <c r="E107" s="35" t="s">
        <v>32</v>
      </c>
      <c r="F107" s="25">
        <v>1</v>
      </c>
      <c r="G107" s="18">
        <v>79402</v>
      </c>
      <c r="H107" s="19">
        <f t="shared" si="5"/>
        <v>79402</v>
      </c>
      <c r="I107" s="19">
        <f t="shared" si="6"/>
        <v>88930.240000000005</v>
      </c>
      <c r="J107" s="19" t="s">
        <v>31</v>
      </c>
      <c r="K107" s="15" t="s">
        <v>33</v>
      </c>
      <c r="L107" s="31" t="s">
        <v>44</v>
      </c>
    </row>
    <row r="108" spans="1:12" s="50" customFormat="1" ht="51" x14ac:dyDescent="0.25">
      <c r="A108" s="15">
        <f t="shared" si="7"/>
        <v>88</v>
      </c>
      <c r="B108" s="36" t="s">
        <v>123</v>
      </c>
      <c r="C108" s="15" t="s">
        <v>34</v>
      </c>
      <c r="D108" s="49" t="s">
        <v>236</v>
      </c>
      <c r="E108" s="35" t="s">
        <v>32</v>
      </c>
      <c r="F108" s="25">
        <v>1</v>
      </c>
      <c r="G108" s="18">
        <v>13282</v>
      </c>
      <c r="H108" s="19">
        <f t="shared" si="5"/>
        <v>13282</v>
      </c>
      <c r="I108" s="19">
        <f t="shared" si="6"/>
        <v>14875.840000000002</v>
      </c>
      <c r="J108" s="19" t="s">
        <v>31</v>
      </c>
      <c r="K108" s="15" t="s">
        <v>33</v>
      </c>
      <c r="L108" s="31" t="s">
        <v>44</v>
      </c>
    </row>
    <row r="109" spans="1:12" s="50" customFormat="1" ht="63.75" x14ac:dyDescent="0.25">
      <c r="A109" s="15">
        <f t="shared" si="7"/>
        <v>89</v>
      </c>
      <c r="B109" s="36" t="s">
        <v>237</v>
      </c>
      <c r="C109" s="15" t="s">
        <v>34</v>
      </c>
      <c r="D109" s="49" t="s">
        <v>238</v>
      </c>
      <c r="E109" s="51" t="s">
        <v>239</v>
      </c>
      <c r="F109" s="25">
        <v>1</v>
      </c>
      <c r="G109" s="18">
        <v>59268</v>
      </c>
      <c r="H109" s="19">
        <f t="shared" si="5"/>
        <v>59268</v>
      </c>
      <c r="I109" s="19">
        <f t="shared" si="6"/>
        <v>66380.160000000003</v>
      </c>
      <c r="J109" s="19" t="s">
        <v>31</v>
      </c>
      <c r="K109" s="15" t="s">
        <v>33</v>
      </c>
      <c r="L109" s="31" t="s">
        <v>44</v>
      </c>
    </row>
    <row r="110" spans="1:12" s="50" customFormat="1" ht="51" x14ac:dyDescent="0.25">
      <c r="A110" s="15">
        <f t="shared" si="7"/>
        <v>90</v>
      </c>
      <c r="B110" s="36" t="s">
        <v>240</v>
      </c>
      <c r="C110" s="15" t="s">
        <v>34</v>
      </c>
      <c r="D110" s="49" t="s">
        <v>241</v>
      </c>
      <c r="E110" s="35" t="s">
        <v>32</v>
      </c>
      <c r="F110" s="25">
        <v>1</v>
      </c>
      <c r="G110" s="18">
        <v>9599</v>
      </c>
      <c r="H110" s="19">
        <f t="shared" si="5"/>
        <v>9599</v>
      </c>
      <c r="I110" s="19">
        <f t="shared" si="6"/>
        <v>10750.880000000001</v>
      </c>
      <c r="J110" s="19" t="s">
        <v>31</v>
      </c>
      <c r="K110" s="15" t="s">
        <v>33</v>
      </c>
      <c r="L110" s="31" t="s">
        <v>44</v>
      </c>
    </row>
    <row r="111" spans="1:12" s="50" customFormat="1" ht="51" x14ac:dyDescent="0.25">
      <c r="A111" s="15">
        <f t="shared" si="7"/>
        <v>91</v>
      </c>
      <c r="B111" s="36" t="s">
        <v>242</v>
      </c>
      <c r="C111" s="15" t="s">
        <v>34</v>
      </c>
      <c r="D111" s="49" t="s">
        <v>243</v>
      </c>
      <c r="E111" s="51" t="s">
        <v>244</v>
      </c>
      <c r="F111" s="25">
        <v>1</v>
      </c>
      <c r="G111" s="18">
        <v>50870</v>
      </c>
      <c r="H111" s="19">
        <f t="shared" si="5"/>
        <v>50870</v>
      </c>
      <c r="I111" s="19">
        <f t="shared" si="6"/>
        <v>56974.400000000009</v>
      </c>
      <c r="J111" s="19" t="s">
        <v>31</v>
      </c>
      <c r="K111" s="15" t="s">
        <v>33</v>
      </c>
      <c r="L111" s="31" t="s">
        <v>44</v>
      </c>
    </row>
    <row r="112" spans="1:12" s="50" customFormat="1" ht="51" x14ac:dyDescent="0.25">
      <c r="A112" s="15">
        <f t="shared" si="7"/>
        <v>92</v>
      </c>
      <c r="B112" s="36" t="s">
        <v>245</v>
      </c>
      <c r="C112" s="15" t="s">
        <v>34</v>
      </c>
      <c r="D112" s="49" t="s">
        <v>246</v>
      </c>
      <c r="E112" s="51" t="s">
        <v>244</v>
      </c>
      <c r="F112" s="25">
        <v>1</v>
      </c>
      <c r="G112" s="18">
        <v>52971</v>
      </c>
      <c r="H112" s="19">
        <f t="shared" si="5"/>
        <v>52971</v>
      </c>
      <c r="I112" s="19">
        <f t="shared" si="6"/>
        <v>59327.520000000004</v>
      </c>
      <c r="J112" s="19" t="s">
        <v>31</v>
      </c>
      <c r="K112" s="15" t="s">
        <v>33</v>
      </c>
      <c r="L112" s="31" t="s">
        <v>44</v>
      </c>
    </row>
    <row r="113" spans="1:12" s="50" customFormat="1" ht="51" x14ac:dyDescent="0.25">
      <c r="A113" s="15">
        <f t="shared" si="7"/>
        <v>93</v>
      </c>
      <c r="B113" s="36" t="s">
        <v>247</v>
      </c>
      <c r="C113" s="15" t="s">
        <v>34</v>
      </c>
      <c r="D113" s="49" t="s">
        <v>248</v>
      </c>
      <c r="E113" s="51" t="s">
        <v>244</v>
      </c>
      <c r="F113" s="25">
        <v>1</v>
      </c>
      <c r="G113" s="18">
        <v>50876</v>
      </c>
      <c r="H113" s="19">
        <f t="shared" si="5"/>
        <v>50876</v>
      </c>
      <c r="I113" s="19">
        <f t="shared" si="6"/>
        <v>56981.120000000003</v>
      </c>
      <c r="J113" s="19" t="s">
        <v>31</v>
      </c>
      <c r="K113" s="15" t="s">
        <v>33</v>
      </c>
      <c r="L113" s="31" t="s">
        <v>44</v>
      </c>
    </row>
    <row r="114" spans="1:12" s="50" customFormat="1" ht="51" x14ac:dyDescent="0.25">
      <c r="A114" s="15">
        <f t="shared" si="7"/>
        <v>94</v>
      </c>
      <c r="B114" s="36" t="s">
        <v>249</v>
      </c>
      <c r="C114" s="15" t="s">
        <v>34</v>
      </c>
      <c r="D114" s="49" t="s">
        <v>250</v>
      </c>
      <c r="E114" s="35" t="s">
        <v>32</v>
      </c>
      <c r="F114" s="25">
        <v>6</v>
      </c>
      <c r="G114" s="18">
        <v>134736</v>
      </c>
      <c r="H114" s="19">
        <f t="shared" si="5"/>
        <v>808416</v>
      </c>
      <c r="I114" s="19">
        <f t="shared" si="6"/>
        <v>905425.92000000004</v>
      </c>
      <c r="J114" s="19" t="s">
        <v>31</v>
      </c>
      <c r="K114" s="15" t="s">
        <v>33</v>
      </c>
      <c r="L114" s="31" t="s">
        <v>44</v>
      </c>
    </row>
    <row r="115" spans="1:12" s="50" customFormat="1" ht="51" x14ac:dyDescent="0.25">
      <c r="A115" s="15">
        <f t="shared" si="7"/>
        <v>95</v>
      </c>
      <c r="B115" s="36" t="s">
        <v>251</v>
      </c>
      <c r="C115" s="15" t="s">
        <v>34</v>
      </c>
      <c r="D115" s="49" t="s">
        <v>252</v>
      </c>
      <c r="E115" s="51" t="s">
        <v>244</v>
      </c>
      <c r="F115" s="25">
        <v>1</v>
      </c>
      <c r="G115" s="18">
        <v>150267</v>
      </c>
      <c r="H115" s="19">
        <f t="shared" ref="H115:H146" si="8">G115*F115</f>
        <v>150267</v>
      </c>
      <c r="I115" s="19">
        <f t="shared" ref="I115:I146" si="9">H115*1.12</f>
        <v>168299.04</v>
      </c>
      <c r="J115" s="19" t="s">
        <v>31</v>
      </c>
      <c r="K115" s="15" t="s">
        <v>33</v>
      </c>
      <c r="L115" s="31" t="s">
        <v>44</v>
      </c>
    </row>
    <row r="116" spans="1:12" s="50" customFormat="1" ht="76.5" x14ac:dyDescent="0.25">
      <c r="A116" s="15">
        <f t="shared" si="7"/>
        <v>96</v>
      </c>
      <c r="B116" s="36" t="s">
        <v>253</v>
      </c>
      <c r="C116" s="15" t="s">
        <v>34</v>
      </c>
      <c r="D116" s="36" t="s">
        <v>254</v>
      </c>
      <c r="E116" s="35" t="s">
        <v>32</v>
      </c>
      <c r="F116" s="15">
        <v>5</v>
      </c>
      <c r="G116" s="15">
        <v>110117</v>
      </c>
      <c r="H116" s="52">
        <f t="shared" si="8"/>
        <v>550585</v>
      </c>
      <c r="I116" s="52">
        <f t="shared" si="9"/>
        <v>616655.20000000007</v>
      </c>
      <c r="J116" s="15" t="s">
        <v>31</v>
      </c>
      <c r="K116" s="15" t="s">
        <v>348</v>
      </c>
      <c r="L116" s="15" t="s">
        <v>44</v>
      </c>
    </row>
    <row r="117" spans="1:12" s="50" customFormat="1" ht="51" x14ac:dyDescent="0.25">
      <c r="A117" s="15">
        <f t="shared" si="7"/>
        <v>97</v>
      </c>
      <c r="B117" s="15" t="s">
        <v>256</v>
      </c>
      <c r="C117" s="15" t="s">
        <v>34</v>
      </c>
      <c r="D117" s="15" t="s">
        <v>257</v>
      </c>
      <c r="E117" s="15" t="s">
        <v>221</v>
      </c>
      <c r="F117" s="15">
        <v>2</v>
      </c>
      <c r="G117" s="15">
        <v>14929</v>
      </c>
      <c r="H117" s="25">
        <f t="shared" si="8"/>
        <v>29858</v>
      </c>
      <c r="I117" s="25">
        <f t="shared" si="9"/>
        <v>33440.960000000006</v>
      </c>
      <c r="J117" s="15" t="s">
        <v>31</v>
      </c>
      <c r="K117" s="15" t="s">
        <v>33</v>
      </c>
      <c r="L117" s="15" t="s">
        <v>44</v>
      </c>
    </row>
    <row r="118" spans="1:12" s="50" customFormat="1" ht="51" x14ac:dyDescent="0.25">
      <c r="A118" s="15">
        <f t="shared" si="7"/>
        <v>98</v>
      </c>
      <c r="B118" s="15" t="s">
        <v>258</v>
      </c>
      <c r="C118" s="15" t="s">
        <v>34</v>
      </c>
      <c r="D118" s="15" t="s">
        <v>259</v>
      </c>
      <c r="E118" s="15" t="s">
        <v>28</v>
      </c>
      <c r="F118" s="15">
        <v>1</v>
      </c>
      <c r="G118" s="15">
        <v>366090</v>
      </c>
      <c r="H118" s="25">
        <f t="shared" si="8"/>
        <v>366090</v>
      </c>
      <c r="I118" s="25">
        <f t="shared" si="9"/>
        <v>410020.80000000005</v>
      </c>
      <c r="J118" s="15" t="s">
        <v>31</v>
      </c>
      <c r="K118" s="15" t="s">
        <v>33</v>
      </c>
      <c r="L118" s="15" t="s">
        <v>44</v>
      </c>
    </row>
    <row r="119" spans="1:12" s="50" customFormat="1" ht="96.75" customHeight="1" x14ac:dyDescent="0.25">
      <c r="A119" s="15">
        <f t="shared" si="7"/>
        <v>99</v>
      </c>
      <c r="B119" s="15" t="s">
        <v>260</v>
      </c>
      <c r="C119" s="15" t="s">
        <v>34</v>
      </c>
      <c r="D119" s="15" t="s">
        <v>261</v>
      </c>
      <c r="E119" s="15" t="s">
        <v>244</v>
      </c>
      <c r="F119" s="15">
        <v>2</v>
      </c>
      <c r="G119" s="15">
        <v>328768</v>
      </c>
      <c r="H119" s="25">
        <f t="shared" si="8"/>
        <v>657536</v>
      </c>
      <c r="I119" s="25">
        <f t="shared" si="9"/>
        <v>736440.32000000007</v>
      </c>
      <c r="J119" s="15" t="s">
        <v>31</v>
      </c>
      <c r="K119" s="15" t="s">
        <v>33</v>
      </c>
      <c r="L119" s="15" t="s">
        <v>44</v>
      </c>
    </row>
    <row r="120" spans="1:12" ht="72" customHeight="1" x14ac:dyDescent="0.2">
      <c r="A120" s="15">
        <f t="shared" si="7"/>
        <v>100</v>
      </c>
      <c r="B120" s="23" t="s">
        <v>262</v>
      </c>
      <c r="C120" s="15" t="s">
        <v>34</v>
      </c>
      <c r="D120" s="23" t="s">
        <v>263</v>
      </c>
      <c r="E120" s="25" t="s">
        <v>32</v>
      </c>
      <c r="F120" s="25">
        <v>20</v>
      </c>
      <c r="G120" s="19">
        <v>7500</v>
      </c>
      <c r="H120" s="19">
        <f t="shared" si="8"/>
        <v>150000</v>
      </c>
      <c r="I120" s="19">
        <f t="shared" si="9"/>
        <v>168000.00000000003</v>
      </c>
      <c r="J120" s="25" t="s">
        <v>31</v>
      </c>
      <c r="K120" s="15" t="s">
        <v>33</v>
      </c>
      <c r="L120" s="15" t="s">
        <v>44</v>
      </c>
    </row>
    <row r="121" spans="1:12" ht="90" customHeight="1" x14ac:dyDescent="0.2">
      <c r="A121" s="15">
        <f t="shared" si="7"/>
        <v>101</v>
      </c>
      <c r="B121" s="23" t="s">
        <v>262</v>
      </c>
      <c r="C121" s="15" t="s">
        <v>34</v>
      </c>
      <c r="D121" s="23" t="s">
        <v>265</v>
      </c>
      <c r="E121" s="25" t="s">
        <v>32</v>
      </c>
      <c r="F121" s="25">
        <v>20</v>
      </c>
      <c r="G121" s="19">
        <v>10375</v>
      </c>
      <c r="H121" s="19">
        <f t="shared" si="8"/>
        <v>207500</v>
      </c>
      <c r="I121" s="19">
        <f t="shared" si="9"/>
        <v>232400.00000000003</v>
      </c>
      <c r="J121" s="25" t="s">
        <v>31</v>
      </c>
      <c r="K121" s="15" t="s">
        <v>33</v>
      </c>
      <c r="L121" s="15" t="s">
        <v>44</v>
      </c>
    </row>
    <row r="122" spans="1:12" ht="72" customHeight="1" x14ac:dyDescent="0.2">
      <c r="A122" s="15">
        <f t="shared" si="7"/>
        <v>102</v>
      </c>
      <c r="B122" s="23" t="s">
        <v>266</v>
      </c>
      <c r="C122" s="15" t="s">
        <v>34</v>
      </c>
      <c r="D122" s="23" t="s">
        <v>267</v>
      </c>
      <c r="E122" s="25" t="s">
        <v>32</v>
      </c>
      <c r="F122" s="25">
        <v>20</v>
      </c>
      <c r="G122" s="19">
        <v>4750</v>
      </c>
      <c r="H122" s="19">
        <f t="shared" si="8"/>
        <v>95000</v>
      </c>
      <c r="I122" s="19">
        <f t="shared" si="9"/>
        <v>106400.00000000001</v>
      </c>
      <c r="J122" s="25" t="s">
        <v>31</v>
      </c>
      <c r="K122" s="15" t="s">
        <v>33</v>
      </c>
      <c r="L122" s="15" t="s">
        <v>44</v>
      </c>
    </row>
    <row r="123" spans="1:12" ht="60" customHeight="1" x14ac:dyDescent="0.2">
      <c r="A123" s="15">
        <f t="shared" si="7"/>
        <v>103</v>
      </c>
      <c r="B123" s="23" t="s">
        <v>268</v>
      </c>
      <c r="C123" s="15" t="s">
        <v>34</v>
      </c>
      <c r="D123" s="23" t="s">
        <v>269</v>
      </c>
      <c r="E123" s="15" t="s">
        <v>28</v>
      </c>
      <c r="F123" s="25">
        <v>2500</v>
      </c>
      <c r="G123" s="19">
        <v>9</v>
      </c>
      <c r="H123" s="19">
        <f t="shared" si="8"/>
        <v>22500</v>
      </c>
      <c r="I123" s="19">
        <f t="shared" si="9"/>
        <v>25200.000000000004</v>
      </c>
      <c r="J123" s="25" t="s">
        <v>31</v>
      </c>
      <c r="K123" s="15" t="s">
        <v>33</v>
      </c>
      <c r="L123" s="15" t="s">
        <v>44</v>
      </c>
    </row>
    <row r="124" spans="1:12" ht="72" customHeight="1" x14ac:dyDescent="0.2">
      <c r="A124" s="15">
        <f t="shared" si="7"/>
        <v>104</v>
      </c>
      <c r="B124" s="23" t="s">
        <v>270</v>
      </c>
      <c r="C124" s="15" t="s">
        <v>34</v>
      </c>
      <c r="D124" s="23" t="s">
        <v>271</v>
      </c>
      <c r="E124" s="25" t="s">
        <v>244</v>
      </c>
      <c r="F124" s="25">
        <v>1</v>
      </c>
      <c r="G124" s="19">
        <v>2475768</v>
      </c>
      <c r="H124" s="19">
        <f t="shared" si="8"/>
        <v>2475768</v>
      </c>
      <c r="I124" s="19">
        <f t="shared" si="9"/>
        <v>2772860.16</v>
      </c>
      <c r="J124" s="25" t="s">
        <v>31</v>
      </c>
      <c r="K124" s="15" t="s">
        <v>33</v>
      </c>
      <c r="L124" s="15" t="s">
        <v>44</v>
      </c>
    </row>
    <row r="125" spans="1:12" ht="51" x14ac:dyDescent="0.2">
      <c r="A125" s="15">
        <f t="shared" si="7"/>
        <v>105</v>
      </c>
      <c r="B125" s="23" t="s">
        <v>272</v>
      </c>
      <c r="C125" s="15" t="s">
        <v>34</v>
      </c>
      <c r="D125" s="23" t="s">
        <v>273</v>
      </c>
      <c r="E125" s="25" t="s">
        <v>32</v>
      </c>
      <c r="F125" s="25">
        <v>1</v>
      </c>
      <c r="G125" s="46">
        <v>70233</v>
      </c>
      <c r="H125" s="19">
        <f t="shared" si="8"/>
        <v>70233</v>
      </c>
      <c r="I125" s="19">
        <f t="shared" si="9"/>
        <v>78660.960000000006</v>
      </c>
      <c r="J125" s="25" t="s">
        <v>31</v>
      </c>
      <c r="K125" s="15" t="s">
        <v>33</v>
      </c>
      <c r="L125" s="15" t="s">
        <v>44</v>
      </c>
    </row>
    <row r="126" spans="1:12" ht="51" x14ac:dyDescent="0.2">
      <c r="A126" s="15">
        <f t="shared" si="7"/>
        <v>106</v>
      </c>
      <c r="B126" s="23" t="s">
        <v>274</v>
      </c>
      <c r="C126" s="15" t="s">
        <v>34</v>
      </c>
      <c r="D126" s="23" t="s">
        <v>275</v>
      </c>
      <c r="E126" s="25" t="s">
        <v>32</v>
      </c>
      <c r="F126" s="25">
        <v>1</v>
      </c>
      <c r="G126" s="19">
        <v>172018</v>
      </c>
      <c r="H126" s="19">
        <f t="shared" si="8"/>
        <v>172018</v>
      </c>
      <c r="I126" s="19">
        <f t="shared" si="9"/>
        <v>192660.16000000003</v>
      </c>
      <c r="J126" s="25" t="s">
        <v>31</v>
      </c>
      <c r="K126" s="15" t="s">
        <v>33</v>
      </c>
      <c r="L126" s="15" t="s">
        <v>44</v>
      </c>
    </row>
    <row r="127" spans="1:12" ht="51" x14ac:dyDescent="0.2">
      <c r="A127" s="15">
        <f t="shared" si="7"/>
        <v>107</v>
      </c>
      <c r="B127" s="23" t="s">
        <v>276</v>
      </c>
      <c r="C127" s="15" t="s">
        <v>34</v>
      </c>
      <c r="D127" s="23" t="s">
        <v>277</v>
      </c>
      <c r="E127" s="15" t="s">
        <v>28</v>
      </c>
      <c r="F127" s="25">
        <v>1</v>
      </c>
      <c r="G127" s="19">
        <v>157617</v>
      </c>
      <c r="H127" s="19">
        <f t="shared" si="8"/>
        <v>157617</v>
      </c>
      <c r="I127" s="19">
        <f t="shared" si="9"/>
        <v>176531.04</v>
      </c>
      <c r="J127" s="25" t="s">
        <v>31</v>
      </c>
      <c r="K127" s="15" t="s">
        <v>33</v>
      </c>
      <c r="L127" s="15" t="s">
        <v>44</v>
      </c>
    </row>
    <row r="128" spans="1:12" ht="51" x14ac:dyDescent="0.2">
      <c r="A128" s="15">
        <f t="shared" si="7"/>
        <v>108</v>
      </c>
      <c r="B128" s="23" t="s">
        <v>276</v>
      </c>
      <c r="C128" s="15" t="s">
        <v>34</v>
      </c>
      <c r="D128" s="23" t="s">
        <v>278</v>
      </c>
      <c r="E128" s="15" t="s">
        <v>28</v>
      </c>
      <c r="F128" s="25">
        <v>1</v>
      </c>
      <c r="G128" s="19">
        <v>157617</v>
      </c>
      <c r="H128" s="19">
        <f t="shared" si="8"/>
        <v>157617</v>
      </c>
      <c r="I128" s="19">
        <f t="shared" si="9"/>
        <v>176531.04</v>
      </c>
      <c r="J128" s="25" t="s">
        <v>31</v>
      </c>
      <c r="K128" s="15" t="s">
        <v>33</v>
      </c>
      <c r="L128" s="15" t="s">
        <v>44</v>
      </c>
    </row>
    <row r="129" spans="1:12" ht="51" x14ac:dyDescent="0.2">
      <c r="A129" s="15">
        <f t="shared" si="7"/>
        <v>109</v>
      </c>
      <c r="B129" s="23" t="s">
        <v>276</v>
      </c>
      <c r="C129" s="15" t="s">
        <v>34</v>
      </c>
      <c r="D129" s="23" t="s">
        <v>279</v>
      </c>
      <c r="E129" s="15" t="s">
        <v>28</v>
      </c>
      <c r="F129" s="25">
        <v>1</v>
      </c>
      <c r="G129" s="19">
        <v>157617</v>
      </c>
      <c r="H129" s="19">
        <f t="shared" si="8"/>
        <v>157617</v>
      </c>
      <c r="I129" s="19">
        <f t="shared" si="9"/>
        <v>176531.04</v>
      </c>
      <c r="J129" s="25" t="s">
        <v>31</v>
      </c>
      <c r="K129" s="15" t="s">
        <v>33</v>
      </c>
      <c r="L129" s="15" t="s">
        <v>44</v>
      </c>
    </row>
    <row r="130" spans="1:12" ht="51" x14ac:dyDescent="0.2">
      <c r="A130" s="15">
        <f t="shared" si="7"/>
        <v>110</v>
      </c>
      <c r="B130" s="23" t="s">
        <v>276</v>
      </c>
      <c r="C130" s="15" t="s">
        <v>34</v>
      </c>
      <c r="D130" s="23" t="s">
        <v>280</v>
      </c>
      <c r="E130" s="15" t="s">
        <v>28</v>
      </c>
      <c r="F130" s="25">
        <v>1</v>
      </c>
      <c r="G130" s="19">
        <v>157617</v>
      </c>
      <c r="H130" s="19">
        <f t="shared" si="8"/>
        <v>157617</v>
      </c>
      <c r="I130" s="19">
        <f t="shared" si="9"/>
        <v>176531.04</v>
      </c>
      <c r="J130" s="25" t="s">
        <v>31</v>
      </c>
      <c r="K130" s="15" t="s">
        <v>33</v>
      </c>
      <c r="L130" s="15" t="s">
        <v>44</v>
      </c>
    </row>
    <row r="131" spans="1:12" ht="51" x14ac:dyDescent="0.2">
      <c r="A131" s="15">
        <f t="shared" si="7"/>
        <v>111</v>
      </c>
      <c r="B131" s="23" t="s">
        <v>276</v>
      </c>
      <c r="C131" s="15" t="s">
        <v>34</v>
      </c>
      <c r="D131" s="23" t="s">
        <v>281</v>
      </c>
      <c r="E131" s="15" t="s">
        <v>28</v>
      </c>
      <c r="F131" s="25">
        <v>1</v>
      </c>
      <c r="G131" s="19">
        <v>157617</v>
      </c>
      <c r="H131" s="19">
        <f t="shared" si="8"/>
        <v>157617</v>
      </c>
      <c r="I131" s="19">
        <f t="shared" si="9"/>
        <v>176531.04</v>
      </c>
      <c r="J131" s="25" t="s">
        <v>31</v>
      </c>
      <c r="K131" s="15" t="s">
        <v>33</v>
      </c>
      <c r="L131" s="15" t="s">
        <v>44</v>
      </c>
    </row>
    <row r="132" spans="1:12" ht="51" x14ac:dyDescent="0.2">
      <c r="A132" s="15">
        <f t="shared" si="7"/>
        <v>112</v>
      </c>
      <c r="B132" s="23" t="s">
        <v>276</v>
      </c>
      <c r="C132" s="15" t="s">
        <v>34</v>
      </c>
      <c r="D132" s="23" t="s">
        <v>282</v>
      </c>
      <c r="E132" s="15" t="s">
        <v>28</v>
      </c>
      <c r="F132" s="25">
        <v>1</v>
      </c>
      <c r="G132" s="19">
        <v>157617</v>
      </c>
      <c r="H132" s="19">
        <f t="shared" si="8"/>
        <v>157617</v>
      </c>
      <c r="I132" s="19">
        <f t="shared" si="9"/>
        <v>176531.04</v>
      </c>
      <c r="J132" s="25" t="s">
        <v>31</v>
      </c>
      <c r="K132" s="15" t="s">
        <v>33</v>
      </c>
      <c r="L132" s="15" t="s">
        <v>44</v>
      </c>
    </row>
    <row r="133" spans="1:12" ht="51" x14ac:dyDescent="0.2">
      <c r="A133" s="15">
        <f t="shared" si="7"/>
        <v>113</v>
      </c>
      <c r="B133" s="23" t="s">
        <v>276</v>
      </c>
      <c r="C133" s="15" t="s">
        <v>34</v>
      </c>
      <c r="D133" s="23" t="s">
        <v>347</v>
      </c>
      <c r="E133" s="15" t="s">
        <v>28</v>
      </c>
      <c r="F133" s="25">
        <v>1</v>
      </c>
      <c r="G133" s="19">
        <v>157617</v>
      </c>
      <c r="H133" s="19">
        <f t="shared" si="8"/>
        <v>157617</v>
      </c>
      <c r="I133" s="19">
        <f t="shared" si="9"/>
        <v>176531.04</v>
      </c>
      <c r="J133" s="25" t="s">
        <v>31</v>
      </c>
      <c r="K133" s="15" t="s">
        <v>33</v>
      </c>
      <c r="L133" s="15" t="s">
        <v>44</v>
      </c>
    </row>
    <row r="134" spans="1:12" ht="51" x14ac:dyDescent="0.2">
      <c r="A134" s="15">
        <f t="shared" si="7"/>
        <v>114</v>
      </c>
      <c r="B134" s="23" t="s">
        <v>276</v>
      </c>
      <c r="C134" s="15" t="s">
        <v>34</v>
      </c>
      <c r="D134" s="23" t="s">
        <v>283</v>
      </c>
      <c r="E134" s="15" t="s">
        <v>28</v>
      </c>
      <c r="F134" s="25">
        <v>1</v>
      </c>
      <c r="G134" s="19">
        <v>157617</v>
      </c>
      <c r="H134" s="19">
        <f t="shared" si="8"/>
        <v>157617</v>
      </c>
      <c r="I134" s="19">
        <f t="shared" si="9"/>
        <v>176531.04</v>
      </c>
      <c r="J134" s="25" t="s">
        <v>31</v>
      </c>
      <c r="K134" s="15" t="s">
        <v>33</v>
      </c>
      <c r="L134" s="15" t="s">
        <v>44</v>
      </c>
    </row>
    <row r="135" spans="1:12" ht="51" x14ac:dyDescent="0.2">
      <c r="A135" s="15">
        <f t="shared" si="7"/>
        <v>115</v>
      </c>
      <c r="B135" s="23" t="s">
        <v>276</v>
      </c>
      <c r="C135" s="15" t="s">
        <v>34</v>
      </c>
      <c r="D135" s="23" t="s">
        <v>284</v>
      </c>
      <c r="E135" s="15" t="s">
        <v>28</v>
      </c>
      <c r="F135" s="25">
        <v>1</v>
      </c>
      <c r="G135" s="19">
        <v>157617</v>
      </c>
      <c r="H135" s="19">
        <f t="shared" si="8"/>
        <v>157617</v>
      </c>
      <c r="I135" s="19">
        <f t="shared" si="9"/>
        <v>176531.04</v>
      </c>
      <c r="J135" s="25" t="s">
        <v>31</v>
      </c>
      <c r="K135" s="15" t="s">
        <v>33</v>
      </c>
      <c r="L135" s="15" t="s">
        <v>44</v>
      </c>
    </row>
    <row r="136" spans="1:12" ht="51" x14ac:dyDescent="0.2">
      <c r="A136" s="15">
        <f t="shared" si="7"/>
        <v>116</v>
      </c>
      <c r="B136" s="23" t="s">
        <v>276</v>
      </c>
      <c r="C136" s="15" t="s">
        <v>34</v>
      </c>
      <c r="D136" s="23" t="s">
        <v>285</v>
      </c>
      <c r="E136" s="15" t="s">
        <v>28</v>
      </c>
      <c r="F136" s="25">
        <v>1</v>
      </c>
      <c r="G136" s="19">
        <v>157617</v>
      </c>
      <c r="H136" s="19">
        <f t="shared" si="8"/>
        <v>157617</v>
      </c>
      <c r="I136" s="19">
        <f t="shared" si="9"/>
        <v>176531.04</v>
      </c>
      <c r="J136" s="25" t="s">
        <v>31</v>
      </c>
      <c r="K136" s="15" t="s">
        <v>33</v>
      </c>
      <c r="L136" s="15" t="s">
        <v>44</v>
      </c>
    </row>
    <row r="137" spans="1:12" ht="51" x14ac:dyDescent="0.2">
      <c r="A137" s="15">
        <f t="shared" si="7"/>
        <v>117</v>
      </c>
      <c r="B137" s="23" t="s">
        <v>286</v>
      </c>
      <c r="C137" s="15" t="s">
        <v>34</v>
      </c>
      <c r="D137" s="23" t="s">
        <v>356</v>
      </c>
      <c r="E137" s="15" t="s">
        <v>28</v>
      </c>
      <c r="F137" s="25">
        <v>3</v>
      </c>
      <c r="G137" s="46">
        <v>56322</v>
      </c>
      <c r="H137" s="19">
        <f t="shared" si="8"/>
        <v>168966</v>
      </c>
      <c r="I137" s="19">
        <f t="shared" si="9"/>
        <v>189241.92</v>
      </c>
      <c r="J137" s="25" t="s">
        <v>31</v>
      </c>
      <c r="K137" s="15" t="s">
        <v>33</v>
      </c>
      <c r="L137" s="15" t="s">
        <v>44</v>
      </c>
    </row>
    <row r="138" spans="1:12" ht="51" x14ac:dyDescent="0.2">
      <c r="A138" s="15">
        <f t="shared" si="7"/>
        <v>118</v>
      </c>
      <c r="B138" s="23" t="s">
        <v>286</v>
      </c>
      <c r="C138" s="15" t="s">
        <v>34</v>
      </c>
      <c r="D138" s="23" t="s">
        <v>357</v>
      </c>
      <c r="E138" s="15" t="s">
        <v>28</v>
      </c>
      <c r="F138" s="25">
        <v>3</v>
      </c>
      <c r="G138" s="46">
        <v>56322</v>
      </c>
      <c r="H138" s="19">
        <f t="shared" si="8"/>
        <v>168966</v>
      </c>
      <c r="I138" s="19">
        <f t="shared" si="9"/>
        <v>189241.92</v>
      </c>
      <c r="J138" s="25" t="s">
        <v>31</v>
      </c>
      <c r="K138" s="15" t="s">
        <v>33</v>
      </c>
      <c r="L138" s="15" t="s">
        <v>44</v>
      </c>
    </row>
    <row r="139" spans="1:12" ht="51" x14ac:dyDescent="0.2">
      <c r="A139" s="15">
        <f t="shared" si="7"/>
        <v>119</v>
      </c>
      <c r="B139" s="23" t="s">
        <v>287</v>
      </c>
      <c r="C139" s="15" t="s">
        <v>34</v>
      </c>
      <c r="D139" s="23" t="s">
        <v>288</v>
      </c>
      <c r="E139" s="15" t="s">
        <v>221</v>
      </c>
      <c r="F139" s="15">
        <v>6</v>
      </c>
      <c r="G139" s="19">
        <v>16519</v>
      </c>
      <c r="H139" s="19">
        <f t="shared" si="8"/>
        <v>99114</v>
      </c>
      <c r="I139" s="19">
        <f t="shared" si="9"/>
        <v>111007.68000000001</v>
      </c>
      <c r="J139" s="25" t="s">
        <v>31</v>
      </c>
      <c r="K139" s="15" t="s">
        <v>264</v>
      </c>
      <c r="L139" s="15" t="s">
        <v>44</v>
      </c>
    </row>
    <row r="140" spans="1:12" ht="51" x14ac:dyDescent="0.2">
      <c r="A140" s="15">
        <f t="shared" si="7"/>
        <v>120</v>
      </c>
      <c r="B140" s="23" t="s">
        <v>289</v>
      </c>
      <c r="C140" s="15" t="s">
        <v>34</v>
      </c>
      <c r="D140" s="23" t="s">
        <v>290</v>
      </c>
      <c r="E140" s="15" t="s">
        <v>244</v>
      </c>
      <c r="F140" s="15">
        <v>1</v>
      </c>
      <c r="G140" s="46">
        <v>723358</v>
      </c>
      <c r="H140" s="19">
        <f t="shared" si="8"/>
        <v>723358</v>
      </c>
      <c r="I140" s="19">
        <f t="shared" si="9"/>
        <v>810160.96000000008</v>
      </c>
      <c r="J140" s="25" t="s">
        <v>31</v>
      </c>
      <c r="K140" s="15" t="s">
        <v>264</v>
      </c>
      <c r="L140" s="15" t="s">
        <v>44</v>
      </c>
    </row>
    <row r="141" spans="1:12" ht="51" x14ac:dyDescent="0.2">
      <c r="A141" s="15">
        <f t="shared" si="7"/>
        <v>121</v>
      </c>
      <c r="B141" s="23" t="s">
        <v>291</v>
      </c>
      <c r="C141" s="15" t="s">
        <v>34</v>
      </c>
      <c r="D141" s="23" t="s">
        <v>292</v>
      </c>
      <c r="E141" s="25" t="s">
        <v>32</v>
      </c>
      <c r="F141" s="15">
        <v>2</v>
      </c>
      <c r="G141" s="19">
        <v>92905</v>
      </c>
      <c r="H141" s="19">
        <f t="shared" si="8"/>
        <v>185810</v>
      </c>
      <c r="I141" s="19">
        <f t="shared" si="9"/>
        <v>208107.2</v>
      </c>
      <c r="J141" s="25" t="s">
        <v>31</v>
      </c>
      <c r="K141" s="15" t="s">
        <v>264</v>
      </c>
      <c r="L141" s="15" t="s">
        <v>44</v>
      </c>
    </row>
    <row r="142" spans="1:12" ht="51" x14ac:dyDescent="0.2">
      <c r="A142" s="15">
        <f t="shared" si="7"/>
        <v>122</v>
      </c>
      <c r="B142" s="23" t="s">
        <v>293</v>
      </c>
      <c r="C142" s="15" t="s">
        <v>34</v>
      </c>
      <c r="D142" s="23" t="s">
        <v>294</v>
      </c>
      <c r="E142" s="15" t="s">
        <v>221</v>
      </c>
      <c r="F142" s="15">
        <v>1</v>
      </c>
      <c r="G142" s="46">
        <v>57340</v>
      </c>
      <c r="H142" s="19">
        <f t="shared" si="8"/>
        <v>57340</v>
      </c>
      <c r="I142" s="19">
        <f t="shared" si="9"/>
        <v>64220.800000000003</v>
      </c>
      <c r="J142" s="25" t="s">
        <v>31</v>
      </c>
      <c r="K142" s="15" t="s">
        <v>264</v>
      </c>
      <c r="L142" s="15" t="s">
        <v>44</v>
      </c>
    </row>
    <row r="143" spans="1:12" ht="51" x14ac:dyDescent="0.2">
      <c r="A143" s="15">
        <f t="shared" si="7"/>
        <v>123</v>
      </c>
      <c r="B143" s="23" t="s">
        <v>295</v>
      </c>
      <c r="C143" s="15" t="s">
        <v>34</v>
      </c>
      <c r="D143" s="23" t="s">
        <v>296</v>
      </c>
      <c r="E143" s="15" t="s">
        <v>221</v>
      </c>
      <c r="F143" s="15">
        <v>1</v>
      </c>
      <c r="G143" s="19">
        <v>657875</v>
      </c>
      <c r="H143" s="19">
        <f t="shared" si="8"/>
        <v>657875</v>
      </c>
      <c r="I143" s="19">
        <f t="shared" si="9"/>
        <v>736820.00000000012</v>
      </c>
      <c r="J143" s="25" t="s">
        <v>31</v>
      </c>
      <c r="K143" s="15" t="s">
        <v>264</v>
      </c>
      <c r="L143" s="15" t="s">
        <v>44</v>
      </c>
    </row>
    <row r="144" spans="1:12" ht="51" x14ac:dyDescent="0.2">
      <c r="A144" s="15">
        <f t="shared" si="7"/>
        <v>124</v>
      </c>
      <c r="B144" s="23" t="s">
        <v>297</v>
      </c>
      <c r="C144" s="15" t="s">
        <v>34</v>
      </c>
      <c r="D144" s="23" t="s">
        <v>298</v>
      </c>
      <c r="E144" s="25" t="s">
        <v>32</v>
      </c>
      <c r="F144" s="15">
        <v>1</v>
      </c>
      <c r="G144" s="46">
        <v>115697</v>
      </c>
      <c r="H144" s="19">
        <f t="shared" si="8"/>
        <v>115697</v>
      </c>
      <c r="I144" s="19">
        <f t="shared" si="9"/>
        <v>129580.64000000001</v>
      </c>
      <c r="J144" s="25" t="s">
        <v>31</v>
      </c>
      <c r="K144" s="15" t="s">
        <v>264</v>
      </c>
      <c r="L144" s="15" t="s">
        <v>44</v>
      </c>
    </row>
    <row r="145" spans="1:12" ht="51" x14ac:dyDescent="0.2">
      <c r="A145" s="15">
        <f t="shared" si="7"/>
        <v>125</v>
      </c>
      <c r="B145" s="23" t="s">
        <v>299</v>
      </c>
      <c r="C145" s="15" t="s">
        <v>34</v>
      </c>
      <c r="D145" s="23" t="s">
        <v>300</v>
      </c>
      <c r="E145" s="25" t="s">
        <v>32</v>
      </c>
      <c r="F145" s="15">
        <v>1</v>
      </c>
      <c r="G145" s="46">
        <v>90582</v>
      </c>
      <c r="H145" s="19">
        <f t="shared" si="8"/>
        <v>90582</v>
      </c>
      <c r="I145" s="19">
        <f t="shared" si="9"/>
        <v>101451.84000000001</v>
      </c>
      <c r="J145" s="25" t="s">
        <v>31</v>
      </c>
      <c r="K145" s="15" t="s">
        <v>264</v>
      </c>
      <c r="L145" s="15" t="s">
        <v>44</v>
      </c>
    </row>
    <row r="146" spans="1:12" ht="51" x14ac:dyDescent="0.2">
      <c r="A146" s="15">
        <f t="shared" si="7"/>
        <v>126</v>
      </c>
      <c r="B146" s="23" t="s">
        <v>301</v>
      </c>
      <c r="C146" s="15" t="s">
        <v>34</v>
      </c>
      <c r="D146" s="23" t="s">
        <v>302</v>
      </c>
      <c r="E146" s="25" t="s">
        <v>32</v>
      </c>
      <c r="F146" s="25">
        <v>100</v>
      </c>
      <c r="G146" s="19">
        <v>2661</v>
      </c>
      <c r="H146" s="19">
        <f t="shared" si="8"/>
        <v>266100</v>
      </c>
      <c r="I146" s="19">
        <f t="shared" si="9"/>
        <v>298032</v>
      </c>
      <c r="J146" s="25" t="s">
        <v>31</v>
      </c>
      <c r="K146" s="15" t="s">
        <v>264</v>
      </c>
      <c r="L146" s="15" t="s">
        <v>44</v>
      </c>
    </row>
    <row r="147" spans="1:12" ht="51" x14ac:dyDescent="0.2">
      <c r="A147" s="15">
        <f t="shared" si="7"/>
        <v>127</v>
      </c>
      <c r="B147" s="23" t="s">
        <v>303</v>
      </c>
      <c r="C147" s="15" t="s">
        <v>34</v>
      </c>
      <c r="D147" s="23" t="s">
        <v>304</v>
      </c>
      <c r="E147" s="25" t="s">
        <v>32</v>
      </c>
      <c r="F147" s="25">
        <v>100</v>
      </c>
      <c r="G147" s="19">
        <v>2367</v>
      </c>
      <c r="H147" s="19">
        <f t="shared" ref="H147:H170" si="10">G147*F147</f>
        <v>236700</v>
      </c>
      <c r="I147" s="19">
        <f t="shared" ref="I147:I170" si="11">H147*1.12</f>
        <v>265104</v>
      </c>
      <c r="J147" s="25" t="s">
        <v>31</v>
      </c>
      <c r="K147" s="15" t="s">
        <v>264</v>
      </c>
      <c r="L147" s="15" t="s">
        <v>44</v>
      </c>
    </row>
    <row r="148" spans="1:12" ht="51" x14ac:dyDescent="0.2">
      <c r="A148" s="15">
        <f t="shared" si="7"/>
        <v>128</v>
      </c>
      <c r="B148" s="23" t="s">
        <v>301</v>
      </c>
      <c r="C148" s="15" t="s">
        <v>34</v>
      </c>
      <c r="D148" s="23" t="s">
        <v>305</v>
      </c>
      <c r="E148" s="25" t="s">
        <v>32</v>
      </c>
      <c r="F148" s="25">
        <v>100</v>
      </c>
      <c r="G148" s="19">
        <v>2938</v>
      </c>
      <c r="H148" s="19">
        <f t="shared" si="10"/>
        <v>293800</v>
      </c>
      <c r="I148" s="19">
        <f t="shared" si="11"/>
        <v>329056.00000000006</v>
      </c>
      <c r="J148" s="25" t="s">
        <v>31</v>
      </c>
      <c r="K148" s="15" t="s">
        <v>264</v>
      </c>
      <c r="L148" s="15" t="s">
        <v>44</v>
      </c>
    </row>
    <row r="149" spans="1:12" ht="51" x14ac:dyDescent="0.2">
      <c r="A149" s="15">
        <f t="shared" ref="A149:A211" si="12">A148+1</f>
        <v>129</v>
      </c>
      <c r="B149" s="23" t="s">
        <v>306</v>
      </c>
      <c r="C149" s="15" t="s">
        <v>34</v>
      </c>
      <c r="D149" s="23" t="s">
        <v>307</v>
      </c>
      <c r="E149" s="25" t="s">
        <v>32</v>
      </c>
      <c r="F149" s="25">
        <v>50</v>
      </c>
      <c r="G149" s="46">
        <v>6215</v>
      </c>
      <c r="H149" s="19">
        <f t="shared" si="10"/>
        <v>310750</v>
      </c>
      <c r="I149" s="19">
        <f t="shared" si="11"/>
        <v>348040.00000000006</v>
      </c>
      <c r="J149" s="25" t="s">
        <v>31</v>
      </c>
      <c r="K149" s="15" t="s">
        <v>264</v>
      </c>
      <c r="L149" s="15" t="s">
        <v>44</v>
      </c>
    </row>
    <row r="150" spans="1:12" ht="51" x14ac:dyDescent="0.2">
      <c r="A150" s="15">
        <f t="shared" si="12"/>
        <v>130</v>
      </c>
      <c r="B150" s="23" t="s">
        <v>306</v>
      </c>
      <c r="C150" s="15" t="s">
        <v>34</v>
      </c>
      <c r="D150" s="23" t="s">
        <v>308</v>
      </c>
      <c r="E150" s="25" t="s">
        <v>32</v>
      </c>
      <c r="F150" s="25">
        <v>50</v>
      </c>
      <c r="G150" s="46">
        <v>6215</v>
      </c>
      <c r="H150" s="19">
        <f t="shared" si="10"/>
        <v>310750</v>
      </c>
      <c r="I150" s="19">
        <f t="shared" si="11"/>
        <v>348040.00000000006</v>
      </c>
      <c r="J150" s="25" t="s">
        <v>31</v>
      </c>
      <c r="K150" s="15" t="s">
        <v>264</v>
      </c>
      <c r="L150" s="15" t="s">
        <v>44</v>
      </c>
    </row>
    <row r="151" spans="1:12" ht="51" x14ac:dyDescent="0.2">
      <c r="A151" s="15">
        <f t="shared" si="12"/>
        <v>131</v>
      </c>
      <c r="B151" s="23" t="s">
        <v>306</v>
      </c>
      <c r="C151" s="15" t="s">
        <v>34</v>
      </c>
      <c r="D151" s="23" t="s">
        <v>309</v>
      </c>
      <c r="E151" s="25" t="s">
        <v>32</v>
      </c>
      <c r="F151" s="25">
        <v>15</v>
      </c>
      <c r="G151" s="46">
        <v>6215</v>
      </c>
      <c r="H151" s="19">
        <f t="shared" si="10"/>
        <v>93225</v>
      </c>
      <c r="I151" s="19">
        <f t="shared" si="11"/>
        <v>104412.00000000001</v>
      </c>
      <c r="J151" s="25" t="s">
        <v>31</v>
      </c>
      <c r="K151" s="15" t="s">
        <v>264</v>
      </c>
      <c r="L151" s="15" t="s">
        <v>44</v>
      </c>
    </row>
    <row r="152" spans="1:12" ht="51" x14ac:dyDescent="0.2">
      <c r="A152" s="15">
        <f t="shared" si="12"/>
        <v>132</v>
      </c>
      <c r="B152" s="23" t="s">
        <v>310</v>
      </c>
      <c r="C152" s="15" t="s">
        <v>34</v>
      </c>
      <c r="D152" s="23" t="s">
        <v>311</v>
      </c>
      <c r="E152" s="25" t="s">
        <v>32</v>
      </c>
      <c r="F152" s="25">
        <v>50</v>
      </c>
      <c r="G152" s="19">
        <v>670</v>
      </c>
      <c r="H152" s="19">
        <f t="shared" si="10"/>
        <v>33500</v>
      </c>
      <c r="I152" s="19">
        <f t="shared" si="11"/>
        <v>37520</v>
      </c>
      <c r="J152" s="25" t="s">
        <v>31</v>
      </c>
      <c r="K152" s="15" t="s">
        <v>264</v>
      </c>
      <c r="L152" s="15" t="s">
        <v>44</v>
      </c>
    </row>
    <row r="153" spans="1:12" ht="51" x14ac:dyDescent="0.2">
      <c r="A153" s="15">
        <f t="shared" si="12"/>
        <v>133</v>
      </c>
      <c r="B153" s="23" t="s">
        <v>312</v>
      </c>
      <c r="C153" s="15" t="s">
        <v>34</v>
      </c>
      <c r="D153" s="23" t="s">
        <v>313</v>
      </c>
      <c r="E153" s="25" t="s">
        <v>32</v>
      </c>
      <c r="F153" s="25">
        <v>100</v>
      </c>
      <c r="G153" s="46">
        <v>764</v>
      </c>
      <c r="H153" s="19">
        <f t="shared" si="10"/>
        <v>76400</v>
      </c>
      <c r="I153" s="19">
        <f t="shared" si="11"/>
        <v>85568.000000000015</v>
      </c>
      <c r="J153" s="25" t="s">
        <v>31</v>
      </c>
      <c r="K153" s="15" t="s">
        <v>264</v>
      </c>
      <c r="L153" s="15" t="s">
        <v>44</v>
      </c>
    </row>
    <row r="154" spans="1:12" ht="51" x14ac:dyDescent="0.2">
      <c r="A154" s="15">
        <f t="shared" si="12"/>
        <v>134</v>
      </c>
      <c r="B154" s="23" t="s">
        <v>314</v>
      </c>
      <c r="C154" s="15" t="s">
        <v>34</v>
      </c>
      <c r="D154" s="23" t="s">
        <v>315</v>
      </c>
      <c r="E154" s="25" t="s">
        <v>32</v>
      </c>
      <c r="F154" s="25">
        <v>1</v>
      </c>
      <c r="G154" s="19">
        <v>27643</v>
      </c>
      <c r="H154" s="19">
        <f t="shared" si="10"/>
        <v>27643</v>
      </c>
      <c r="I154" s="19">
        <f t="shared" si="11"/>
        <v>30960.160000000003</v>
      </c>
      <c r="J154" s="25" t="s">
        <v>31</v>
      </c>
      <c r="K154" s="15" t="s">
        <v>264</v>
      </c>
      <c r="L154" s="15" t="s">
        <v>44</v>
      </c>
    </row>
    <row r="155" spans="1:12" ht="51" x14ac:dyDescent="0.2">
      <c r="A155" s="15">
        <f t="shared" si="12"/>
        <v>135</v>
      </c>
      <c r="B155" s="23" t="s">
        <v>316</v>
      </c>
      <c r="C155" s="15" t="s">
        <v>34</v>
      </c>
      <c r="D155" s="23" t="s">
        <v>317</v>
      </c>
      <c r="E155" s="25" t="s">
        <v>32</v>
      </c>
      <c r="F155" s="25">
        <v>1</v>
      </c>
      <c r="G155" s="19">
        <v>13277</v>
      </c>
      <c r="H155" s="19">
        <f t="shared" si="10"/>
        <v>13277</v>
      </c>
      <c r="I155" s="19">
        <f t="shared" si="11"/>
        <v>14870.240000000002</v>
      </c>
      <c r="J155" s="25" t="s">
        <v>31</v>
      </c>
      <c r="K155" s="15" t="s">
        <v>264</v>
      </c>
      <c r="L155" s="15" t="s">
        <v>44</v>
      </c>
    </row>
    <row r="156" spans="1:12" ht="51" x14ac:dyDescent="0.2">
      <c r="A156" s="15">
        <f t="shared" si="12"/>
        <v>136</v>
      </c>
      <c r="B156" s="23" t="s">
        <v>318</v>
      </c>
      <c r="C156" s="15" t="s">
        <v>34</v>
      </c>
      <c r="D156" s="23" t="s">
        <v>319</v>
      </c>
      <c r="E156" s="25" t="s">
        <v>32</v>
      </c>
      <c r="F156" s="25">
        <v>1</v>
      </c>
      <c r="G156" s="46">
        <v>34974</v>
      </c>
      <c r="H156" s="19">
        <f t="shared" si="10"/>
        <v>34974</v>
      </c>
      <c r="I156" s="19">
        <f t="shared" si="11"/>
        <v>39170.880000000005</v>
      </c>
      <c r="J156" s="25" t="s">
        <v>31</v>
      </c>
      <c r="K156" s="15" t="s">
        <v>264</v>
      </c>
      <c r="L156" s="15" t="s">
        <v>44</v>
      </c>
    </row>
    <row r="157" spans="1:12" ht="51" x14ac:dyDescent="0.2">
      <c r="A157" s="15">
        <f t="shared" si="12"/>
        <v>137</v>
      </c>
      <c r="B157" s="23" t="s">
        <v>320</v>
      </c>
      <c r="C157" s="15" t="s">
        <v>34</v>
      </c>
      <c r="D157" s="23" t="s">
        <v>321</v>
      </c>
      <c r="E157" s="25" t="s">
        <v>32</v>
      </c>
      <c r="F157" s="25">
        <v>1</v>
      </c>
      <c r="G157" s="46">
        <v>26590</v>
      </c>
      <c r="H157" s="19">
        <f t="shared" si="10"/>
        <v>26590</v>
      </c>
      <c r="I157" s="19">
        <f t="shared" si="11"/>
        <v>29780.800000000003</v>
      </c>
      <c r="J157" s="25" t="s">
        <v>31</v>
      </c>
      <c r="K157" s="15" t="s">
        <v>264</v>
      </c>
      <c r="L157" s="15" t="s">
        <v>44</v>
      </c>
    </row>
    <row r="158" spans="1:12" ht="51" x14ac:dyDescent="0.2">
      <c r="A158" s="15">
        <f t="shared" si="12"/>
        <v>138</v>
      </c>
      <c r="B158" s="23" t="s">
        <v>322</v>
      </c>
      <c r="C158" s="15" t="s">
        <v>34</v>
      </c>
      <c r="D158" s="23" t="s">
        <v>323</v>
      </c>
      <c r="E158" s="15" t="s">
        <v>221</v>
      </c>
      <c r="F158" s="15">
        <v>2</v>
      </c>
      <c r="G158" s="19">
        <v>57728</v>
      </c>
      <c r="H158" s="19">
        <f t="shared" si="10"/>
        <v>115456</v>
      </c>
      <c r="I158" s="19">
        <f t="shared" si="11"/>
        <v>129310.72000000002</v>
      </c>
      <c r="J158" s="25" t="s">
        <v>31</v>
      </c>
      <c r="K158" s="15" t="s">
        <v>264</v>
      </c>
      <c r="L158" s="15" t="s">
        <v>44</v>
      </c>
    </row>
    <row r="159" spans="1:12" ht="51" x14ac:dyDescent="0.2">
      <c r="A159" s="15">
        <f t="shared" si="12"/>
        <v>139</v>
      </c>
      <c r="B159" s="23" t="s">
        <v>324</v>
      </c>
      <c r="C159" s="15" t="s">
        <v>34</v>
      </c>
      <c r="D159" s="23" t="s">
        <v>325</v>
      </c>
      <c r="E159" s="25" t="s">
        <v>32</v>
      </c>
      <c r="F159" s="15">
        <v>2</v>
      </c>
      <c r="G159" s="19">
        <v>21958</v>
      </c>
      <c r="H159" s="19">
        <f t="shared" si="10"/>
        <v>43916</v>
      </c>
      <c r="I159" s="19">
        <f t="shared" si="11"/>
        <v>49185.920000000006</v>
      </c>
      <c r="J159" s="25" t="s">
        <v>31</v>
      </c>
      <c r="K159" s="15" t="s">
        <v>264</v>
      </c>
      <c r="L159" s="15" t="s">
        <v>44</v>
      </c>
    </row>
    <row r="160" spans="1:12" ht="51" x14ac:dyDescent="0.2">
      <c r="A160" s="15">
        <f t="shared" si="12"/>
        <v>140</v>
      </c>
      <c r="B160" s="23" t="s">
        <v>326</v>
      </c>
      <c r="C160" s="15" t="s">
        <v>34</v>
      </c>
      <c r="D160" s="23" t="s">
        <v>327</v>
      </c>
      <c r="E160" s="25" t="s">
        <v>32</v>
      </c>
      <c r="F160" s="25">
        <v>1</v>
      </c>
      <c r="G160" s="19">
        <v>18458</v>
      </c>
      <c r="H160" s="19">
        <f t="shared" si="10"/>
        <v>18458</v>
      </c>
      <c r="I160" s="19">
        <f t="shared" si="11"/>
        <v>20672.960000000003</v>
      </c>
      <c r="J160" s="25" t="s">
        <v>31</v>
      </c>
      <c r="K160" s="15" t="s">
        <v>264</v>
      </c>
      <c r="L160" s="15" t="s">
        <v>44</v>
      </c>
    </row>
    <row r="161" spans="1:12" ht="51" x14ac:dyDescent="0.2">
      <c r="A161" s="15">
        <f t="shared" si="12"/>
        <v>141</v>
      </c>
      <c r="B161" s="23" t="s">
        <v>328</v>
      </c>
      <c r="C161" s="15" t="s">
        <v>34</v>
      </c>
      <c r="D161" s="23" t="s">
        <v>329</v>
      </c>
      <c r="E161" s="25" t="s">
        <v>32</v>
      </c>
      <c r="F161" s="25">
        <v>3</v>
      </c>
      <c r="G161" s="19">
        <v>315710</v>
      </c>
      <c r="H161" s="19">
        <f t="shared" si="10"/>
        <v>947130</v>
      </c>
      <c r="I161" s="19">
        <f t="shared" si="11"/>
        <v>1060785.6000000001</v>
      </c>
      <c r="J161" s="25" t="s">
        <v>31</v>
      </c>
      <c r="K161" s="15" t="s">
        <v>264</v>
      </c>
      <c r="L161" s="15" t="s">
        <v>44</v>
      </c>
    </row>
    <row r="162" spans="1:12" ht="51" x14ac:dyDescent="0.2">
      <c r="A162" s="15">
        <f t="shared" si="12"/>
        <v>142</v>
      </c>
      <c r="B162" s="23" t="s">
        <v>330</v>
      </c>
      <c r="C162" s="15" t="s">
        <v>34</v>
      </c>
      <c r="D162" s="23" t="s">
        <v>331</v>
      </c>
      <c r="E162" s="15" t="s">
        <v>221</v>
      </c>
      <c r="F162" s="25">
        <v>1</v>
      </c>
      <c r="G162" s="19">
        <v>36536</v>
      </c>
      <c r="H162" s="19">
        <f t="shared" si="10"/>
        <v>36536</v>
      </c>
      <c r="I162" s="19">
        <f t="shared" si="11"/>
        <v>40920.320000000007</v>
      </c>
      <c r="J162" s="25" t="s">
        <v>31</v>
      </c>
      <c r="K162" s="15" t="s">
        <v>264</v>
      </c>
      <c r="L162" s="15" t="s">
        <v>44</v>
      </c>
    </row>
    <row r="163" spans="1:12" ht="51" x14ac:dyDescent="0.2">
      <c r="A163" s="15">
        <f t="shared" si="12"/>
        <v>143</v>
      </c>
      <c r="B163" s="23" t="s">
        <v>332</v>
      </c>
      <c r="C163" s="15" t="s">
        <v>34</v>
      </c>
      <c r="D163" s="23" t="s">
        <v>333</v>
      </c>
      <c r="E163" s="15" t="s">
        <v>221</v>
      </c>
      <c r="F163" s="25">
        <v>1</v>
      </c>
      <c r="G163" s="19">
        <v>12956</v>
      </c>
      <c r="H163" s="19">
        <f t="shared" si="10"/>
        <v>12956</v>
      </c>
      <c r="I163" s="19">
        <f t="shared" si="11"/>
        <v>14510.720000000001</v>
      </c>
      <c r="J163" s="25" t="s">
        <v>31</v>
      </c>
      <c r="K163" s="15" t="s">
        <v>264</v>
      </c>
      <c r="L163" s="15" t="s">
        <v>44</v>
      </c>
    </row>
    <row r="164" spans="1:12" ht="51" x14ac:dyDescent="0.2">
      <c r="A164" s="15">
        <f t="shared" si="12"/>
        <v>144</v>
      </c>
      <c r="B164" s="23" t="s">
        <v>334</v>
      </c>
      <c r="C164" s="15" t="s">
        <v>34</v>
      </c>
      <c r="D164" s="23" t="s">
        <v>335</v>
      </c>
      <c r="E164" s="15" t="s">
        <v>221</v>
      </c>
      <c r="F164" s="25">
        <v>5</v>
      </c>
      <c r="G164" s="19">
        <v>7688</v>
      </c>
      <c r="H164" s="19">
        <f t="shared" si="10"/>
        <v>38440</v>
      </c>
      <c r="I164" s="19">
        <f t="shared" si="11"/>
        <v>43052.800000000003</v>
      </c>
      <c r="J164" s="25" t="s">
        <v>31</v>
      </c>
      <c r="K164" s="15" t="s">
        <v>264</v>
      </c>
      <c r="L164" s="15" t="s">
        <v>44</v>
      </c>
    </row>
    <row r="165" spans="1:12" ht="51" x14ac:dyDescent="0.2">
      <c r="A165" s="15">
        <f t="shared" si="12"/>
        <v>145</v>
      </c>
      <c r="B165" s="23" t="s">
        <v>336</v>
      </c>
      <c r="C165" s="15" t="s">
        <v>34</v>
      </c>
      <c r="D165" s="23" t="s">
        <v>358</v>
      </c>
      <c r="E165" s="15" t="s">
        <v>28</v>
      </c>
      <c r="F165" s="25">
        <v>1</v>
      </c>
      <c r="G165" s="19">
        <v>116375</v>
      </c>
      <c r="H165" s="19">
        <f t="shared" si="10"/>
        <v>116375</v>
      </c>
      <c r="I165" s="19">
        <f t="shared" si="11"/>
        <v>130340.00000000001</v>
      </c>
      <c r="J165" s="25" t="s">
        <v>31</v>
      </c>
      <c r="K165" s="15" t="s">
        <v>264</v>
      </c>
      <c r="L165" s="15" t="s">
        <v>44</v>
      </c>
    </row>
    <row r="166" spans="1:12" ht="51" x14ac:dyDescent="0.2">
      <c r="A166" s="15">
        <f t="shared" si="12"/>
        <v>146</v>
      </c>
      <c r="B166" s="23" t="s">
        <v>371</v>
      </c>
      <c r="C166" s="15" t="s">
        <v>34</v>
      </c>
      <c r="D166" s="23" t="s">
        <v>376</v>
      </c>
      <c r="E166" s="15" t="s">
        <v>32</v>
      </c>
      <c r="F166" s="25">
        <v>2</v>
      </c>
      <c r="G166" s="19">
        <v>141468</v>
      </c>
      <c r="H166" s="19">
        <f t="shared" si="10"/>
        <v>282936</v>
      </c>
      <c r="I166" s="19">
        <f t="shared" si="11"/>
        <v>316888.32000000001</v>
      </c>
      <c r="J166" s="25" t="s">
        <v>31</v>
      </c>
      <c r="K166" s="15" t="s">
        <v>264</v>
      </c>
      <c r="L166" s="15" t="s">
        <v>44</v>
      </c>
    </row>
    <row r="167" spans="1:12" ht="51" x14ac:dyDescent="0.2">
      <c r="A167" s="15">
        <f t="shared" si="12"/>
        <v>147</v>
      </c>
      <c r="B167" s="23" t="s">
        <v>374</v>
      </c>
      <c r="C167" s="15" t="s">
        <v>34</v>
      </c>
      <c r="D167" s="23" t="s">
        <v>377</v>
      </c>
      <c r="E167" s="15" t="s">
        <v>32</v>
      </c>
      <c r="F167" s="25">
        <v>2</v>
      </c>
      <c r="G167" s="19">
        <v>63686</v>
      </c>
      <c r="H167" s="19">
        <f t="shared" si="10"/>
        <v>127372</v>
      </c>
      <c r="I167" s="19">
        <f t="shared" si="11"/>
        <v>142656.64000000001</v>
      </c>
      <c r="J167" s="25" t="s">
        <v>31</v>
      </c>
      <c r="K167" s="15" t="s">
        <v>264</v>
      </c>
      <c r="L167" s="15" t="s">
        <v>44</v>
      </c>
    </row>
    <row r="168" spans="1:12" ht="51" x14ac:dyDescent="0.2">
      <c r="A168" s="15">
        <f t="shared" si="12"/>
        <v>148</v>
      </c>
      <c r="B168" s="23" t="s">
        <v>375</v>
      </c>
      <c r="C168" s="15" t="s">
        <v>34</v>
      </c>
      <c r="D168" s="23" t="s">
        <v>378</v>
      </c>
      <c r="E168" s="15" t="s">
        <v>161</v>
      </c>
      <c r="F168" s="25">
        <v>3</v>
      </c>
      <c r="G168" s="19">
        <v>286511</v>
      </c>
      <c r="H168" s="19">
        <f t="shared" si="10"/>
        <v>859533</v>
      </c>
      <c r="I168" s="19">
        <f t="shared" si="11"/>
        <v>962676.96000000008</v>
      </c>
      <c r="J168" s="25" t="s">
        <v>31</v>
      </c>
      <c r="K168" s="15" t="s">
        <v>264</v>
      </c>
      <c r="L168" s="15" t="s">
        <v>44</v>
      </c>
    </row>
    <row r="169" spans="1:12" ht="51" x14ac:dyDescent="0.2">
      <c r="A169" s="15">
        <f t="shared" si="12"/>
        <v>149</v>
      </c>
      <c r="B169" s="23" t="s">
        <v>372</v>
      </c>
      <c r="C169" s="15" t="s">
        <v>34</v>
      </c>
      <c r="D169" s="23" t="s">
        <v>379</v>
      </c>
      <c r="E169" s="15" t="s">
        <v>32</v>
      </c>
      <c r="F169" s="25">
        <v>1</v>
      </c>
      <c r="G169" s="19">
        <v>93234</v>
      </c>
      <c r="H169" s="19">
        <f t="shared" si="10"/>
        <v>93234</v>
      </c>
      <c r="I169" s="19">
        <f t="shared" si="11"/>
        <v>104422.08000000002</v>
      </c>
      <c r="J169" s="25" t="s">
        <v>31</v>
      </c>
      <c r="K169" s="15" t="s">
        <v>264</v>
      </c>
      <c r="L169" s="15" t="s">
        <v>44</v>
      </c>
    </row>
    <row r="170" spans="1:12" ht="51" x14ac:dyDescent="0.2">
      <c r="A170" s="15">
        <f t="shared" si="12"/>
        <v>150</v>
      </c>
      <c r="B170" s="23" t="s">
        <v>373</v>
      </c>
      <c r="C170" s="15" t="s">
        <v>34</v>
      </c>
      <c r="D170" s="23" t="s">
        <v>380</v>
      </c>
      <c r="E170" s="15" t="s">
        <v>32</v>
      </c>
      <c r="F170" s="25">
        <v>5</v>
      </c>
      <c r="G170" s="19">
        <v>29667</v>
      </c>
      <c r="H170" s="19">
        <f t="shared" si="10"/>
        <v>148335</v>
      </c>
      <c r="I170" s="19">
        <f t="shared" si="11"/>
        <v>166135.20000000001</v>
      </c>
      <c r="J170" s="25" t="s">
        <v>31</v>
      </c>
      <c r="K170" s="15" t="s">
        <v>264</v>
      </c>
      <c r="L170" s="15" t="s">
        <v>44</v>
      </c>
    </row>
    <row r="171" spans="1:12" ht="63.75" x14ac:dyDescent="0.2">
      <c r="A171" s="15">
        <f t="shared" si="12"/>
        <v>151</v>
      </c>
      <c r="B171" s="15" t="s">
        <v>381</v>
      </c>
      <c r="C171" s="15" t="s">
        <v>34</v>
      </c>
      <c r="D171" s="15" t="s">
        <v>588</v>
      </c>
      <c r="E171" s="15" t="s">
        <v>244</v>
      </c>
      <c r="F171" s="15">
        <v>1</v>
      </c>
      <c r="G171" s="25">
        <v>3197078</v>
      </c>
      <c r="H171" s="19">
        <f t="shared" ref="H171:H186" si="13">G171*F171</f>
        <v>3197078</v>
      </c>
      <c r="I171" s="19">
        <f t="shared" ref="I171:I186" si="14">H171*1.12</f>
        <v>3580727.3600000003</v>
      </c>
      <c r="J171" s="25" t="s">
        <v>31</v>
      </c>
      <c r="K171" s="15" t="s">
        <v>386</v>
      </c>
      <c r="L171" s="15" t="s">
        <v>44</v>
      </c>
    </row>
    <row r="172" spans="1:12" ht="63.75" x14ac:dyDescent="0.2">
      <c r="A172" s="15">
        <f t="shared" si="12"/>
        <v>152</v>
      </c>
      <c r="B172" s="15" t="s">
        <v>382</v>
      </c>
      <c r="C172" s="15" t="s">
        <v>34</v>
      </c>
      <c r="D172" s="15" t="s">
        <v>384</v>
      </c>
      <c r="E172" s="25" t="s">
        <v>32</v>
      </c>
      <c r="F172" s="25">
        <v>2</v>
      </c>
      <c r="G172" s="25">
        <v>1156638</v>
      </c>
      <c r="H172" s="19">
        <f t="shared" si="13"/>
        <v>2313276</v>
      </c>
      <c r="I172" s="19">
        <f t="shared" si="14"/>
        <v>2590869.12</v>
      </c>
      <c r="J172" s="25" t="s">
        <v>31</v>
      </c>
      <c r="K172" s="15" t="s">
        <v>386</v>
      </c>
      <c r="L172" s="15" t="s">
        <v>44</v>
      </c>
    </row>
    <row r="173" spans="1:12" ht="51" x14ac:dyDescent="0.2">
      <c r="A173" s="15">
        <f t="shared" si="12"/>
        <v>153</v>
      </c>
      <c r="B173" s="15" t="s">
        <v>383</v>
      </c>
      <c r="C173" s="15" t="s">
        <v>34</v>
      </c>
      <c r="D173" s="15" t="s">
        <v>385</v>
      </c>
      <c r="E173" s="15" t="s">
        <v>32</v>
      </c>
      <c r="F173" s="15">
        <v>1</v>
      </c>
      <c r="G173" s="25">
        <v>2542472</v>
      </c>
      <c r="H173" s="19">
        <f t="shared" si="13"/>
        <v>2542472</v>
      </c>
      <c r="I173" s="19">
        <f t="shared" si="14"/>
        <v>2847568.64</v>
      </c>
      <c r="J173" s="25" t="s">
        <v>31</v>
      </c>
      <c r="K173" s="15" t="s">
        <v>386</v>
      </c>
      <c r="L173" s="15" t="s">
        <v>44</v>
      </c>
    </row>
    <row r="174" spans="1:12" ht="51" x14ac:dyDescent="0.2">
      <c r="A174" s="15">
        <f t="shared" si="12"/>
        <v>154</v>
      </c>
      <c r="B174" s="15" t="s">
        <v>328</v>
      </c>
      <c r="C174" s="15" t="s">
        <v>34</v>
      </c>
      <c r="D174" s="15" t="s">
        <v>391</v>
      </c>
      <c r="E174" s="25" t="s">
        <v>32</v>
      </c>
      <c r="F174" s="25">
        <v>5</v>
      </c>
      <c r="G174" s="25">
        <v>315710</v>
      </c>
      <c r="H174" s="19">
        <f t="shared" si="13"/>
        <v>1578550</v>
      </c>
      <c r="I174" s="19">
        <f t="shared" si="14"/>
        <v>1767976.0000000002</v>
      </c>
      <c r="J174" s="25" t="s">
        <v>31</v>
      </c>
      <c r="K174" s="15" t="s">
        <v>386</v>
      </c>
      <c r="L174" s="15" t="s">
        <v>44</v>
      </c>
    </row>
    <row r="175" spans="1:12" ht="51" x14ac:dyDescent="0.2">
      <c r="A175" s="15">
        <f t="shared" si="12"/>
        <v>155</v>
      </c>
      <c r="B175" s="15" t="s">
        <v>387</v>
      </c>
      <c r="C175" s="15" t="s">
        <v>34</v>
      </c>
      <c r="D175" s="15" t="s">
        <v>392</v>
      </c>
      <c r="E175" s="25" t="s">
        <v>28</v>
      </c>
      <c r="F175" s="15">
        <v>1</v>
      </c>
      <c r="G175" s="25">
        <v>10112</v>
      </c>
      <c r="H175" s="19">
        <f t="shared" si="13"/>
        <v>10112</v>
      </c>
      <c r="I175" s="19">
        <f t="shared" si="14"/>
        <v>11325.44</v>
      </c>
      <c r="J175" s="25" t="s">
        <v>31</v>
      </c>
      <c r="K175" s="15" t="s">
        <v>386</v>
      </c>
      <c r="L175" s="15" t="s">
        <v>44</v>
      </c>
    </row>
    <row r="176" spans="1:12" ht="51" x14ac:dyDescent="0.2">
      <c r="A176" s="15">
        <f t="shared" si="12"/>
        <v>156</v>
      </c>
      <c r="B176" s="15" t="s">
        <v>388</v>
      </c>
      <c r="C176" s="15" t="s">
        <v>34</v>
      </c>
      <c r="D176" s="15" t="s">
        <v>393</v>
      </c>
      <c r="E176" s="25" t="s">
        <v>28</v>
      </c>
      <c r="F176" s="25">
        <v>1</v>
      </c>
      <c r="G176" s="25">
        <v>23338</v>
      </c>
      <c r="H176" s="19">
        <f t="shared" si="13"/>
        <v>23338</v>
      </c>
      <c r="I176" s="19">
        <f t="shared" si="14"/>
        <v>26138.560000000001</v>
      </c>
      <c r="J176" s="25" t="s">
        <v>31</v>
      </c>
      <c r="K176" s="15" t="s">
        <v>386</v>
      </c>
      <c r="L176" s="15" t="s">
        <v>44</v>
      </c>
    </row>
    <row r="177" spans="1:12" ht="51" x14ac:dyDescent="0.2">
      <c r="A177" s="15">
        <f t="shared" si="12"/>
        <v>157</v>
      </c>
      <c r="B177" s="15" t="s">
        <v>389</v>
      </c>
      <c r="C177" s="15" t="s">
        <v>34</v>
      </c>
      <c r="D177" s="15" t="s">
        <v>394</v>
      </c>
      <c r="E177" s="25" t="s">
        <v>32</v>
      </c>
      <c r="F177" s="15">
        <v>1</v>
      </c>
      <c r="G177" s="25">
        <v>58636</v>
      </c>
      <c r="H177" s="19">
        <f t="shared" si="13"/>
        <v>58636</v>
      </c>
      <c r="I177" s="19">
        <f t="shared" si="14"/>
        <v>65672.320000000007</v>
      </c>
      <c r="J177" s="25" t="s">
        <v>31</v>
      </c>
      <c r="K177" s="15" t="s">
        <v>386</v>
      </c>
      <c r="L177" s="15" t="s">
        <v>44</v>
      </c>
    </row>
    <row r="178" spans="1:12" ht="51" x14ac:dyDescent="0.2">
      <c r="A178" s="15">
        <f t="shared" si="12"/>
        <v>158</v>
      </c>
      <c r="B178" s="53" t="s">
        <v>390</v>
      </c>
      <c r="C178" s="15" t="s">
        <v>34</v>
      </c>
      <c r="D178" s="53" t="s">
        <v>395</v>
      </c>
      <c r="E178" s="54" t="s">
        <v>32</v>
      </c>
      <c r="F178" s="54">
        <v>1</v>
      </c>
      <c r="G178" s="54">
        <v>102825</v>
      </c>
      <c r="H178" s="55">
        <f t="shared" si="13"/>
        <v>102825</v>
      </c>
      <c r="I178" s="55">
        <f t="shared" si="14"/>
        <v>115164.00000000001</v>
      </c>
      <c r="J178" s="54" t="s">
        <v>31</v>
      </c>
      <c r="K178" s="15" t="s">
        <v>386</v>
      </c>
      <c r="L178" s="15" t="s">
        <v>44</v>
      </c>
    </row>
    <row r="179" spans="1:12" ht="51" x14ac:dyDescent="0.2">
      <c r="A179" s="15">
        <f t="shared" si="12"/>
        <v>159</v>
      </c>
      <c r="B179" s="15" t="s">
        <v>396</v>
      </c>
      <c r="C179" s="15" t="s">
        <v>34</v>
      </c>
      <c r="D179" s="15" t="s">
        <v>401</v>
      </c>
      <c r="E179" s="15" t="s">
        <v>28</v>
      </c>
      <c r="F179" s="15">
        <v>1</v>
      </c>
      <c r="G179" s="25">
        <v>69667</v>
      </c>
      <c r="H179" s="19">
        <f t="shared" si="13"/>
        <v>69667</v>
      </c>
      <c r="I179" s="19">
        <f t="shared" si="14"/>
        <v>78027.040000000008</v>
      </c>
      <c r="J179" s="25" t="s">
        <v>31</v>
      </c>
      <c r="K179" s="15" t="s">
        <v>386</v>
      </c>
      <c r="L179" s="15" t="s">
        <v>44</v>
      </c>
    </row>
    <row r="180" spans="1:12" ht="51" x14ac:dyDescent="0.2">
      <c r="A180" s="15">
        <f t="shared" si="12"/>
        <v>160</v>
      </c>
      <c r="B180" s="15" t="s">
        <v>397</v>
      </c>
      <c r="C180" s="15" t="s">
        <v>34</v>
      </c>
      <c r="D180" s="15" t="s">
        <v>402</v>
      </c>
      <c r="E180" s="15" t="s">
        <v>28</v>
      </c>
      <c r="F180" s="25">
        <v>1</v>
      </c>
      <c r="G180" s="25">
        <v>136759</v>
      </c>
      <c r="H180" s="19">
        <f t="shared" si="13"/>
        <v>136759</v>
      </c>
      <c r="I180" s="19">
        <f t="shared" si="14"/>
        <v>153170.08000000002</v>
      </c>
      <c r="J180" s="25" t="s">
        <v>31</v>
      </c>
      <c r="K180" s="15" t="s">
        <v>386</v>
      </c>
      <c r="L180" s="15" t="s">
        <v>44</v>
      </c>
    </row>
    <row r="181" spans="1:12" ht="51" x14ac:dyDescent="0.2">
      <c r="A181" s="15">
        <f t="shared" si="12"/>
        <v>161</v>
      </c>
      <c r="B181" s="15" t="s">
        <v>398</v>
      </c>
      <c r="C181" s="15" t="s">
        <v>34</v>
      </c>
      <c r="D181" s="15" t="s">
        <v>403</v>
      </c>
      <c r="E181" s="15" t="s">
        <v>32</v>
      </c>
      <c r="F181" s="25">
        <v>2</v>
      </c>
      <c r="G181" s="25">
        <v>223674</v>
      </c>
      <c r="H181" s="19">
        <f t="shared" si="13"/>
        <v>447348</v>
      </c>
      <c r="I181" s="19">
        <f t="shared" si="14"/>
        <v>501029.76000000007</v>
      </c>
      <c r="J181" s="25" t="s">
        <v>31</v>
      </c>
      <c r="K181" s="15" t="s">
        <v>386</v>
      </c>
      <c r="L181" s="15" t="s">
        <v>44</v>
      </c>
    </row>
    <row r="182" spans="1:12" ht="51" x14ac:dyDescent="0.2">
      <c r="A182" s="15">
        <f t="shared" si="12"/>
        <v>162</v>
      </c>
      <c r="B182" s="15" t="s">
        <v>399</v>
      </c>
      <c r="C182" s="15" t="s">
        <v>34</v>
      </c>
      <c r="D182" s="15" t="s">
        <v>404</v>
      </c>
      <c r="E182" s="15" t="s">
        <v>28</v>
      </c>
      <c r="F182" s="25">
        <v>1</v>
      </c>
      <c r="G182" s="25">
        <v>18138</v>
      </c>
      <c r="H182" s="19">
        <f t="shared" si="13"/>
        <v>18138</v>
      </c>
      <c r="I182" s="19">
        <f t="shared" si="14"/>
        <v>20314.560000000001</v>
      </c>
      <c r="J182" s="25" t="s">
        <v>31</v>
      </c>
      <c r="K182" s="15" t="s">
        <v>386</v>
      </c>
      <c r="L182" s="15" t="s">
        <v>44</v>
      </c>
    </row>
    <row r="183" spans="1:12" ht="51" x14ac:dyDescent="0.2">
      <c r="A183" s="15">
        <f t="shared" si="12"/>
        <v>163</v>
      </c>
      <c r="B183" s="53" t="s">
        <v>400</v>
      </c>
      <c r="C183" s="53" t="s">
        <v>34</v>
      </c>
      <c r="D183" s="53" t="s">
        <v>405</v>
      </c>
      <c r="E183" s="53" t="s">
        <v>28</v>
      </c>
      <c r="F183" s="54">
        <v>1</v>
      </c>
      <c r="G183" s="54">
        <v>14502</v>
      </c>
      <c r="H183" s="55">
        <f t="shared" si="13"/>
        <v>14502</v>
      </c>
      <c r="I183" s="55">
        <f t="shared" si="14"/>
        <v>16242.240000000002</v>
      </c>
      <c r="J183" s="25" t="s">
        <v>31</v>
      </c>
      <c r="K183" s="15" t="s">
        <v>386</v>
      </c>
      <c r="L183" s="15" t="s">
        <v>44</v>
      </c>
    </row>
    <row r="184" spans="1:12" ht="102" x14ac:dyDescent="0.2">
      <c r="A184" s="15">
        <f t="shared" si="12"/>
        <v>164</v>
      </c>
      <c r="B184" s="15" t="s">
        <v>406</v>
      </c>
      <c r="C184" s="15" t="s">
        <v>34</v>
      </c>
      <c r="D184" s="15" t="s">
        <v>409</v>
      </c>
      <c r="E184" s="15" t="s">
        <v>32</v>
      </c>
      <c r="F184" s="25">
        <v>1</v>
      </c>
      <c r="G184" s="25">
        <v>34399</v>
      </c>
      <c r="H184" s="19">
        <f t="shared" si="13"/>
        <v>34399</v>
      </c>
      <c r="I184" s="19">
        <f t="shared" si="14"/>
        <v>38526.880000000005</v>
      </c>
      <c r="J184" s="56" t="s">
        <v>31</v>
      </c>
      <c r="K184" s="15" t="s">
        <v>386</v>
      </c>
      <c r="L184" s="15" t="s">
        <v>44</v>
      </c>
    </row>
    <row r="185" spans="1:12" ht="51" x14ac:dyDescent="0.2">
      <c r="A185" s="15">
        <f t="shared" si="12"/>
        <v>165</v>
      </c>
      <c r="B185" s="15" t="s">
        <v>407</v>
      </c>
      <c r="C185" s="15" t="s">
        <v>34</v>
      </c>
      <c r="D185" s="15" t="s">
        <v>410</v>
      </c>
      <c r="E185" s="15" t="s">
        <v>32</v>
      </c>
      <c r="F185" s="25">
        <v>1</v>
      </c>
      <c r="G185" s="25">
        <v>68797</v>
      </c>
      <c r="H185" s="19">
        <f t="shared" si="13"/>
        <v>68797</v>
      </c>
      <c r="I185" s="19">
        <f t="shared" si="14"/>
        <v>77052.640000000014</v>
      </c>
      <c r="J185" s="25" t="s">
        <v>31</v>
      </c>
      <c r="K185" s="15" t="s">
        <v>386</v>
      </c>
      <c r="L185" s="15" t="s">
        <v>44</v>
      </c>
    </row>
    <row r="186" spans="1:12" ht="51" x14ac:dyDescent="0.2">
      <c r="A186" s="53">
        <f t="shared" si="12"/>
        <v>166</v>
      </c>
      <c r="B186" s="53" t="s">
        <v>408</v>
      </c>
      <c r="C186" s="53" t="s">
        <v>34</v>
      </c>
      <c r="D186" s="53" t="s">
        <v>411</v>
      </c>
      <c r="E186" s="53" t="s">
        <v>32</v>
      </c>
      <c r="F186" s="54">
        <v>1</v>
      </c>
      <c r="G186" s="54">
        <v>50450</v>
      </c>
      <c r="H186" s="55">
        <f t="shared" si="13"/>
        <v>50450</v>
      </c>
      <c r="I186" s="55">
        <f t="shared" si="14"/>
        <v>56504.000000000007</v>
      </c>
      <c r="J186" s="54" t="s">
        <v>31</v>
      </c>
      <c r="K186" s="53" t="s">
        <v>386</v>
      </c>
      <c r="L186" s="53" t="s">
        <v>44</v>
      </c>
    </row>
    <row r="187" spans="1:12" ht="51" x14ac:dyDescent="0.2">
      <c r="A187" s="15">
        <f t="shared" si="12"/>
        <v>167</v>
      </c>
      <c r="B187" s="15" t="s">
        <v>412</v>
      </c>
      <c r="C187" s="15" t="s">
        <v>34</v>
      </c>
      <c r="D187" s="15" t="s">
        <v>424</v>
      </c>
      <c r="E187" s="15" t="s">
        <v>221</v>
      </c>
      <c r="F187" s="25">
        <v>14</v>
      </c>
      <c r="G187" s="25">
        <v>14041</v>
      </c>
      <c r="H187" s="19">
        <f t="shared" ref="H187:H205" si="15">G187*F187</f>
        <v>196574</v>
      </c>
      <c r="I187" s="19">
        <f t="shared" ref="I187:I205" si="16">H187*1.12</f>
        <v>220162.88000000003</v>
      </c>
      <c r="J187" s="25" t="s">
        <v>31</v>
      </c>
      <c r="K187" s="53" t="s">
        <v>386</v>
      </c>
      <c r="L187" s="53" t="s">
        <v>44</v>
      </c>
    </row>
    <row r="188" spans="1:12" ht="76.5" x14ac:dyDescent="0.2">
      <c r="A188" s="15">
        <f t="shared" si="12"/>
        <v>168</v>
      </c>
      <c r="B188" s="15" t="s">
        <v>413</v>
      </c>
      <c r="C188" s="15" t="s">
        <v>34</v>
      </c>
      <c r="D188" s="15" t="s">
        <v>425</v>
      </c>
      <c r="E188" s="15" t="s">
        <v>32</v>
      </c>
      <c r="F188" s="25">
        <v>2</v>
      </c>
      <c r="G188" s="25">
        <v>75863</v>
      </c>
      <c r="H188" s="19">
        <f t="shared" si="15"/>
        <v>151726</v>
      </c>
      <c r="I188" s="19">
        <f t="shared" si="16"/>
        <v>169933.12000000002</v>
      </c>
      <c r="J188" s="25" t="s">
        <v>31</v>
      </c>
      <c r="K188" s="53" t="s">
        <v>386</v>
      </c>
      <c r="L188" s="53" t="s">
        <v>44</v>
      </c>
    </row>
    <row r="189" spans="1:12" ht="51" x14ac:dyDescent="0.2">
      <c r="A189" s="15">
        <f t="shared" si="12"/>
        <v>169</v>
      </c>
      <c r="B189" s="15" t="s">
        <v>289</v>
      </c>
      <c r="C189" s="15" t="s">
        <v>34</v>
      </c>
      <c r="D189" s="15" t="s">
        <v>426</v>
      </c>
      <c r="E189" s="15" t="s">
        <v>244</v>
      </c>
      <c r="F189" s="25">
        <v>5</v>
      </c>
      <c r="G189" s="25">
        <v>723358</v>
      </c>
      <c r="H189" s="19">
        <f t="shared" si="15"/>
        <v>3616790</v>
      </c>
      <c r="I189" s="19">
        <f t="shared" si="16"/>
        <v>4050804.8000000003</v>
      </c>
      <c r="J189" s="25" t="s">
        <v>31</v>
      </c>
      <c r="K189" s="53" t="s">
        <v>386</v>
      </c>
      <c r="L189" s="53" t="s">
        <v>44</v>
      </c>
    </row>
    <row r="190" spans="1:12" ht="51" x14ac:dyDescent="0.2">
      <c r="A190" s="15">
        <f t="shared" si="12"/>
        <v>170</v>
      </c>
      <c r="B190" s="15" t="s">
        <v>326</v>
      </c>
      <c r="C190" s="15" t="s">
        <v>34</v>
      </c>
      <c r="D190" s="15" t="s">
        <v>327</v>
      </c>
      <c r="E190" s="15" t="s">
        <v>32</v>
      </c>
      <c r="F190" s="25">
        <v>4</v>
      </c>
      <c r="G190" s="25">
        <v>18458</v>
      </c>
      <c r="H190" s="19">
        <f t="shared" si="15"/>
        <v>73832</v>
      </c>
      <c r="I190" s="19">
        <f t="shared" si="16"/>
        <v>82691.840000000011</v>
      </c>
      <c r="J190" s="25" t="s">
        <v>31</v>
      </c>
      <c r="K190" s="53" t="s">
        <v>386</v>
      </c>
      <c r="L190" s="53" t="s">
        <v>44</v>
      </c>
    </row>
    <row r="191" spans="1:12" ht="51" x14ac:dyDescent="0.2">
      <c r="A191" s="15">
        <f t="shared" si="12"/>
        <v>171</v>
      </c>
      <c r="B191" s="15" t="s">
        <v>414</v>
      </c>
      <c r="C191" s="15" t="s">
        <v>34</v>
      </c>
      <c r="D191" s="15" t="s">
        <v>427</v>
      </c>
      <c r="E191" s="15" t="s">
        <v>32</v>
      </c>
      <c r="F191" s="25">
        <v>1</v>
      </c>
      <c r="G191" s="25">
        <v>9547</v>
      </c>
      <c r="H191" s="19">
        <f t="shared" si="15"/>
        <v>9547</v>
      </c>
      <c r="I191" s="19">
        <f t="shared" si="16"/>
        <v>10692.640000000001</v>
      </c>
      <c r="J191" s="25" t="s">
        <v>31</v>
      </c>
      <c r="K191" s="53" t="s">
        <v>386</v>
      </c>
      <c r="L191" s="53" t="s">
        <v>44</v>
      </c>
    </row>
    <row r="192" spans="1:12" ht="51" x14ac:dyDescent="0.2">
      <c r="A192" s="15">
        <f t="shared" si="12"/>
        <v>172</v>
      </c>
      <c r="B192" s="15" t="s">
        <v>415</v>
      </c>
      <c r="C192" s="15" t="s">
        <v>34</v>
      </c>
      <c r="D192" s="15" t="s">
        <v>428</v>
      </c>
      <c r="E192" s="15" t="s">
        <v>32</v>
      </c>
      <c r="F192" s="25">
        <v>6</v>
      </c>
      <c r="G192" s="25">
        <v>11668</v>
      </c>
      <c r="H192" s="19">
        <f t="shared" si="15"/>
        <v>70008</v>
      </c>
      <c r="I192" s="19">
        <f t="shared" si="16"/>
        <v>78408.960000000006</v>
      </c>
      <c r="J192" s="25" t="s">
        <v>31</v>
      </c>
      <c r="K192" s="53" t="s">
        <v>386</v>
      </c>
      <c r="L192" s="53" t="s">
        <v>44</v>
      </c>
    </row>
    <row r="193" spans="1:12" ht="51" x14ac:dyDescent="0.2">
      <c r="A193" s="15">
        <f t="shared" si="12"/>
        <v>173</v>
      </c>
      <c r="B193" s="15" t="s">
        <v>416</v>
      </c>
      <c r="C193" s="15" t="s">
        <v>34</v>
      </c>
      <c r="D193" s="15" t="s">
        <v>429</v>
      </c>
      <c r="E193" s="15" t="s">
        <v>32</v>
      </c>
      <c r="F193" s="25">
        <v>1</v>
      </c>
      <c r="G193" s="25">
        <v>8486</v>
      </c>
      <c r="H193" s="19">
        <f t="shared" si="15"/>
        <v>8486</v>
      </c>
      <c r="I193" s="19">
        <f t="shared" si="16"/>
        <v>9504.3200000000015</v>
      </c>
      <c r="J193" s="25" t="s">
        <v>31</v>
      </c>
      <c r="K193" s="53" t="s">
        <v>386</v>
      </c>
      <c r="L193" s="53" t="s">
        <v>44</v>
      </c>
    </row>
    <row r="194" spans="1:12" ht="51" x14ac:dyDescent="0.2">
      <c r="A194" s="15">
        <f t="shared" si="12"/>
        <v>174</v>
      </c>
      <c r="B194" s="15" t="s">
        <v>417</v>
      </c>
      <c r="C194" s="15" t="s">
        <v>34</v>
      </c>
      <c r="D194" s="15" t="s">
        <v>430</v>
      </c>
      <c r="E194" s="15" t="s">
        <v>32</v>
      </c>
      <c r="F194" s="25">
        <v>1</v>
      </c>
      <c r="G194" s="25">
        <v>22275</v>
      </c>
      <c r="H194" s="19">
        <f t="shared" si="15"/>
        <v>22275</v>
      </c>
      <c r="I194" s="19">
        <f t="shared" si="16"/>
        <v>24948.000000000004</v>
      </c>
      <c r="J194" s="25" t="s">
        <v>31</v>
      </c>
      <c r="K194" s="53" t="s">
        <v>386</v>
      </c>
      <c r="L194" s="53" t="s">
        <v>44</v>
      </c>
    </row>
    <row r="195" spans="1:12" ht="51" x14ac:dyDescent="0.2">
      <c r="A195" s="15">
        <f t="shared" si="12"/>
        <v>175</v>
      </c>
      <c r="B195" s="15" t="s">
        <v>418</v>
      </c>
      <c r="C195" s="15" t="s">
        <v>34</v>
      </c>
      <c r="D195" s="15" t="s">
        <v>431</v>
      </c>
      <c r="E195" s="15" t="s">
        <v>28</v>
      </c>
      <c r="F195" s="25">
        <v>1</v>
      </c>
      <c r="G195" s="25">
        <v>157617</v>
      </c>
      <c r="H195" s="19">
        <f t="shared" si="15"/>
        <v>157617</v>
      </c>
      <c r="I195" s="19">
        <f t="shared" si="16"/>
        <v>176531.04</v>
      </c>
      <c r="J195" s="25" t="s">
        <v>31</v>
      </c>
      <c r="K195" s="53" t="s">
        <v>386</v>
      </c>
      <c r="L195" s="53" t="s">
        <v>44</v>
      </c>
    </row>
    <row r="196" spans="1:12" ht="51" x14ac:dyDescent="0.2">
      <c r="A196" s="15">
        <f t="shared" si="12"/>
        <v>176</v>
      </c>
      <c r="B196" s="15" t="s">
        <v>418</v>
      </c>
      <c r="C196" s="15" t="s">
        <v>34</v>
      </c>
      <c r="D196" s="15" t="s">
        <v>432</v>
      </c>
      <c r="E196" s="15" t="s">
        <v>28</v>
      </c>
      <c r="F196" s="25">
        <v>1</v>
      </c>
      <c r="G196" s="25">
        <v>157617</v>
      </c>
      <c r="H196" s="19">
        <f t="shared" si="15"/>
        <v>157617</v>
      </c>
      <c r="I196" s="19">
        <f t="shared" si="16"/>
        <v>176531.04</v>
      </c>
      <c r="J196" s="25" t="s">
        <v>31</v>
      </c>
      <c r="K196" s="53" t="s">
        <v>386</v>
      </c>
      <c r="L196" s="53" t="s">
        <v>44</v>
      </c>
    </row>
    <row r="197" spans="1:12" ht="51" x14ac:dyDescent="0.2">
      <c r="A197" s="15">
        <f t="shared" si="12"/>
        <v>177</v>
      </c>
      <c r="B197" s="15" t="s">
        <v>418</v>
      </c>
      <c r="C197" s="15" t="s">
        <v>34</v>
      </c>
      <c r="D197" s="15" t="s">
        <v>433</v>
      </c>
      <c r="E197" s="15" t="s">
        <v>28</v>
      </c>
      <c r="F197" s="25">
        <v>1</v>
      </c>
      <c r="G197" s="25">
        <v>157617</v>
      </c>
      <c r="H197" s="19">
        <f t="shared" si="15"/>
        <v>157617</v>
      </c>
      <c r="I197" s="19">
        <f t="shared" si="16"/>
        <v>176531.04</v>
      </c>
      <c r="J197" s="25" t="s">
        <v>31</v>
      </c>
      <c r="K197" s="53" t="s">
        <v>386</v>
      </c>
      <c r="L197" s="53" t="s">
        <v>44</v>
      </c>
    </row>
    <row r="198" spans="1:12" ht="51" x14ac:dyDescent="0.2">
      <c r="A198" s="15">
        <f t="shared" si="12"/>
        <v>178</v>
      </c>
      <c r="B198" s="15" t="s">
        <v>418</v>
      </c>
      <c r="C198" s="15" t="s">
        <v>34</v>
      </c>
      <c r="D198" s="15" t="s">
        <v>434</v>
      </c>
      <c r="E198" s="15" t="s">
        <v>28</v>
      </c>
      <c r="F198" s="25">
        <v>1</v>
      </c>
      <c r="G198" s="25">
        <v>157617</v>
      </c>
      <c r="H198" s="19">
        <f t="shared" si="15"/>
        <v>157617</v>
      </c>
      <c r="I198" s="19">
        <f t="shared" si="16"/>
        <v>176531.04</v>
      </c>
      <c r="J198" s="25" t="s">
        <v>31</v>
      </c>
      <c r="K198" s="53" t="s">
        <v>386</v>
      </c>
      <c r="L198" s="53" t="s">
        <v>44</v>
      </c>
    </row>
    <row r="199" spans="1:12" ht="51" x14ac:dyDescent="0.2">
      <c r="A199" s="15">
        <f t="shared" si="12"/>
        <v>179</v>
      </c>
      <c r="B199" s="15" t="s">
        <v>418</v>
      </c>
      <c r="C199" s="15" t="s">
        <v>34</v>
      </c>
      <c r="D199" s="15" t="s">
        <v>435</v>
      </c>
      <c r="E199" s="15" t="s">
        <v>28</v>
      </c>
      <c r="F199" s="25">
        <v>1</v>
      </c>
      <c r="G199" s="25">
        <v>157617</v>
      </c>
      <c r="H199" s="19">
        <f t="shared" si="15"/>
        <v>157617</v>
      </c>
      <c r="I199" s="19">
        <f t="shared" si="16"/>
        <v>176531.04</v>
      </c>
      <c r="J199" s="25" t="s">
        <v>31</v>
      </c>
      <c r="K199" s="53" t="s">
        <v>386</v>
      </c>
      <c r="L199" s="53" t="s">
        <v>44</v>
      </c>
    </row>
    <row r="200" spans="1:12" ht="51" x14ac:dyDescent="0.2">
      <c r="A200" s="15">
        <f t="shared" si="12"/>
        <v>180</v>
      </c>
      <c r="B200" s="15" t="s">
        <v>418</v>
      </c>
      <c r="C200" s="15" t="s">
        <v>34</v>
      </c>
      <c r="D200" s="15" t="s">
        <v>436</v>
      </c>
      <c r="E200" s="15" t="s">
        <v>28</v>
      </c>
      <c r="F200" s="25">
        <v>1</v>
      </c>
      <c r="G200" s="25">
        <v>157617</v>
      </c>
      <c r="H200" s="19">
        <f t="shared" si="15"/>
        <v>157617</v>
      </c>
      <c r="I200" s="19">
        <f t="shared" si="16"/>
        <v>176531.04</v>
      </c>
      <c r="J200" s="25" t="s">
        <v>31</v>
      </c>
      <c r="K200" s="53" t="s">
        <v>386</v>
      </c>
      <c r="L200" s="53" t="s">
        <v>44</v>
      </c>
    </row>
    <row r="201" spans="1:12" ht="51" x14ac:dyDescent="0.2">
      <c r="A201" s="15">
        <f t="shared" si="12"/>
        <v>181</v>
      </c>
      <c r="B201" s="15" t="s">
        <v>419</v>
      </c>
      <c r="C201" s="15" t="s">
        <v>34</v>
      </c>
      <c r="D201" s="15" t="s">
        <v>437</v>
      </c>
      <c r="E201" s="15" t="s">
        <v>28</v>
      </c>
      <c r="F201" s="25">
        <v>1</v>
      </c>
      <c r="G201" s="25">
        <v>17813</v>
      </c>
      <c r="H201" s="19">
        <f t="shared" si="15"/>
        <v>17813</v>
      </c>
      <c r="I201" s="19">
        <f t="shared" si="16"/>
        <v>19950.560000000001</v>
      </c>
      <c r="J201" s="25" t="s">
        <v>31</v>
      </c>
      <c r="K201" s="53" t="s">
        <v>386</v>
      </c>
      <c r="L201" s="53" t="s">
        <v>44</v>
      </c>
    </row>
    <row r="202" spans="1:12" ht="51" x14ac:dyDescent="0.2">
      <c r="A202" s="15">
        <f t="shared" si="12"/>
        <v>182</v>
      </c>
      <c r="B202" s="15" t="s">
        <v>420</v>
      </c>
      <c r="C202" s="15" t="s">
        <v>34</v>
      </c>
      <c r="D202" s="15" t="s">
        <v>438</v>
      </c>
      <c r="E202" s="15" t="s">
        <v>28</v>
      </c>
      <c r="F202" s="25">
        <v>1</v>
      </c>
      <c r="G202" s="25">
        <v>17813</v>
      </c>
      <c r="H202" s="19">
        <f t="shared" si="15"/>
        <v>17813</v>
      </c>
      <c r="I202" s="19">
        <f t="shared" si="16"/>
        <v>19950.560000000001</v>
      </c>
      <c r="J202" s="25" t="s">
        <v>31</v>
      </c>
      <c r="K202" s="53" t="s">
        <v>386</v>
      </c>
      <c r="L202" s="53" t="s">
        <v>44</v>
      </c>
    </row>
    <row r="203" spans="1:12" ht="51" x14ac:dyDescent="0.2">
      <c r="A203" s="15">
        <f t="shared" si="12"/>
        <v>183</v>
      </c>
      <c r="B203" s="15" t="s">
        <v>421</v>
      </c>
      <c r="C203" s="15" t="s">
        <v>34</v>
      </c>
      <c r="D203" s="15" t="s">
        <v>439</v>
      </c>
      <c r="E203" s="15" t="s">
        <v>28</v>
      </c>
      <c r="F203" s="25">
        <v>1</v>
      </c>
      <c r="G203" s="25">
        <v>17813</v>
      </c>
      <c r="H203" s="19">
        <f t="shared" si="15"/>
        <v>17813</v>
      </c>
      <c r="I203" s="19">
        <f t="shared" si="16"/>
        <v>19950.560000000001</v>
      </c>
      <c r="J203" s="25" t="s">
        <v>31</v>
      </c>
      <c r="K203" s="53" t="s">
        <v>386</v>
      </c>
      <c r="L203" s="53" t="s">
        <v>44</v>
      </c>
    </row>
    <row r="204" spans="1:12" ht="51" x14ac:dyDescent="0.2">
      <c r="A204" s="15">
        <f t="shared" si="12"/>
        <v>184</v>
      </c>
      <c r="B204" s="15" t="s">
        <v>422</v>
      </c>
      <c r="C204" s="15" t="s">
        <v>34</v>
      </c>
      <c r="D204" s="15" t="s">
        <v>440</v>
      </c>
      <c r="E204" s="15" t="s">
        <v>28</v>
      </c>
      <c r="F204" s="25">
        <v>1</v>
      </c>
      <c r="G204" s="25">
        <v>17813</v>
      </c>
      <c r="H204" s="19">
        <f t="shared" si="15"/>
        <v>17813</v>
      </c>
      <c r="I204" s="19">
        <f t="shared" si="16"/>
        <v>19950.560000000001</v>
      </c>
      <c r="J204" s="25" t="s">
        <v>31</v>
      </c>
      <c r="K204" s="53" t="s">
        <v>386</v>
      </c>
      <c r="L204" s="53" t="s">
        <v>44</v>
      </c>
    </row>
    <row r="205" spans="1:12" ht="51" x14ac:dyDescent="0.2">
      <c r="A205" s="15">
        <f t="shared" si="12"/>
        <v>185</v>
      </c>
      <c r="B205" s="53" t="s">
        <v>423</v>
      </c>
      <c r="C205" s="15" t="s">
        <v>34</v>
      </c>
      <c r="D205" s="15" t="s">
        <v>441</v>
      </c>
      <c r="E205" s="53" t="s">
        <v>32</v>
      </c>
      <c r="F205" s="54">
        <v>10</v>
      </c>
      <c r="G205" s="54">
        <v>64889</v>
      </c>
      <c r="H205" s="19">
        <f t="shared" si="15"/>
        <v>648890</v>
      </c>
      <c r="I205" s="19">
        <f t="shared" si="16"/>
        <v>726756.8</v>
      </c>
      <c r="J205" s="25" t="s">
        <v>31</v>
      </c>
      <c r="K205" s="15" t="s">
        <v>386</v>
      </c>
      <c r="L205" s="15" t="s">
        <v>44</v>
      </c>
    </row>
    <row r="206" spans="1:12" ht="51.75" customHeight="1" x14ac:dyDescent="0.2">
      <c r="A206" s="15">
        <f t="shared" si="12"/>
        <v>186</v>
      </c>
      <c r="B206" s="15" t="s">
        <v>442</v>
      </c>
      <c r="C206" s="24" t="s">
        <v>34</v>
      </c>
      <c r="D206" s="32" t="s">
        <v>510</v>
      </c>
      <c r="E206" s="15" t="s">
        <v>244</v>
      </c>
      <c r="F206" s="15">
        <v>1</v>
      </c>
      <c r="G206" s="15">
        <v>133693</v>
      </c>
      <c r="H206" s="19">
        <f t="shared" ref="H206:H269" si="17">G206*F206</f>
        <v>133693</v>
      </c>
      <c r="I206" s="19">
        <f t="shared" ref="I206:I269" si="18">H206*1.12</f>
        <v>149736.16</v>
      </c>
      <c r="J206" s="25" t="s">
        <v>31</v>
      </c>
      <c r="K206" s="15" t="s">
        <v>264</v>
      </c>
      <c r="L206" s="15" t="s">
        <v>44</v>
      </c>
    </row>
    <row r="207" spans="1:12" ht="51.75" customHeight="1" x14ac:dyDescent="0.2">
      <c r="A207" s="15">
        <f t="shared" si="12"/>
        <v>187</v>
      </c>
      <c r="B207" s="15" t="s">
        <v>443</v>
      </c>
      <c r="C207" s="24" t="s">
        <v>34</v>
      </c>
      <c r="D207" s="33" t="s">
        <v>511</v>
      </c>
      <c r="E207" s="15" t="s">
        <v>32</v>
      </c>
      <c r="F207" s="15">
        <v>1</v>
      </c>
      <c r="G207" s="15">
        <v>109058</v>
      </c>
      <c r="H207" s="19">
        <f t="shared" si="17"/>
        <v>109058</v>
      </c>
      <c r="I207" s="19">
        <f t="shared" si="18"/>
        <v>122144.96000000001</v>
      </c>
      <c r="J207" s="25" t="s">
        <v>31</v>
      </c>
      <c r="K207" s="15" t="s">
        <v>264</v>
      </c>
      <c r="L207" s="15" t="s">
        <v>44</v>
      </c>
    </row>
    <row r="208" spans="1:12" ht="51.75" customHeight="1" x14ac:dyDescent="0.2">
      <c r="A208" s="15">
        <f t="shared" si="12"/>
        <v>188</v>
      </c>
      <c r="B208" s="15" t="s">
        <v>444</v>
      </c>
      <c r="C208" s="26" t="s">
        <v>34</v>
      </c>
      <c r="D208" s="34" t="s">
        <v>512</v>
      </c>
      <c r="E208" s="15" t="s">
        <v>32</v>
      </c>
      <c r="F208" s="15">
        <v>3</v>
      </c>
      <c r="G208" s="15">
        <v>78808</v>
      </c>
      <c r="H208" s="19">
        <f t="shared" si="17"/>
        <v>236424</v>
      </c>
      <c r="I208" s="19">
        <f t="shared" si="18"/>
        <v>264794.88</v>
      </c>
      <c r="J208" s="25" t="s">
        <v>31</v>
      </c>
      <c r="K208" s="15" t="s">
        <v>264</v>
      </c>
      <c r="L208" s="15" t="s">
        <v>44</v>
      </c>
    </row>
    <row r="209" spans="1:12" ht="51.75" customHeight="1" x14ac:dyDescent="0.2">
      <c r="A209" s="15">
        <f t="shared" si="12"/>
        <v>189</v>
      </c>
      <c r="B209" s="15" t="s">
        <v>445</v>
      </c>
      <c r="C209" s="26" t="s">
        <v>34</v>
      </c>
      <c r="D209" s="31" t="s">
        <v>513</v>
      </c>
      <c r="E209" s="15" t="s">
        <v>32</v>
      </c>
      <c r="F209" s="15">
        <v>5</v>
      </c>
      <c r="G209" s="15">
        <v>261573</v>
      </c>
      <c r="H209" s="19">
        <f t="shared" si="17"/>
        <v>1307865</v>
      </c>
      <c r="I209" s="19">
        <f t="shared" si="18"/>
        <v>1464808.8</v>
      </c>
      <c r="J209" s="25" t="s">
        <v>31</v>
      </c>
      <c r="K209" s="15" t="s">
        <v>264</v>
      </c>
      <c r="L209" s="15" t="s">
        <v>44</v>
      </c>
    </row>
    <row r="210" spans="1:12" ht="51.75" customHeight="1" x14ac:dyDescent="0.2">
      <c r="A210" s="15">
        <f t="shared" si="12"/>
        <v>190</v>
      </c>
      <c r="B210" s="15" t="s">
        <v>446</v>
      </c>
      <c r="C210" s="26" t="s">
        <v>34</v>
      </c>
      <c r="D210" s="31" t="s">
        <v>514</v>
      </c>
      <c r="E210" s="15" t="s">
        <v>32</v>
      </c>
      <c r="F210" s="15">
        <v>1</v>
      </c>
      <c r="G210" s="15">
        <v>76834</v>
      </c>
      <c r="H210" s="19">
        <f t="shared" si="17"/>
        <v>76834</v>
      </c>
      <c r="I210" s="19">
        <f t="shared" si="18"/>
        <v>86054.080000000002</v>
      </c>
      <c r="J210" s="25" t="s">
        <v>31</v>
      </c>
      <c r="K210" s="15" t="s">
        <v>264</v>
      </c>
      <c r="L210" s="15" t="s">
        <v>44</v>
      </c>
    </row>
    <row r="211" spans="1:12" ht="51.75" customHeight="1" x14ac:dyDescent="0.2">
      <c r="A211" s="15">
        <f t="shared" si="12"/>
        <v>191</v>
      </c>
      <c r="B211" s="15" t="s">
        <v>447</v>
      </c>
      <c r="C211" s="26" t="s">
        <v>34</v>
      </c>
      <c r="D211" s="31" t="s">
        <v>515</v>
      </c>
      <c r="E211" s="15" t="s">
        <v>244</v>
      </c>
      <c r="F211" s="15">
        <v>4</v>
      </c>
      <c r="G211" s="15">
        <v>180459</v>
      </c>
      <c r="H211" s="19">
        <f t="shared" si="17"/>
        <v>721836</v>
      </c>
      <c r="I211" s="19">
        <f t="shared" si="18"/>
        <v>808456.32000000007</v>
      </c>
      <c r="J211" s="25" t="s">
        <v>31</v>
      </c>
      <c r="K211" s="15" t="s">
        <v>264</v>
      </c>
      <c r="L211" s="15" t="s">
        <v>44</v>
      </c>
    </row>
    <row r="212" spans="1:12" ht="51.75" customHeight="1" x14ac:dyDescent="0.2">
      <c r="A212" s="15">
        <f t="shared" ref="A212:A275" si="19">A211+1</f>
        <v>192</v>
      </c>
      <c r="B212" s="15" t="s">
        <v>448</v>
      </c>
      <c r="C212" s="26" t="s">
        <v>34</v>
      </c>
      <c r="D212" s="31" t="s">
        <v>516</v>
      </c>
      <c r="E212" s="15" t="s">
        <v>32</v>
      </c>
      <c r="F212" s="15">
        <v>10</v>
      </c>
      <c r="G212" s="15">
        <v>50925</v>
      </c>
      <c r="H212" s="19">
        <f t="shared" si="17"/>
        <v>509250</v>
      </c>
      <c r="I212" s="19">
        <f t="shared" si="18"/>
        <v>570360</v>
      </c>
      <c r="J212" s="25" t="s">
        <v>31</v>
      </c>
      <c r="K212" s="15" t="s">
        <v>264</v>
      </c>
      <c r="L212" s="15" t="s">
        <v>44</v>
      </c>
    </row>
    <row r="213" spans="1:12" ht="51.75" customHeight="1" x14ac:dyDescent="0.2">
      <c r="A213" s="15">
        <f t="shared" si="19"/>
        <v>193</v>
      </c>
      <c r="B213" s="15" t="s">
        <v>449</v>
      </c>
      <c r="C213" s="26" t="s">
        <v>34</v>
      </c>
      <c r="D213" s="31" t="s">
        <v>517</v>
      </c>
      <c r="E213" s="15" t="s">
        <v>244</v>
      </c>
      <c r="F213" s="15">
        <v>2</v>
      </c>
      <c r="G213" s="15">
        <v>75679</v>
      </c>
      <c r="H213" s="19">
        <f t="shared" si="17"/>
        <v>151358</v>
      </c>
      <c r="I213" s="19">
        <f t="shared" si="18"/>
        <v>169520.96000000002</v>
      </c>
      <c r="J213" s="25" t="s">
        <v>31</v>
      </c>
      <c r="K213" s="15" t="s">
        <v>264</v>
      </c>
      <c r="L213" s="15" t="s">
        <v>44</v>
      </c>
    </row>
    <row r="214" spans="1:12" ht="51.75" customHeight="1" x14ac:dyDescent="0.2">
      <c r="A214" s="15">
        <f t="shared" si="19"/>
        <v>194</v>
      </c>
      <c r="B214" s="15" t="s">
        <v>450</v>
      </c>
      <c r="C214" s="26" t="s">
        <v>34</v>
      </c>
      <c r="D214" s="31" t="s">
        <v>518</v>
      </c>
      <c r="E214" s="15" t="s">
        <v>32</v>
      </c>
      <c r="F214" s="15">
        <v>3</v>
      </c>
      <c r="G214" s="15">
        <v>133117</v>
      </c>
      <c r="H214" s="19">
        <f t="shared" si="17"/>
        <v>399351</v>
      </c>
      <c r="I214" s="19">
        <f t="shared" si="18"/>
        <v>447273.12000000005</v>
      </c>
      <c r="J214" s="25" t="s">
        <v>31</v>
      </c>
      <c r="K214" s="15" t="s">
        <v>264</v>
      </c>
      <c r="L214" s="15" t="s">
        <v>44</v>
      </c>
    </row>
    <row r="215" spans="1:12" ht="51.75" customHeight="1" x14ac:dyDescent="0.2">
      <c r="A215" s="15">
        <f t="shared" si="19"/>
        <v>195</v>
      </c>
      <c r="B215" s="23" t="s">
        <v>451</v>
      </c>
      <c r="C215" s="26" t="s">
        <v>34</v>
      </c>
      <c r="D215" s="31" t="s">
        <v>519</v>
      </c>
      <c r="E215" s="15" t="s">
        <v>32</v>
      </c>
      <c r="F215" s="15">
        <v>3</v>
      </c>
      <c r="G215" s="15">
        <v>58028</v>
      </c>
      <c r="H215" s="19">
        <f t="shared" si="17"/>
        <v>174084</v>
      </c>
      <c r="I215" s="19">
        <f t="shared" si="18"/>
        <v>194974.08000000002</v>
      </c>
      <c r="J215" s="25" t="s">
        <v>31</v>
      </c>
      <c r="K215" s="15" t="s">
        <v>264</v>
      </c>
      <c r="L215" s="15" t="s">
        <v>44</v>
      </c>
    </row>
    <row r="216" spans="1:12" ht="51.75" customHeight="1" x14ac:dyDescent="0.2">
      <c r="A216" s="15">
        <f t="shared" si="19"/>
        <v>196</v>
      </c>
      <c r="B216" s="15" t="s">
        <v>452</v>
      </c>
      <c r="C216" s="26" t="s">
        <v>34</v>
      </c>
      <c r="D216" s="31" t="s">
        <v>520</v>
      </c>
      <c r="E216" s="15" t="s">
        <v>28</v>
      </c>
      <c r="F216" s="15">
        <v>2</v>
      </c>
      <c r="G216" s="15">
        <v>13027</v>
      </c>
      <c r="H216" s="19">
        <f t="shared" si="17"/>
        <v>26054</v>
      </c>
      <c r="I216" s="19">
        <f t="shared" si="18"/>
        <v>29180.480000000003</v>
      </c>
      <c r="J216" s="25" t="s">
        <v>31</v>
      </c>
      <c r="K216" s="15" t="s">
        <v>264</v>
      </c>
      <c r="L216" s="15" t="s">
        <v>44</v>
      </c>
    </row>
    <row r="217" spans="1:12" ht="51.75" customHeight="1" x14ac:dyDescent="0.2">
      <c r="A217" s="15">
        <f t="shared" si="19"/>
        <v>197</v>
      </c>
      <c r="B217" s="15" t="s">
        <v>453</v>
      </c>
      <c r="C217" s="26" t="s">
        <v>34</v>
      </c>
      <c r="D217" s="31" t="s">
        <v>521</v>
      </c>
      <c r="E217" s="15" t="s">
        <v>28</v>
      </c>
      <c r="F217" s="15">
        <v>2</v>
      </c>
      <c r="G217" s="15">
        <v>13027</v>
      </c>
      <c r="H217" s="19">
        <f t="shared" si="17"/>
        <v>26054</v>
      </c>
      <c r="I217" s="19">
        <f t="shared" si="18"/>
        <v>29180.480000000003</v>
      </c>
      <c r="J217" s="25" t="s">
        <v>31</v>
      </c>
      <c r="K217" s="15" t="s">
        <v>264</v>
      </c>
      <c r="L217" s="15" t="s">
        <v>44</v>
      </c>
    </row>
    <row r="218" spans="1:12" ht="51.75" customHeight="1" x14ac:dyDescent="0.2">
      <c r="A218" s="15">
        <f t="shared" si="19"/>
        <v>198</v>
      </c>
      <c r="B218" s="15" t="s">
        <v>454</v>
      </c>
      <c r="C218" s="26" t="s">
        <v>34</v>
      </c>
      <c r="D218" s="31" t="s">
        <v>522</v>
      </c>
      <c r="E218" s="15" t="s">
        <v>28</v>
      </c>
      <c r="F218" s="15">
        <v>2</v>
      </c>
      <c r="G218" s="15">
        <v>13027</v>
      </c>
      <c r="H218" s="19">
        <f t="shared" si="17"/>
        <v>26054</v>
      </c>
      <c r="I218" s="19">
        <f t="shared" si="18"/>
        <v>29180.480000000003</v>
      </c>
      <c r="J218" s="25" t="s">
        <v>31</v>
      </c>
      <c r="K218" s="15" t="s">
        <v>264</v>
      </c>
      <c r="L218" s="15" t="s">
        <v>44</v>
      </c>
    </row>
    <row r="219" spans="1:12" ht="51.75" customHeight="1" x14ac:dyDescent="0.2">
      <c r="A219" s="15">
        <f t="shared" si="19"/>
        <v>199</v>
      </c>
      <c r="B219" s="15" t="s">
        <v>455</v>
      </c>
      <c r="C219" s="26" t="s">
        <v>34</v>
      </c>
      <c r="D219" s="31" t="s">
        <v>523</v>
      </c>
      <c r="E219" s="15" t="s">
        <v>28</v>
      </c>
      <c r="F219" s="15">
        <v>2</v>
      </c>
      <c r="G219" s="15">
        <v>13027</v>
      </c>
      <c r="H219" s="19">
        <f t="shared" si="17"/>
        <v>26054</v>
      </c>
      <c r="I219" s="19">
        <f t="shared" si="18"/>
        <v>29180.480000000003</v>
      </c>
      <c r="J219" s="25" t="s">
        <v>31</v>
      </c>
      <c r="K219" s="15" t="s">
        <v>264</v>
      </c>
      <c r="L219" s="15" t="s">
        <v>44</v>
      </c>
    </row>
    <row r="220" spans="1:12" ht="51.75" customHeight="1" x14ac:dyDescent="0.2">
      <c r="A220" s="15">
        <f t="shared" si="19"/>
        <v>200</v>
      </c>
      <c r="B220" s="15" t="s">
        <v>456</v>
      </c>
      <c r="C220" s="26" t="s">
        <v>34</v>
      </c>
      <c r="D220" s="31" t="s">
        <v>572</v>
      </c>
      <c r="E220" s="15" t="s">
        <v>32</v>
      </c>
      <c r="F220" s="15">
        <v>2</v>
      </c>
      <c r="G220" s="15">
        <v>48058</v>
      </c>
      <c r="H220" s="19">
        <f t="shared" si="17"/>
        <v>96116</v>
      </c>
      <c r="I220" s="19">
        <f t="shared" si="18"/>
        <v>107649.92000000001</v>
      </c>
      <c r="J220" s="25" t="s">
        <v>31</v>
      </c>
      <c r="K220" s="15" t="s">
        <v>264</v>
      </c>
      <c r="L220" s="15" t="s">
        <v>44</v>
      </c>
    </row>
    <row r="221" spans="1:12" ht="51.75" customHeight="1" x14ac:dyDescent="0.2">
      <c r="A221" s="15">
        <f t="shared" si="19"/>
        <v>201</v>
      </c>
      <c r="B221" s="15" t="s">
        <v>457</v>
      </c>
      <c r="C221" s="26" t="s">
        <v>34</v>
      </c>
      <c r="D221" s="31" t="s">
        <v>573</v>
      </c>
      <c r="E221" s="15" t="s">
        <v>32</v>
      </c>
      <c r="F221" s="15">
        <v>3</v>
      </c>
      <c r="G221" s="15">
        <v>29493</v>
      </c>
      <c r="H221" s="19">
        <f t="shared" si="17"/>
        <v>88479</v>
      </c>
      <c r="I221" s="19">
        <f t="shared" si="18"/>
        <v>99096.48000000001</v>
      </c>
      <c r="J221" s="25" t="s">
        <v>31</v>
      </c>
      <c r="K221" s="15" t="s">
        <v>264</v>
      </c>
      <c r="L221" s="15" t="s">
        <v>44</v>
      </c>
    </row>
    <row r="222" spans="1:12" ht="51.75" customHeight="1" x14ac:dyDescent="0.2">
      <c r="A222" s="15">
        <f t="shared" si="19"/>
        <v>202</v>
      </c>
      <c r="B222" s="15" t="s">
        <v>458</v>
      </c>
      <c r="C222" s="26" t="s">
        <v>34</v>
      </c>
      <c r="D222" s="31" t="s">
        <v>574</v>
      </c>
      <c r="E222" s="15" t="s">
        <v>32</v>
      </c>
      <c r="F222" s="15">
        <v>1</v>
      </c>
      <c r="G222" s="15">
        <v>50109</v>
      </c>
      <c r="H222" s="19">
        <f t="shared" si="17"/>
        <v>50109</v>
      </c>
      <c r="I222" s="19">
        <f t="shared" si="18"/>
        <v>56122.080000000002</v>
      </c>
      <c r="J222" s="25" t="s">
        <v>31</v>
      </c>
      <c r="K222" s="15" t="s">
        <v>264</v>
      </c>
      <c r="L222" s="15" t="s">
        <v>44</v>
      </c>
    </row>
    <row r="223" spans="1:12" ht="51.75" customHeight="1" x14ac:dyDescent="0.2">
      <c r="A223" s="15">
        <f t="shared" si="19"/>
        <v>203</v>
      </c>
      <c r="B223" s="15" t="s">
        <v>459</v>
      </c>
      <c r="C223" s="26" t="s">
        <v>34</v>
      </c>
      <c r="D223" s="31" t="s">
        <v>524</v>
      </c>
      <c r="E223" s="15" t="s">
        <v>32</v>
      </c>
      <c r="F223" s="15">
        <v>1</v>
      </c>
      <c r="G223" s="15">
        <v>36117</v>
      </c>
      <c r="H223" s="19">
        <f t="shared" si="17"/>
        <v>36117</v>
      </c>
      <c r="I223" s="19">
        <f t="shared" si="18"/>
        <v>40451.040000000001</v>
      </c>
      <c r="J223" s="25" t="s">
        <v>31</v>
      </c>
      <c r="K223" s="15" t="s">
        <v>264</v>
      </c>
      <c r="L223" s="15" t="s">
        <v>44</v>
      </c>
    </row>
    <row r="224" spans="1:12" ht="51.75" customHeight="1" x14ac:dyDescent="0.2">
      <c r="A224" s="15">
        <f t="shared" si="19"/>
        <v>204</v>
      </c>
      <c r="B224" s="15" t="s">
        <v>460</v>
      </c>
      <c r="C224" s="26" t="s">
        <v>34</v>
      </c>
      <c r="D224" s="31" t="s">
        <v>575</v>
      </c>
      <c r="E224" s="15" t="s">
        <v>32</v>
      </c>
      <c r="F224" s="15">
        <v>5</v>
      </c>
      <c r="G224" s="15">
        <v>24009</v>
      </c>
      <c r="H224" s="19">
        <f t="shared" si="17"/>
        <v>120045</v>
      </c>
      <c r="I224" s="19">
        <f t="shared" si="18"/>
        <v>134450.40000000002</v>
      </c>
      <c r="J224" s="25" t="s">
        <v>31</v>
      </c>
      <c r="K224" s="15" t="s">
        <v>264</v>
      </c>
      <c r="L224" s="15" t="s">
        <v>44</v>
      </c>
    </row>
    <row r="225" spans="1:12" ht="51.75" customHeight="1" x14ac:dyDescent="0.2">
      <c r="A225" s="15">
        <f t="shared" si="19"/>
        <v>205</v>
      </c>
      <c r="B225" s="15" t="s">
        <v>461</v>
      </c>
      <c r="C225" s="26" t="s">
        <v>34</v>
      </c>
      <c r="D225" s="31" t="s">
        <v>576</v>
      </c>
      <c r="E225" s="15" t="s">
        <v>32</v>
      </c>
      <c r="F225" s="15">
        <v>3</v>
      </c>
      <c r="G225" s="15">
        <v>18918</v>
      </c>
      <c r="H225" s="19">
        <f t="shared" si="17"/>
        <v>56754</v>
      </c>
      <c r="I225" s="19">
        <f t="shared" si="18"/>
        <v>63564.480000000003</v>
      </c>
      <c r="J225" s="25" t="s">
        <v>31</v>
      </c>
      <c r="K225" s="15" t="s">
        <v>264</v>
      </c>
      <c r="L225" s="15" t="s">
        <v>44</v>
      </c>
    </row>
    <row r="226" spans="1:12" ht="51.75" customHeight="1" x14ac:dyDescent="0.2">
      <c r="A226" s="15">
        <f t="shared" si="19"/>
        <v>206</v>
      </c>
      <c r="B226" s="23" t="s">
        <v>262</v>
      </c>
      <c r="C226" s="26" t="s">
        <v>34</v>
      </c>
      <c r="D226" s="29" t="s">
        <v>525</v>
      </c>
      <c r="E226" s="15" t="s">
        <v>32</v>
      </c>
      <c r="F226" s="15">
        <v>2</v>
      </c>
      <c r="G226" s="15">
        <v>7500</v>
      </c>
      <c r="H226" s="19">
        <f t="shared" si="17"/>
        <v>15000</v>
      </c>
      <c r="I226" s="19">
        <f t="shared" si="18"/>
        <v>16800</v>
      </c>
      <c r="J226" s="25" t="s">
        <v>31</v>
      </c>
      <c r="K226" s="15" t="s">
        <v>264</v>
      </c>
      <c r="L226" s="15" t="s">
        <v>44</v>
      </c>
    </row>
    <row r="227" spans="1:12" ht="51.75" customHeight="1" x14ac:dyDescent="0.2">
      <c r="A227" s="15">
        <f t="shared" si="19"/>
        <v>207</v>
      </c>
      <c r="B227" s="23" t="s">
        <v>462</v>
      </c>
      <c r="C227" s="26" t="s">
        <v>34</v>
      </c>
      <c r="D227" s="31" t="s">
        <v>526</v>
      </c>
      <c r="E227" s="15" t="s">
        <v>32</v>
      </c>
      <c r="F227" s="15">
        <v>2</v>
      </c>
      <c r="G227" s="15">
        <v>4750</v>
      </c>
      <c r="H227" s="19">
        <f t="shared" si="17"/>
        <v>9500</v>
      </c>
      <c r="I227" s="19">
        <f t="shared" si="18"/>
        <v>10640.000000000002</v>
      </c>
      <c r="J227" s="25" t="s">
        <v>31</v>
      </c>
      <c r="K227" s="15" t="s">
        <v>264</v>
      </c>
      <c r="L227" s="15" t="s">
        <v>44</v>
      </c>
    </row>
    <row r="228" spans="1:12" ht="51.75" customHeight="1" x14ac:dyDescent="0.2">
      <c r="A228" s="15">
        <f t="shared" si="19"/>
        <v>208</v>
      </c>
      <c r="B228" s="15" t="s">
        <v>463</v>
      </c>
      <c r="C228" s="26" t="s">
        <v>34</v>
      </c>
      <c r="D228" s="31" t="s">
        <v>527</v>
      </c>
      <c r="E228" s="15" t="s">
        <v>32</v>
      </c>
      <c r="F228" s="15">
        <v>8</v>
      </c>
      <c r="G228" s="15">
        <v>2813</v>
      </c>
      <c r="H228" s="19">
        <f t="shared" si="17"/>
        <v>22504</v>
      </c>
      <c r="I228" s="19">
        <f t="shared" si="18"/>
        <v>25204.480000000003</v>
      </c>
      <c r="J228" s="25" t="s">
        <v>31</v>
      </c>
      <c r="K228" s="15" t="s">
        <v>264</v>
      </c>
      <c r="L228" s="15" t="s">
        <v>44</v>
      </c>
    </row>
    <row r="229" spans="1:12" ht="51.75" customHeight="1" x14ac:dyDescent="0.2">
      <c r="A229" s="15">
        <f t="shared" si="19"/>
        <v>209</v>
      </c>
      <c r="B229" s="15" t="s">
        <v>464</v>
      </c>
      <c r="C229" s="26" t="s">
        <v>34</v>
      </c>
      <c r="D229" s="31" t="s">
        <v>528</v>
      </c>
      <c r="E229" s="15" t="s">
        <v>32</v>
      </c>
      <c r="F229" s="15">
        <v>35</v>
      </c>
      <c r="G229" s="15">
        <v>5313</v>
      </c>
      <c r="H229" s="19">
        <f t="shared" si="17"/>
        <v>185955</v>
      </c>
      <c r="I229" s="19">
        <f t="shared" si="18"/>
        <v>208269.6</v>
      </c>
      <c r="J229" s="25" t="s">
        <v>31</v>
      </c>
      <c r="K229" s="15" t="s">
        <v>264</v>
      </c>
      <c r="L229" s="15" t="s">
        <v>44</v>
      </c>
    </row>
    <row r="230" spans="1:12" ht="51.75" customHeight="1" x14ac:dyDescent="0.2">
      <c r="A230" s="15">
        <f t="shared" si="19"/>
        <v>210</v>
      </c>
      <c r="B230" s="15" t="s">
        <v>464</v>
      </c>
      <c r="C230" s="26" t="s">
        <v>34</v>
      </c>
      <c r="D230" s="31" t="s">
        <v>529</v>
      </c>
      <c r="E230" s="15" t="s">
        <v>32</v>
      </c>
      <c r="F230" s="15">
        <v>15</v>
      </c>
      <c r="G230" s="15">
        <v>5313</v>
      </c>
      <c r="H230" s="19">
        <f t="shared" si="17"/>
        <v>79695</v>
      </c>
      <c r="I230" s="19">
        <f t="shared" si="18"/>
        <v>89258.400000000009</v>
      </c>
      <c r="J230" s="25" t="s">
        <v>31</v>
      </c>
      <c r="K230" s="15" t="s">
        <v>264</v>
      </c>
      <c r="L230" s="15" t="s">
        <v>44</v>
      </c>
    </row>
    <row r="231" spans="1:12" ht="51.75" customHeight="1" x14ac:dyDescent="0.2">
      <c r="A231" s="15">
        <f t="shared" si="19"/>
        <v>211</v>
      </c>
      <c r="B231" s="15" t="s">
        <v>465</v>
      </c>
      <c r="C231" s="24" t="s">
        <v>34</v>
      </c>
      <c r="D231" s="27" t="s">
        <v>530</v>
      </c>
      <c r="E231" s="15" t="s">
        <v>244</v>
      </c>
      <c r="F231" s="15">
        <v>200</v>
      </c>
      <c r="G231" s="15">
        <v>5572</v>
      </c>
      <c r="H231" s="19">
        <f t="shared" si="17"/>
        <v>1114400</v>
      </c>
      <c r="I231" s="19">
        <f t="shared" si="18"/>
        <v>1248128.0000000002</v>
      </c>
      <c r="J231" s="25" t="s">
        <v>31</v>
      </c>
      <c r="K231" s="15" t="s">
        <v>264</v>
      </c>
      <c r="L231" s="15" t="s">
        <v>44</v>
      </c>
    </row>
    <row r="232" spans="1:12" ht="51.75" customHeight="1" x14ac:dyDescent="0.2">
      <c r="A232" s="15">
        <f t="shared" si="19"/>
        <v>212</v>
      </c>
      <c r="B232" s="15" t="s">
        <v>466</v>
      </c>
      <c r="C232" s="26" t="s">
        <v>34</v>
      </c>
      <c r="D232" s="31" t="s">
        <v>531</v>
      </c>
      <c r="E232" s="15" t="s">
        <v>28</v>
      </c>
      <c r="F232" s="15">
        <v>1</v>
      </c>
      <c r="G232" s="15">
        <v>217369</v>
      </c>
      <c r="H232" s="19">
        <f t="shared" si="17"/>
        <v>217369</v>
      </c>
      <c r="I232" s="19">
        <f t="shared" si="18"/>
        <v>243453.28000000003</v>
      </c>
      <c r="J232" s="25" t="s">
        <v>31</v>
      </c>
      <c r="K232" s="15" t="s">
        <v>264</v>
      </c>
      <c r="L232" s="15" t="s">
        <v>44</v>
      </c>
    </row>
    <row r="233" spans="1:12" ht="51.75" customHeight="1" x14ac:dyDescent="0.2">
      <c r="A233" s="15">
        <f t="shared" si="19"/>
        <v>213</v>
      </c>
      <c r="B233" s="15" t="s">
        <v>467</v>
      </c>
      <c r="C233" s="26" t="s">
        <v>34</v>
      </c>
      <c r="D233" s="31" t="s">
        <v>532</v>
      </c>
      <c r="E233" s="15" t="s">
        <v>32</v>
      </c>
      <c r="F233" s="15">
        <v>1</v>
      </c>
      <c r="G233" s="15">
        <v>244733</v>
      </c>
      <c r="H233" s="19">
        <f t="shared" si="17"/>
        <v>244733</v>
      </c>
      <c r="I233" s="19">
        <f t="shared" si="18"/>
        <v>274100.96000000002</v>
      </c>
      <c r="J233" s="25" t="s">
        <v>31</v>
      </c>
      <c r="K233" s="15" t="s">
        <v>264</v>
      </c>
      <c r="L233" s="15" t="s">
        <v>44</v>
      </c>
    </row>
    <row r="234" spans="1:12" ht="51.75" customHeight="1" x14ac:dyDescent="0.2">
      <c r="A234" s="15">
        <f t="shared" si="19"/>
        <v>214</v>
      </c>
      <c r="B234" s="23" t="s">
        <v>468</v>
      </c>
      <c r="C234" s="26" t="s">
        <v>34</v>
      </c>
      <c r="D234" s="31" t="s">
        <v>533</v>
      </c>
      <c r="E234" s="15" t="s">
        <v>32</v>
      </c>
      <c r="F234" s="15">
        <v>2</v>
      </c>
      <c r="G234" s="15">
        <v>150411</v>
      </c>
      <c r="H234" s="19">
        <f t="shared" si="17"/>
        <v>300822</v>
      </c>
      <c r="I234" s="19">
        <f t="shared" si="18"/>
        <v>336920.64</v>
      </c>
      <c r="J234" s="25" t="s">
        <v>31</v>
      </c>
      <c r="K234" s="15" t="s">
        <v>264</v>
      </c>
      <c r="L234" s="15" t="s">
        <v>44</v>
      </c>
    </row>
    <row r="235" spans="1:12" ht="51.75" customHeight="1" x14ac:dyDescent="0.2">
      <c r="A235" s="15">
        <f t="shared" si="19"/>
        <v>215</v>
      </c>
      <c r="B235" s="23" t="s">
        <v>469</v>
      </c>
      <c r="C235" s="26" t="s">
        <v>34</v>
      </c>
      <c r="D235" s="31" t="s">
        <v>534</v>
      </c>
      <c r="E235" s="15" t="s">
        <v>28</v>
      </c>
      <c r="F235" s="15">
        <v>10</v>
      </c>
      <c r="G235" s="15">
        <v>313</v>
      </c>
      <c r="H235" s="19">
        <f t="shared" si="17"/>
        <v>3130</v>
      </c>
      <c r="I235" s="19">
        <f t="shared" si="18"/>
        <v>3505.6000000000004</v>
      </c>
      <c r="J235" s="25" t="s">
        <v>31</v>
      </c>
      <c r="K235" s="15" t="s">
        <v>264</v>
      </c>
      <c r="L235" s="15" t="s">
        <v>44</v>
      </c>
    </row>
    <row r="236" spans="1:12" ht="51.75" customHeight="1" x14ac:dyDescent="0.2">
      <c r="A236" s="15">
        <f t="shared" si="19"/>
        <v>216</v>
      </c>
      <c r="B236" s="23" t="s">
        <v>470</v>
      </c>
      <c r="C236" s="26" t="s">
        <v>34</v>
      </c>
      <c r="D236" s="31" t="s">
        <v>535</v>
      </c>
      <c r="E236" s="15" t="s">
        <v>32</v>
      </c>
      <c r="F236" s="15">
        <v>2</v>
      </c>
      <c r="G236" s="15">
        <v>25152</v>
      </c>
      <c r="H236" s="19">
        <f t="shared" si="17"/>
        <v>50304</v>
      </c>
      <c r="I236" s="19">
        <f t="shared" si="18"/>
        <v>56340.480000000003</v>
      </c>
      <c r="J236" s="25" t="s">
        <v>31</v>
      </c>
      <c r="K236" s="15" t="s">
        <v>264</v>
      </c>
      <c r="L236" s="15" t="s">
        <v>44</v>
      </c>
    </row>
    <row r="237" spans="1:12" ht="51.75" customHeight="1" x14ac:dyDescent="0.2">
      <c r="A237" s="15">
        <f t="shared" si="19"/>
        <v>217</v>
      </c>
      <c r="B237" s="23" t="s">
        <v>471</v>
      </c>
      <c r="C237" s="26" t="s">
        <v>34</v>
      </c>
      <c r="D237" s="31" t="s">
        <v>536</v>
      </c>
      <c r="E237" s="15" t="s">
        <v>28</v>
      </c>
      <c r="F237" s="15">
        <v>10</v>
      </c>
      <c r="G237" s="15">
        <v>353</v>
      </c>
      <c r="H237" s="19">
        <f t="shared" si="17"/>
        <v>3530</v>
      </c>
      <c r="I237" s="19">
        <f t="shared" si="18"/>
        <v>3953.6000000000004</v>
      </c>
      <c r="J237" s="25" t="s">
        <v>31</v>
      </c>
      <c r="K237" s="15" t="s">
        <v>264</v>
      </c>
      <c r="L237" s="15" t="s">
        <v>44</v>
      </c>
    </row>
    <row r="238" spans="1:12" ht="51.75" customHeight="1" x14ac:dyDescent="0.2">
      <c r="A238" s="15">
        <f t="shared" si="19"/>
        <v>218</v>
      </c>
      <c r="B238" s="23" t="s">
        <v>472</v>
      </c>
      <c r="C238" s="26" t="s">
        <v>34</v>
      </c>
      <c r="D238" s="31" t="s">
        <v>537</v>
      </c>
      <c r="E238" s="15" t="s">
        <v>32</v>
      </c>
      <c r="F238" s="15">
        <v>3</v>
      </c>
      <c r="G238" s="15">
        <v>45714</v>
      </c>
      <c r="H238" s="19">
        <f t="shared" si="17"/>
        <v>137142</v>
      </c>
      <c r="I238" s="19">
        <f t="shared" si="18"/>
        <v>153599.04000000001</v>
      </c>
      <c r="J238" s="25" t="s">
        <v>31</v>
      </c>
      <c r="K238" s="15" t="s">
        <v>264</v>
      </c>
      <c r="L238" s="15" t="s">
        <v>44</v>
      </c>
    </row>
    <row r="239" spans="1:12" ht="51.75" customHeight="1" x14ac:dyDescent="0.2">
      <c r="A239" s="15">
        <f t="shared" si="19"/>
        <v>219</v>
      </c>
      <c r="B239" s="23" t="s">
        <v>473</v>
      </c>
      <c r="C239" s="26" t="s">
        <v>34</v>
      </c>
      <c r="D239" s="29" t="s">
        <v>538</v>
      </c>
      <c r="E239" s="15" t="s">
        <v>32</v>
      </c>
      <c r="F239" s="15">
        <v>2</v>
      </c>
      <c r="G239" s="15">
        <v>21295</v>
      </c>
      <c r="H239" s="19">
        <f t="shared" si="17"/>
        <v>42590</v>
      </c>
      <c r="I239" s="19">
        <f t="shared" si="18"/>
        <v>47700.800000000003</v>
      </c>
      <c r="J239" s="25" t="s">
        <v>31</v>
      </c>
      <c r="K239" s="15" t="s">
        <v>264</v>
      </c>
      <c r="L239" s="15" t="s">
        <v>44</v>
      </c>
    </row>
    <row r="240" spans="1:12" ht="51.75" customHeight="1" x14ac:dyDescent="0.2">
      <c r="A240" s="15">
        <f t="shared" si="19"/>
        <v>220</v>
      </c>
      <c r="B240" s="23" t="s">
        <v>474</v>
      </c>
      <c r="C240" s="26" t="s">
        <v>34</v>
      </c>
      <c r="D240" s="29" t="s">
        <v>539</v>
      </c>
      <c r="E240" s="15" t="s">
        <v>28</v>
      </c>
      <c r="F240" s="15">
        <v>6</v>
      </c>
      <c r="G240" s="15">
        <v>282</v>
      </c>
      <c r="H240" s="19">
        <f t="shared" si="17"/>
        <v>1692</v>
      </c>
      <c r="I240" s="19">
        <f t="shared" si="18"/>
        <v>1895.0400000000002</v>
      </c>
      <c r="J240" s="25" t="s">
        <v>31</v>
      </c>
      <c r="K240" s="15" t="s">
        <v>264</v>
      </c>
      <c r="L240" s="15" t="s">
        <v>44</v>
      </c>
    </row>
    <row r="241" spans="1:12" ht="51.75" customHeight="1" x14ac:dyDescent="0.2">
      <c r="A241" s="15">
        <f t="shared" si="19"/>
        <v>221</v>
      </c>
      <c r="B241" s="23" t="s">
        <v>475</v>
      </c>
      <c r="C241" s="26" t="s">
        <v>34</v>
      </c>
      <c r="D241" s="29" t="s">
        <v>540</v>
      </c>
      <c r="E241" s="15" t="s">
        <v>28</v>
      </c>
      <c r="F241" s="15">
        <v>6</v>
      </c>
      <c r="G241" s="15">
        <v>603</v>
      </c>
      <c r="H241" s="19">
        <f t="shared" si="17"/>
        <v>3618</v>
      </c>
      <c r="I241" s="19">
        <f t="shared" si="18"/>
        <v>4052.1600000000003</v>
      </c>
      <c r="J241" s="25" t="s">
        <v>31</v>
      </c>
      <c r="K241" s="15" t="s">
        <v>264</v>
      </c>
      <c r="L241" s="15" t="s">
        <v>44</v>
      </c>
    </row>
    <row r="242" spans="1:12" ht="51.75" customHeight="1" x14ac:dyDescent="0.2">
      <c r="A242" s="15">
        <f t="shared" si="19"/>
        <v>222</v>
      </c>
      <c r="B242" s="23" t="s">
        <v>476</v>
      </c>
      <c r="C242" s="26" t="s">
        <v>34</v>
      </c>
      <c r="D242" s="29" t="s">
        <v>541</v>
      </c>
      <c r="E242" s="15" t="s">
        <v>28</v>
      </c>
      <c r="F242" s="15">
        <v>1</v>
      </c>
      <c r="G242" s="15">
        <v>29822</v>
      </c>
      <c r="H242" s="19">
        <f t="shared" si="17"/>
        <v>29822</v>
      </c>
      <c r="I242" s="19">
        <f t="shared" si="18"/>
        <v>33400.640000000007</v>
      </c>
      <c r="J242" s="25" t="s">
        <v>31</v>
      </c>
      <c r="K242" s="15" t="s">
        <v>264</v>
      </c>
      <c r="L242" s="15" t="s">
        <v>44</v>
      </c>
    </row>
    <row r="243" spans="1:12" ht="51.75" customHeight="1" x14ac:dyDescent="0.2">
      <c r="A243" s="15">
        <f t="shared" si="19"/>
        <v>223</v>
      </c>
      <c r="B243" s="23" t="s">
        <v>477</v>
      </c>
      <c r="C243" s="26" t="s">
        <v>34</v>
      </c>
      <c r="D243" s="29" t="s">
        <v>542</v>
      </c>
      <c r="E243" s="15" t="s">
        <v>28</v>
      </c>
      <c r="F243" s="15">
        <v>1</v>
      </c>
      <c r="G243" s="15">
        <v>3023</v>
      </c>
      <c r="H243" s="19">
        <f t="shared" si="17"/>
        <v>3023</v>
      </c>
      <c r="I243" s="19">
        <f t="shared" si="18"/>
        <v>3385.76</v>
      </c>
      <c r="J243" s="25" t="s">
        <v>31</v>
      </c>
      <c r="K243" s="15" t="s">
        <v>264</v>
      </c>
      <c r="L243" s="15" t="s">
        <v>44</v>
      </c>
    </row>
    <row r="244" spans="1:12" ht="51.75" customHeight="1" x14ac:dyDescent="0.2">
      <c r="A244" s="15">
        <f t="shared" si="19"/>
        <v>224</v>
      </c>
      <c r="B244" s="23" t="s">
        <v>577</v>
      </c>
      <c r="C244" s="26" t="s">
        <v>34</v>
      </c>
      <c r="D244" s="29" t="s">
        <v>578</v>
      </c>
      <c r="E244" s="15" t="s">
        <v>32</v>
      </c>
      <c r="F244" s="15">
        <v>10</v>
      </c>
      <c r="G244" s="15">
        <v>2349</v>
      </c>
      <c r="H244" s="19">
        <f t="shared" si="17"/>
        <v>23490</v>
      </c>
      <c r="I244" s="19">
        <f t="shared" si="18"/>
        <v>26308.800000000003</v>
      </c>
      <c r="J244" s="25" t="s">
        <v>31</v>
      </c>
      <c r="K244" s="15" t="s">
        <v>264</v>
      </c>
      <c r="L244" s="15" t="s">
        <v>44</v>
      </c>
    </row>
    <row r="245" spans="1:12" ht="51.75" customHeight="1" x14ac:dyDescent="0.2">
      <c r="A245" s="15">
        <f t="shared" si="19"/>
        <v>225</v>
      </c>
      <c r="B245" s="23" t="s">
        <v>579</v>
      </c>
      <c r="C245" s="26" t="s">
        <v>34</v>
      </c>
      <c r="D245" s="29" t="s">
        <v>543</v>
      </c>
      <c r="E245" s="15" t="s">
        <v>32</v>
      </c>
      <c r="F245" s="15">
        <v>10</v>
      </c>
      <c r="G245" s="15">
        <v>3398</v>
      </c>
      <c r="H245" s="19">
        <f t="shared" si="17"/>
        <v>33980</v>
      </c>
      <c r="I245" s="19">
        <f t="shared" si="18"/>
        <v>38057.600000000006</v>
      </c>
      <c r="J245" s="25" t="s">
        <v>31</v>
      </c>
      <c r="K245" s="15" t="s">
        <v>264</v>
      </c>
      <c r="L245" s="15" t="s">
        <v>44</v>
      </c>
    </row>
    <row r="246" spans="1:12" ht="51.75" customHeight="1" x14ac:dyDescent="0.2">
      <c r="A246" s="15">
        <f t="shared" si="19"/>
        <v>226</v>
      </c>
      <c r="B246" s="23" t="s">
        <v>478</v>
      </c>
      <c r="C246" s="26" t="s">
        <v>34</v>
      </c>
      <c r="D246" s="29" t="s">
        <v>544</v>
      </c>
      <c r="E246" s="15" t="s">
        <v>32</v>
      </c>
      <c r="F246" s="15">
        <v>2</v>
      </c>
      <c r="G246" s="15">
        <v>34362</v>
      </c>
      <c r="H246" s="19">
        <f t="shared" si="17"/>
        <v>68724</v>
      </c>
      <c r="I246" s="19">
        <f t="shared" si="18"/>
        <v>76970.880000000005</v>
      </c>
      <c r="J246" s="25" t="s">
        <v>31</v>
      </c>
      <c r="K246" s="15" t="s">
        <v>264</v>
      </c>
      <c r="L246" s="15" t="s">
        <v>44</v>
      </c>
    </row>
    <row r="247" spans="1:12" ht="51.75" customHeight="1" x14ac:dyDescent="0.2">
      <c r="A247" s="15">
        <f t="shared" si="19"/>
        <v>227</v>
      </c>
      <c r="B247" s="23" t="s">
        <v>479</v>
      </c>
      <c r="C247" s="26" t="s">
        <v>34</v>
      </c>
      <c r="D247" s="29" t="s">
        <v>545</v>
      </c>
      <c r="E247" s="15" t="s">
        <v>32</v>
      </c>
      <c r="F247" s="15">
        <v>2</v>
      </c>
      <c r="G247" s="15">
        <v>36215</v>
      </c>
      <c r="H247" s="19">
        <f t="shared" si="17"/>
        <v>72430</v>
      </c>
      <c r="I247" s="19">
        <f t="shared" si="18"/>
        <v>81121.600000000006</v>
      </c>
      <c r="J247" s="25" t="s">
        <v>31</v>
      </c>
      <c r="K247" s="15" t="s">
        <v>264</v>
      </c>
      <c r="L247" s="15" t="s">
        <v>44</v>
      </c>
    </row>
    <row r="248" spans="1:12" ht="51.75" customHeight="1" x14ac:dyDescent="0.2">
      <c r="A248" s="15">
        <f t="shared" si="19"/>
        <v>228</v>
      </c>
      <c r="B248" s="23" t="s">
        <v>480</v>
      </c>
      <c r="C248" s="26" t="s">
        <v>34</v>
      </c>
      <c r="D248" s="29" t="s">
        <v>546</v>
      </c>
      <c r="E248" s="15" t="s">
        <v>32</v>
      </c>
      <c r="F248" s="15">
        <v>5</v>
      </c>
      <c r="G248" s="15">
        <v>16893</v>
      </c>
      <c r="H248" s="19">
        <f t="shared" si="17"/>
        <v>84465</v>
      </c>
      <c r="I248" s="19">
        <f t="shared" si="18"/>
        <v>94600.8</v>
      </c>
      <c r="J248" s="25" t="s">
        <v>31</v>
      </c>
      <c r="K248" s="15" t="s">
        <v>264</v>
      </c>
      <c r="L248" s="15" t="s">
        <v>44</v>
      </c>
    </row>
    <row r="249" spans="1:12" ht="51.75" customHeight="1" x14ac:dyDescent="0.2">
      <c r="A249" s="15">
        <f t="shared" si="19"/>
        <v>229</v>
      </c>
      <c r="B249" s="23" t="s">
        <v>481</v>
      </c>
      <c r="C249" s="26" t="s">
        <v>34</v>
      </c>
      <c r="D249" s="29" t="s">
        <v>547</v>
      </c>
      <c r="E249" s="15" t="s">
        <v>32</v>
      </c>
      <c r="F249" s="15">
        <v>5</v>
      </c>
      <c r="G249" s="15">
        <v>19809</v>
      </c>
      <c r="H249" s="19">
        <f t="shared" si="17"/>
        <v>99045</v>
      </c>
      <c r="I249" s="19">
        <f t="shared" si="18"/>
        <v>110930.40000000001</v>
      </c>
      <c r="J249" s="25" t="s">
        <v>31</v>
      </c>
      <c r="K249" s="15" t="s">
        <v>264</v>
      </c>
      <c r="L249" s="15" t="s">
        <v>44</v>
      </c>
    </row>
    <row r="250" spans="1:12" ht="51.75" customHeight="1" x14ac:dyDescent="0.2">
      <c r="A250" s="15">
        <f t="shared" si="19"/>
        <v>230</v>
      </c>
      <c r="B250" s="23" t="s">
        <v>482</v>
      </c>
      <c r="C250" s="24" t="s">
        <v>34</v>
      </c>
      <c r="D250" s="28" t="s">
        <v>548</v>
      </c>
      <c r="E250" s="15" t="s">
        <v>244</v>
      </c>
      <c r="F250" s="15">
        <v>4</v>
      </c>
      <c r="G250" s="15">
        <v>195172</v>
      </c>
      <c r="H250" s="19">
        <f t="shared" si="17"/>
        <v>780688</v>
      </c>
      <c r="I250" s="19">
        <f t="shared" si="18"/>
        <v>874370.56000000006</v>
      </c>
      <c r="J250" s="25" t="s">
        <v>31</v>
      </c>
      <c r="K250" s="15" t="s">
        <v>264</v>
      </c>
      <c r="L250" s="15" t="s">
        <v>44</v>
      </c>
    </row>
    <row r="251" spans="1:12" ht="51.75" customHeight="1" x14ac:dyDescent="0.2">
      <c r="A251" s="15">
        <f t="shared" si="19"/>
        <v>231</v>
      </c>
      <c r="B251" s="23" t="s">
        <v>483</v>
      </c>
      <c r="C251" s="24" t="s">
        <v>34</v>
      </c>
      <c r="D251" s="29" t="s">
        <v>549</v>
      </c>
      <c r="E251" s="15" t="s">
        <v>244</v>
      </c>
      <c r="F251" s="15">
        <v>4</v>
      </c>
      <c r="G251" s="15">
        <v>138822</v>
      </c>
      <c r="H251" s="19">
        <f t="shared" si="17"/>
        <v>555288</v>
      </c>
      <c r="I251" s="19">
        <f t="shared" si="18"/>
        <v>621922.56000000006</v>
      </c>
      <c r="J251" s="25" t="s">
        <v>31</v>
      </c>
      <c r="K251" s="15" t="s">
        <v>264</v>
      </c>
      <c r="L251" s="15" t="s">
        <v>44</v>
      </c>
    </row>
    <row r="252" spans="1:12" ht="51.75" customHeight="1" x14ac:dyDescent="0.2">
      <c r="A252" s="15">
        <f t="shared" si="19"/>
        <v>232</v>
      </c>
      <c r="B252" s="23" t="s">
        <v>484</v>
      </c>
      <c r="C252" s="24" t="s">
        <v>34</v>
      </c>
      <c r="D252" s="30" t="s">
        <v>550</v>
      </c>
      <c r="E252" s="15" t="s">
        <v>244</v>
      </c>
      <c r="F252" s="15">
        <v>4</v>
      </c>
      <c r="G252" s="15">
        <v>299661</v>
      </c>
      <c r="H252" s="19">
        <f t="shared" si="17"/>
        <v>1198644</v>
      </c>
      <c r="I252" s="19">
        <f t="shared" si="18"/>
        <v>1342481.28</v>
      </c>
      <c r="J252" s="25" t="s">
        <v>31</v>
      </c>
      <c r="K252" s="15" t="s">
        <v>264</v>
      </c>
      <c r="L252" s="15" t="s">
        <v>44</v>
      </c>
    </row>
    <row r="253" spans="1:12" ht="51.75" customHeight="1" x14ac:dyDescent="0.2">
      <c r="A253" s="15">
        <f t="shared" si="19"/>
        <v>233</v>
      </c>
      <c r="B253" s="23" t="s">
        <v>485</v>
      </c>
      <c r="C253" s="26" t="s">
        <v>34</v>
      </c>
      <c r="D253" s="31" t="s">
        <v>580</v>
      </c>
      <c r="E253" s="15" t="s">
        <v>244</v>
      </c>
      <c r="F253" s="15">
        <v>2</v>
      </c>
      <c r="G253" s="15">
        <v>149272</v>
      </c>
      <c r="H253" s="19">
        <f t="shared" si="17"/>
        <v>298544</v>
      </c>
      <c r="I253" s="19">
        <f t="shared" si="18"/>
        <v>334369.28000000003</v>
      </c>
      <c r="J253" s="25" t="s">
        <v>31</v>
      </c>
      <c r="K253" s="15" t="s">
        <v>264</v>
      </c>
      <c r="L253" s="15" t="s">
        <v>44</v>
      </c>
    </row>
    <row r="254" spans="1:12" ht="51.75" customHeight="1" x14ac:dyDescent="0.2">
      <c r="A254" s="15">
        <f t="shared" si="19"/>
        <v>234</v>
      </c>
      <c r="B254" s="23" t="s">
        <v>486</v>
      </c>
      <c r="C254" s="26" t="s">
        <v>34</v>
      </c>
      <c r="D254" s="31" t="s">
        <v>551</v>
      </c>
      <c r="E254" s="15" t="s">
        <v>28</v>
      </c>
      <c r="F254" s="15">
        <v>1</v>
      </c>
      <c r="G254" s="15">
        <v>3853</v>
      </c>
      <c r="H254" s="19">
        <f t="shared" si="17"/>
        <v>3853</v>
      </c>
      <c r="I254" s="19">
        <f t="shared" si="18"/>
        <v>4315.3600000000006</v>
      </c>
      <c r="J254" s="25" t="s">
        <v>31</v>
      </c>
      <c r="K254" s="15" t="s">
        <v>264</v>
      </c>
      <c r="L254" s="15" t="s">
        <v>44</v>
      </c>
    </row>
    <row r="255" spans="1:12" ht="51.75" customHeight="1" x14ac:dyDescent="0.2">
      <c r="A255" s="15">
        <f t="shared" si="19"/>
        <v>235</v>
      </c>
      <c r="B255" s="23" t="s">
        <v>487</v>
      </c>
      <c r="C255" s="26" t="s">
        <v>34</v>
      </c>
      <c r="D255" s="31" t="s">
        <v>581</v>
      </c>
      <c r="E255" s="15" t="s">
        <v>32</v>
      </c>
      <c r="F255" s="15">
        <v>1</v>
      </c>
      <c r="G255" s="15">
        <v>71283</v>
      </c>
      <c r="H255" s="19">
        <f t="shared" si="17"/>
        <v>71283</v>
      </c>
      <c r="I255" s="19">
        <f t="shared" si="18"/>
        <v>79836.960000000006</v>
      </c>
      <c r="J255" s="25" t="s">
        <v>31</v>
      </c>
      <c r="K255" s="15" t="s">
        <v>264</v>
      </c>
      <c r="L255" s="15" t="s">
        <v>44</v>
      </c>
    </row>
    <row r="256" spans="1:12" ht="51.75" customHeight="1" x14ac:dyDescent="0.2">
      <c r="A256" s="15">
        <f t="shared" si="19"/>
        <v>236</v>
      </c>
      <c r="B256" s="23" t="s">
        <v>488</v>
      </c>
      <c r="C256" s="26" t="s">
        <v>34</v>
      </c>
      <c r="D256" s="30" t="s">
        <v>582</v>
      </c>
      <c r="E256" s="15" t="s">
        <v>32</v>
      </c>
      <c r="F256" s="15">
        <v>1</v>
      </c>
      <c r="G256" s="15">
        <v>18136</v>
      </c>
      <c r="H256" s="19">
        <f t="shared" si="17"/>
        <v>18136</v>
      </c>
      <c r="I256" s="19">
        <f t="shared" si="18"/>
        <v>20312.320000000003</v>
      </c>
      <c r="J256" s="25" t="s">
        <v>31</v>
      </c>
      <c r="K256" s="15" t="s">
        <v>264</v>
      </c>
      <c r="L256" s="15" t="s">
        <v>44</v>
      </c>
    </row>
    <row r="257" spans="1:12" ht="51.75" customHeight="1" x14ac:dyDescent="0.2">
      <c r="A257" s="15">
        <f t="shared" si="19"/>
        <v>237</v>
      </c>
      <c r="B257" s="23" t="s">
        <v>489</v>
      </c>
      <c r="C257" s="26" t="s">
        <v>34</v>
      </c>
      <c r="D257" s="29" t="s">
        <v>552</v>
      </c>
      <c r="E257" s="15" t="s">
        <v>32</v>
      </c>
      <c r="F257" s="15">
        <v>1</v>
      </c>
      <c r="G257" s="15">
        <v>7650</v>
      </c>
      <c r="H257" s="19">
        <f t="shared" si="17"/>
        <v>7650</v>
      </c>
      <c r="I257" s="19">
        <f t="shared" si="18"/>
        <v>8568</v>
      </c>
      <c r="J257" s="25" t="s">
        <v>31</v>
      </c>
      <c r="K257" s="15" t="s">
        <v>264</v>
      </c>
      <c r="L257" s="15" t="s">
        <v>44</v>
      </c>
    </row>
    <row r="258" spans="1:12" ht="51.75" customHeight="1" x14ac:dyDescent="0.2">
      <c r="A258" s="15">
        <f t="shared" si="19"/>
        <v>238</v>
      </c>
      <c r="B258" s="23" t="s">
        <v>490</v>
      </c>
      <c r="C258" s="26" t="s">
        <v>34</v>
      </c>
      <c r="D258" s="29" t="s">
        <v>553</v>
      </c>
      <c r="E258" s="15" t="s">
        <v>221</v>
      </c>
      <c r="F258" s="15">
        <v>6</v>
      </c>
      <c r="G258" s="15">
        <v>8583</v>
      </c>
      <c r="H258" s="19">
        <f t="shared" si="17"/>
        <v>51498</v>
      </c>
      <c r="I258" s="19">
        <f t="shared" si="18"/>
        <v>57677.760000000002</v>
      </c>
      <c r="J258" s="25" t="s">
        <v>31</v>
      </c>
      <c r="K258" s="15" t="s">
        <v>264</v>
      </c>
      <c r="L258" s="15" t="s">
        <v>44</v>
      </c>
    </row>
    <row r="259" spans="1:12" ht="51.75" customHeight="1" x14ac:dyDescent="0.2">
      <c r="A259" s="15">
        <f t="shared" si="19"/>
        <v>239</v>
      </c>
      <c r="B259" s="23" t="s">
        <v>491</v>
      </c>
      <c r="C259" s="26" t="s">
        <v>34</v>
      </c>
      <c r="D259" s="29" t="s">
        <v>554</v>
      </c>
      <c r="E259" s="15" t="s">
        <v>32</v>
      </c>
      <c r="F259" s="15">
        <v>6</v>
      </c>
      <c r="G259" s="15">
        <v>7245</v>
      </c>
      <c r="H259" s="19">
        <f t="shared" si="17"/>
        <v>43470</v>
      </c>
      <c r="I259" s="19">
        <f t="shared" si="18"/>
        <v>48686.400000000001</v>
      </c>
      <c r="J259" s="25" t="s">
        <v>31</v>
      </c>
      <c r="K259" s="15" t="s">
        <v>264</v>
      </c>
      <c r="L259" s="15" t="s">
        <v>44</v>
      </c>
    </row>
    <row r="260" spans="1:12" ht="51.75" customHeight="1" x14ac:dyDescent="0.2">
      <c r="A260" s="15">
        <f t="shared" si="19"/>
        <v>240</v>
      </c>
      <c r="B260" s="23" t="s">
        <v>492</v>
      </c>
      <c r="C260" s="26" t="s">
        <v>34</v>
      </c>
      <c r="D260" s="30" t="s">
        <v>555</v>
      </c>
      <c r="E260" s="15" t="s">
        <v>32</v>
      </c>
      <c r="F260" s="15">
        <v>2</v>
      </c>
      <c r="G260" s="15">
        <v>56541</v>
      </c>
      <c r="H260" s="19">
        <f t="shared" si="17"/>
        <v>113082</v>
      </c>
      <c r="I260" s="19">
        <f t="shared" si="18"/>
        <v>126651.84000000001</v>
      </c>
      <c r="J260" s="25" t="s">
        <v>31</v>
      </c>
      <c r="K260" s="15" t="s">
        <v>264</v>
      </c>
      <c r="L260" s="15" t="s">
        <v>44</v>
      </c>
    </row>
    <row r="261" spans="1:12" ht="51.75" customHeight="1" x14ac:dyDescent="0.2">
      <c r="A261" s="15">
        <f t="shared" si="19"/>
        <v>241</v>
      </c>
      <c r="B261" s="23" t="s">
        <v>493</v>
      </c>
      <c r="C261" s="26" t="s">
        <v>34</v>
      </c>
      <c r="D261" s="29" t="s">
        <v>556</v>
      </c>
      <c r="E261" s="15" t="s">
        <v>32</v>
      </c>
      <c r="F261" s="15">
        <v>2</v>
      </c>
      <c r="G261" s="15">
        <v>130353</v>
      </c>
      <c r="H261" s="19">
        <f t="shared" si="17"/>
        <v>260706</v>
      </c>
      <c r="I261" s="19">
        <f t="shared" si="18"/>
        <v>291990.72000000003</v>
      </c>
      <c r="J261" s="25" t="s">
        <v>31</v>
      </c>
      <c r="K261" s="15" t="s">
        <v>264</v>
      </c>
      <c r="L261" s="15" t="s">
        <v>44</v>
      </c>
    </row>
    <row r="262" spans="1:12" ht="51.75" customHeight="1" x14ac:dyDescent="0.2">
      <c r="A262" s="15">
        <f t="shared" si="19"/>
        <v>242</v>
      </c>
      <c r="B262" s="23" t="s">
        <v>494</v>
      </c>
      <c r="C262" s="26" t="s">
        <v>34</v>
      </c>
      <c r="D262" s="29" t="s">
        <v>557</v>
      </c>
      <c r="E262" s="15" t="s">
        <v>28</v>
      </c>
      <c r="F262" s="15">
        <v>2</v>
      </c>
      <c r="G262" s="15">
        <v>1706</v>
      </c>
      <c r="H262" s="19">
        <f t="shared" si="17"/>
        <v>3412</v>
      </c>
      <c r="I262" s="19">
        <f t="shared" si="18"/>
        <v>3821.4400000000005</v>
      </c>
      <c r="J262" s="25" t="s">
        <v>31</v>
      </c>
      <c r="K262" s="15" t="s">
        <v>264</v>
      </c>
      <c r="L262" s="15" t="s">
        <v>44</v>
      </c>
    </row>
    <row r="263" spans="1:12" ht="51.75" customHeight="1" x14ac:dyDescent="0.2">
      <c r="A263" s="15">
        <f t="shared" si="19"/>
        <v>243</v>
      </c>
      <c r="B263" s="23" t="s">
        <v>494</v>
      </c>
      <c r="C263" s="26" t="s">
        <v>34</v>
      </c>
      <c r="D263" s="29" t="s">
        <v>558</v>
      </c>
      <c r="E263" s="15" t="s">
        <v>28</v>
      </c>
      <c r="F263" s="15">
        <v>2</v>
      </c>
      <c r="G263" s="15">
        <v>2108</v>
      </c>
      <c r="H263" s="19">
        <f t="shared" si="17"/>
        <v>4216</v>
      </c>
      <c r="I263" s="19">
        <f t="shared" si="18"/>
        <v>4721.92</v>
      </c>
      <c r="J263" s="25" t="s">
        <v>31</v>
      </c>
      <c r="K263" s="15" t="s">
        <v>264</v>
      </c>
      <c r="L263" s="15" t="s">
        <v>44</v>
      </c>
    </row>
    <row r="264" spans="1:12" ht="51.75" customHeight="1" x14ac:dyDescent="0.2">
      <c r="A264" s="15">
        <f t="shared" si="19"/>
        <v>244</v>
      </c>
      <c r="B264" s="23" t="s">
        <v>495</v>
      </c>
      <c r="C264" s="26" t="s">
        <v>34</v>
      </c>
      <c r="D264" s="29" t="s">
        <v>559</v>
      </c>
      <c r="E264" s="15" t="s">
        <v>28</v>
      </c>
      <c r="F264" s="15">
        <v>2</v>
      </c>
      <c r="G264" s="15">
        <v>1617</v>
      </c>
      <c r="H264" s="19">
        <f t="shared" si="17"/>
        <v>3234</v>
      </c>
      <c r="I264" s="19">
        <f t="shared" si="18"/>
        <v>3622.0800000000004</v>
      </c>
      <c r="J264" s="25" t="s">
        <v>31</v>
      </c>
      <c r="K264" s="15" t="s">
        <v>264</v>
      </c>
      <c r="L264" s="15" t="s">
        <v>44</v>
      </c>
    </row>
    <row r="265" spans="1:12" ht="51.75" customHeight="1" x14ac:dyDescent="0.2">
      <c r="A265" s="15">
        <f t="shared" si="19"/>
        <v>245</v>
      </c>
      <c r="B265" s="23" t="s">
        <v>495</v>
      </c>
      <c r="C265" s="26" t="s">
        <v>34</v>
      </c>
      <c r="D265" s="29" t="s">
        <v>560</v>
      </c>
      <c r="E265" s="15" t="s">
        <v>28</v>
      </c>
      <c r="F265" s="15">
        <v>2</v>
      </c>
      <c r="G265" s="15">
        <v>1871</v>
      </c>
      <c r="H265" s="19">
        <f t="shared" si="17"/>
        <v>3742</v>
      </c>
      <c r="I265" s="19">
        <f t="shared" si="18"/>
        <v>4191.04</v>
      </c>
      <c r="J265" s="25" t="s">
        <v>31</v>
      </c>
      <c r="K265" s="15" t="s">
        <v>264</v>
      </c>
      <c r="L265" s="15" t="s">
        <v>44</v>
      </c>
    </row>
    <row r="266" spans="1:12" ht="51.75" customHeight="1" x14ac:dyDescent="0.2">
      <c r="A266" s="15">
        <f t="shared" si="19"/>
        <v>246</v>
      </c>
      <c r="B266" s="23" t="s">
        <v>496</v>
      </c>
      <c r="C266" s="26" t="s">
        <v>34</v>
      </c>
      <c r="D266" s="29" t="s">
        <v>561</v>
      </c>
      <c r="E266" s="15" t="s">
        <v>32</v>
      </c>
      <c r="F266" s="15">
        <v>1</v>
      </c>
      <c r="G266" s="15">
        <v>2108</v>
      </c>
      <c r="H266" s="19">
        <f t="shared" si="17"/>
        <v>2108</v>
      </c>
      <c r="I266" s="19">
        <f t="shared" si="18"/>
        <v>2360.96</v>
      </c>
      <c r="J266" s="25" t="s">
        <v>31</v>
      </c>
      <c r="K266" s="15" t="s">
        <v>264</v>
      </c>
      <c r="L266" s="15" t="s">
        <v>44</v>
      </c>
    </row>
    <row r="267" spans="1:12" ht="51.75" customHeight="1" x14ac:dyDescent="0.2">
      <c r="A267" s="15">
        <f t="shared" si="19"/>
        <v>247</v>
      </c>
      <c r="B267" s="23" t="s">
        <v>497</v>
      </c>
      <c r="C267" s="26" t="s">
        <v>34</v>
      </c>
      <c r="D267" s="29" t="s">
        <v>562</v>
      </c>
      <c r="E267" s="15" t="s">
        <v>28</v>
      </c>
      <c r="F267" s="15">
        <v>3</v>
      </c>
      <c r="G267" s="15">
        <v>3572</v>
      </c>
      <c r="H267" s="19">
        <f t="shared" si="17"/>
        <v>10716</v>
      </c>
      <c r="I267" s="19">
        <f t="shared" si="18"/>
        <v>12001.920000000002</v>
      </c>
      <c r="J267" s="25" t="s">
        <v>31</v>
      </c>
      <c r="K267" s="15" t="s">
        <v>264</v>
      </c>
      <c r="L267" s="15" t="s">
        <v>44</v>
      </c>
    </row>
    <row r="268" spans="1:12" ht="51.75" customHeight="1" x14ac:dyDescent="0.2">
      <c r="A268" s="15">
        <f t="shared" si="19"/>
        <v>248</v>
      </c>
      <c r="B268" s="23" t="s">
        <v>498</v>
      </c>
      <c r="C268" s="26" t="s">
        <v>34</v>
      </c>
      <c r="D268" s="29" t="s">
        <v>563</v>
      </c>
      <c r="E268" s="15" t="s">
        <v>32</v>
      </c>
      <c r="F268" s="15">
        <v>5</v>
      </c>
      <c r="G268" s="15">
        <v>1157</v>
      </c>
      <c r="H268" s="19">
        <f t="shared" si="17"/>
        <v>5785</v>
      </c>
      <c r="I268" s="19">
        <f t="shared" si="18"/>
        <v>6479.2000000000007</v>
      </c>
      <c r="J268" s="25" t="s">
        <v>31</v>
      </c>
      <c r="K268" s="15" t="s">
        <v>264</v>
      </c>
      <c r="L268" s="15" t="s">
        <v>44</v>
      </c>
    </row>
    <row r="269" spans="1:12" ht="51.75" customHeight="1" x14ac:dyDescent="0.2">
      <c r="A269" s="15">
        <f t="shared" si="19"/>
        <v>249</v>
      </c>
      <c r="B269" s="23" t="s">
        <v>499</v>
      </c>
      <c r="C269" s="26" t="s">
        <v>34</v>
      </c>
      <c r="D269" s="29" t="s">
        <v>564</v>
      </c>
      <c r="E269" s="15" t="s">
        <v>32</v>
      </c>
      <c r="F269" s="15">
        <v>10</v>
      </c>
      <c r="G269" s="15">
        <v>14460</v>
      </c>
      <c r="H269" s="19">
        <f t="shared" si="17"/>
        <v>144600</v>
      </c>
      <c r="I269" s="19">
        <f t="shared" si="18"/>
        <v>161952.00000000003</v>
      </c>
      <c r="J269" s="25" t="s">
        <v>31</v>
      </c>
      <c r="K269" s="15" t="s">
        <v>264</v>
      </c>
      <c r="L269" s="15" t="s">
        <v>44</v>
      </c>
    </row>
    <row r="270" spans="1:12" ht="51.75" customHeight="1" x14ac:dyDescent="0.2">
      <c r="A270" s="15">
        <f t="shared" si="19"/>
        <v>250</v>
      </c>
      <c r="B270" s="23" t="s">
        <v>500</v>
      </c>
      <c r="C270" s="26" t="s">
        <v>34</v>
      </c>
      <c r="D270" s="29" t="s">
        <v>583</v>
      </c>
      <c r="E270" s="35" t="s">
        <v>32</v>
      </c>
      <c r="F270" s="35">
        <v>1</v>
      </c>
      <c r="G270" s="15">
        <v>23777</v>
      </c>
      <c r="H270" s="19">
        <f t="shared" ref="H270:H283" si="20">G270*F270</f>
        <v>23777</v>
      </c>
      <c r="I270" s="19">
        <f t="shared" ref="I270:I284" si="21">H270*1.12</f>
        <v>26630.240000000002</v>
      </c>
      <c r="J270" s="25" t="s">
        <v>31</v>
      </c>
      <c r="K270" s="15" t="s">
        <v>264</v>
      </c>
      <c r="L270" s="15" t="s">
        <v>44</v>
      </c>
    </row>
    <row r="271" spans="1:12" ht="51.75" customHeight="1" x14ac:dyDescent="0.2">
      <c r="A271" s="15">
        <f t="shared" si="19"/>
        <v>251</v>
      </c>
      <c r="B271" s="23" t="s">
        <v>501</v>
      </c>
      <c r="C271" s="26" t="s">
        <v>34</v>
      </c>
      <c r="D271" s="28" t="s">
        <v>565</v>
      </c>
      <c r="E271" s="15" t="s">
        <v>28</v>
      </c>
      <c r="F271" s="15">
        <v>1</v>
      </c>
      <c r="G271" s="15">
        <v>1358</v>
      </c>
      <c r="H271" s="19">
        <f t="shared" si="20"/>
        <v>1358</v>
      </c>
      <c r="I271" s="19">
        <f t="shared" si="21"/>
        <v>1520.96</v>
      </c>
      <c r="J271" s="25" t="s">
        <v>31</v>
      </c>
      <c r="K271" s="15" t="s">
        <v>264</v>
      </c>
      <c r="L271" s="15" t="s">
        <v>44</v>
      </c>
    </row>
    <row r="272" spans="1:12" ht="51.75" customHeight="1" x14ac:dyDescent="0.2">
      <c r="A272" s="15">
        <f t="shared" si="19"/>
        <v>252</v>
      </c>
      <c r="B272" s="23" t="s">
        <v>502</v>
      </c>
      <c r="C272" s="26" t="s">
        <v>34</v>
      </c>
      <c r="D272" s="30" t="s">
        <v>566</v>
      </c>
      <c r="E272" s="15" t="s">
        <v>32</v>
      </c>
      <c r="F272" s="15">
        <v>10</v>
      </c>
      <c r="G272" s="15">
        <v>978</v>
      </c>
      <c r="H272" s="19">
        <f t="shared" si="20"/>
        <v>9780</v>
      </c>
      <c r="I272" s="19">
        <f t="shared" si="21"/>
        <v>10953.6</v>
      </c>
      <c r="J272" s="25" t="s">
        <v>31</v>
      </c>
      <c r="K272" s="15" t="s">
        <v>264</v>
      </c>
      <c r="L272" s="15" t="s">
        <v>44</v>
      </c>
    </row>
    <row r="273" spans="1:12" ht="51.75" customHeight="1" x14ac:dyDescent="0.2">
      <c r="A273" s="15">
        <f t="shared" si="19"/>
        <v>253</v>
      </c>
      <c r="B273" s="23" t="s">
        <v>503</v>
      </c>
      <c r="C273" s="26" t="s">
        <v>34</v>
      </c>
      <c r="D273" s="29" t="s">
        <v>584</v>
      </c>
      <c r="E273" s="15" t="s">
        <v>32</v>
      </c>
      <c r="F273" s="15">
        <v>1</v>
      </c>
      <c r="G273" s="15">
        <v>7349</v>
      </c>
      <c r="H273" s="19">
        <f t="shared" si="20"/>
        <v>7349</v>
      </c>
      <c r="I273" s="19">
        <f t="shared" si="21"/>
        <v>8230.880000000001</v>
      </c>
      <c r="J273" s="25" t="s">
        <v>31</v>
      </c>
      <c r="K273" s="15" t="s">
        <v>264</v>
      </c>
      <c r="L273" s="15" t="s">
        <v>44</v>
      </c>
    </row>
    <row r="274" spans="1:12" ht="51.75" customHeight="1" x14ac:dyDescent="0.2">
      <c r="A274" s="15">
        <f t="shared" si="19"/>
        <v>254</v>
      </c>
      <c r="B274" s="23" t="s">
        <v>504</v>
      </c>
      <c r="C274" s="26" t="s">
        <v>34</v>
      </c>
      <c r="D274" s="29" t="s">
        <v>567</v>
      </c>
      <c r="E274" s="15" t="s">
        <v>32</v>
      </c>
      <c r="F274" s="15">
        <v>1</v>
      </c>
      <c r="G274" s="15">
        <v>1625</v>
      </c>
      <c r="H274" s="19">
        <f t="shared" si="20"/>
        <v>1625</v>
      </c>
      <c r="I274" s="19">
        <f t="shared" si="21"/>
        <v>1820.0000000000002</v>
      </c>
      <c r="J274" s="25" t="s">
        <v>31</v>
      </c>
      <c r="K274" s="15" t="s">
        <v>264</v>
      </c>
      <c r="L274" s="15" t="s">
        <v>44</v>
      </c>
    </row>
    <row r="275" spans="1:12" ht="51.75" customHeight="1" x14ac:dyDescent="0.2">
      <c r="A275" s="15">
        <f t="shared" si="19"/>
        <v>255</v>
      </c>
      <c r="B275" s="23" t="s">
        <v>505</v>
      </c>
      <c r="C275" s="26" t="s">
        <v>34</v>
      </c>
      <c r="D275" s="29" t="s">
        <v>568</v>
      </c>
      <c r="E275" s="15" t="s">
        <v>32</v>
      </c>
      <c r="F275" s="15">
        <v>1</v>
      </c>
      <c r="G275" s="15">
        <v>2625</v>
      </c>
      <c r="H275" s="19">
        <f t="shared" si="20"/>
        <v>2625</v>
      </c>
      <c r="I275" s="19">
        <f t="shared" si="21"/>
        <v>2940.0000000000005</v>
      </c>
      <c r="J275" s="25" t="s">
        <v>31</v>
      </c>
      <c r="K275" s="15" t="s">
        <v>264</v>
      </c>
      <c r="L275" s="15" t="s">
        <v>44</v>
      </c>
    </row>
    <row r="276" spans="1:12" ht="51.75" customHeight="1" x14ac:dyDescent="0.2">
      <c r="A276" s="15">
        <f t="shared" ref="A276:A339" si="22">A275+1</f>
        <v>256</v>
      </c>
      <c r="B276" s="23" t="s">
        <v>506</v>
      </c>
      <c r="C276" s="26" t="s">
        <v>34</v>
      </c>
      <c r="D276" s="29" t="s">
        <v>569</v>
      </c>
      <c r="E276" s="15" t="s">
        <v>32</v>
      </c>
      <c r="F276" s="15">
        <v>1</v>
      </c>
      <c r="G276" s="15">
        <v>5958</v>
      </c>
      <c r="H276" s="19">
        <f t="shared" si="20"/>
        <v>5958</v>
      </c>
      <c r="I276" s="19">
        <f t="shared" si="21"/>
        <v>6672.9600000000009</v>
      </c>
      <c r="J276" s="25" t="s">
        <v>31</v>
      </c>
      <c r="K276" s="15" t="s">
        <v>264</v>
      </c>
      <c r="L276" s="15" t="s">
        <v>44</v>
      </c>
    </row>
    <row r="277" spans="1:12" ht="51.75" customHeight="1" x14ac:dyDescent="0.2">
      <c r="A277" s="15">
        <f t="shared" si="22"/>
        <v>257</v>
      </c>
      <c r="B277" s="23" t="s">
        <v>503</v>
      </c>
      <c r="C277" s="26" t="s">
        <v>34</v>
      </c>
      <c r="D277" s="29" t="s">
        <v>585</v>
      </c>
      <c r="E277" s="15" t="s">
        <v>32</v>
      </c>
      <c r="F277" s="15">
        <v>1</v>
      </c>
      <c r="G277" s="15">
        <v>7612</v>
      </c>
      <c r="H277" s="19">
        <f t="shared" si="20"/>
        <v>7612</v>
      </c>
      <c r="I277" s="19">
        <f t="shared" si="21"/>
        <v>8525.44</v>
      </c>
      <c r="J277" s="25" t="s">
        <v>31</v>
      </c>
      <c r="K277" s="15" t="s">
        <v>264</v>
      </c>
      <c r="L277" s="15" t="s">
        <v>44</v>
      </c>
    </row>
    <row r="278" spans="1:12" ht="51.75" customHeight="1" x14ac:dyDescent="0.2">
      <c r="A278" s="15">
        <f t="shared" si="22"/>
        <v>258</v>
      </c>
      <c r="B278" s="23" t="s">
        <v>503</v>
      </c>
      <c r="C278" s="26" t="s">
        <v>34</v>
      </c>
      <c r="D278" s="29" t="s">
        <v>586</v>
      </c>
      <c r="E278" s="15" t="s">
        <v>32</v>
      </c>
      <c r="F278" s="15">
        <v>1</v>
      </c>
      <c r="G278" s="15">
        <v>7170</v>
      </c>
      <c r="H278" s="19">
        <f t="shared" si="20"/>
        <v>7170</v>
      </c>
      <c r="I278" s="19">
        <f t="shared" si="21"/>
        <v>8030.4000000000005</v>
      </c>
      <c r="J278" s="25" t="s">
        <v>31</v>
      </c>
      <c r="K278" s="15" t="s">
        <v>264</v>
      </c>
      <c r="L278" s="15" t="s">
        <v>44</v>
      </c>
    </row>
    <row r="279" spans="1:12" ht="51.75" customHeight="1" x14ac:dyDescent="0.2">
      <c r="A279" s="15">
        <f t="shared" si="22"/>
        <v>259</v>
      </c>
      <c r="B279" s="36" t="s">
        <v>507</v>
      </c>
      <c r="C279" s="26" t="s">
        <v>34</v>
      </c>
      <c r="D279" s="29" t="s">
        <v>587</v>
      </c>
      <c r="E279" s="15" t="s">
        <v>32</v>
      </c>
      <c r="F279" s="15">
        <v>2</v>
      </c>
      <c r="G279" s="15">
        <v>687459</v>
      </c>
      <c r="H279" s="19">
        <f t="shared" si="20"/>
        <v>1374918</v>
      </c>
      <c r="I279" s="19">
        <f t="shared" si="21"/>
        <v>1539908.1600000001</v>
      </c>
      <c r="J279" s="25" t="s">
        <v>31</v>
      </c>
      <c r="K279" s="15" t="s">
        <v>264</v>
      </c>
      <c r="L279" s="15" t="s">
        <v>44</v>
      </c>
    </row>
    <row r="280" spans="1:12" ht="51.75" customHeight="1" x14ac:dyDescent="0.2">
      <c r="A280" s="15">
        <f t="shared" si="22"/>
        <v>260</v>
      </c>
      <c r="B280" s="36" t="s">
        <v>508</v>
      </c>
      <c r="C280" s="26" t="s">
        <v>34</v>
      </c>
      <c r="D280" s="29" t="s">
        <v>570</v>
      </c>
      <c r="E280" s="15" t="s">
        <v>32</v>
      </c>
      <c r="F280" s="15">
        <v>4</v>
      </c>
      <c r="G280" s="15">
        <v>23332</v>
      </c>
      <c r="H280" s="19">
        <f t="shared" si="20"/>
        <v>93328</v>
      </c>
      <c r="I280" s="19">
        <f t="shared" si="21"/>
        <v>104527.36000000002</v>
      </c>
      <c r="J280" s="25" t="s">
        <v>31</v>
      </c>
      <c r="K280" s="15" t="s">
        <v>264</v>
      </c>
      <c r="L280" s="15" t="s">
        <v>44</v>
      </c>
    </row>
    <row r="281" spans="1:12" ht="51.75" customHeight="1" x14ac:dyDescent="0.2">
      <c r="A281" s="15">
        <f t="shared" si="22"/>
        <v>261</v>
      </c>
      <c r="B281" s="68" t="s">
        <v>509</v>
      </c>
      <c r="C281" s="69" t="s">
        <v>34</v>
      </c>
      <c r="D281" s="30" t="s">
        <v>571</v>
      </c>
      <c r="E281" s="53" t="s">
        <v>244</v>
      </c>
      <c r="F281" s="53">
        <v>1</v>
      </c>
      <c r="G281" s="15">
        <v>292576</v>
      </c>
      <c r="H281" s="19">
        <f t="shared" si="20"/>
        <v>292576</v>
      </c>
      <c r="I281" s="19">
        <f t="shared" si="21"/>
        <v>327685.12000000005</v>
      </c>
      <c r="J281" s="25" t="s">
        <v>31</v>
      </c>
      <c r="K281" s="15" t="s">
        <v>264</v>
      </c>
      <c r="L281" s="15" t="s">
        <v>44</v>
      </c>
    </row>
    <row r="282" spans="1:12" ht="51.75" customHeight="1" x14ac:dyDescent="0.2">
      <c r="A282" s="15">
        <f t="shared" si="22"/>
        <v>262</v>
      </c>
      <c r="B282" s="77" t="s">
        <v>592</v>
      </c>
      <c r="C282" s="78" t="s">
        <v>34</v>
      </c>
      <c r="D282" s="79" t="s">
        <v>594</v>
      </c>
      <c r="E282" s="79" t="s">
        <v>32</v>
      </c>
      <c r="F282" s="79">
        <v>1</v>
      </c>
      <c r="G282" s="16">
        <v>43875</v>
      </c>
      <c r="H282" s="19">
        <f t="shared" si="20"/>
        <v>43875</v>
      </c>
      <c r="I282" s="19">
        <f t="shared" si="21"/>
        <v>49140.000000000007</v>
      </c>
      <c r="J282" s="25" t="s">
        <v>31</v>
      </c>
      <c r="K282" s="15" t="s">
        <v>264</v>
      </c>
      <c r="L282" s="15" t="s">
        <v>44</v>
      </c>
    </row>
    <row r="283" spans="1:12" ht="51.75" customHeight="1" x14ac:dyDescent="0.2">
      <c r="A283" s="15">
        <f t="shared" si="22"/>
        <v>263</v>
      </c>
      <c r="B283" s="80" t="s">
        <v>593</v>
      </c>
      <c r="C283" s="81" t="s">
        <v>34</v>
      </c>
      <c r="D283" s="82" t="s">
        <v>595</v>
      </c>
      <c r="E283" s="82" t="s">
        <v>32</v>
      </c>
      <c r="F283" s="82">
        <v>3</v>
      </c>
      <c r="G283" s="70">
        <v>17968</v>
      </c>
      <c r="H283" s="19">
        <f t="shared" si="20"/>
        <v>53904</v>
      </c>
      <c r="I283" s="19">
        <f t="shared" si="21"/>
        <v>60372.480000000003</v>
      </c>
      <c r="J283" s="25" t="s">
        <v>31</v>
      </c>
      <c r="K283" s="15" t="s">
        <v>264</v>
      </c>
      <c r="L283" s="15" t="s">
        <v>44</v>
      </c>
    </row>
    <row r="284" spans="1:12" ht="51.75" customHeight="1" x14ac:dyDescent="0.2">
      <c r="A284" s="15">
        <f t="shared" si="22"/>
        <v>264</v>
      </c>
      <c r="B284" s="83" t="s">
        <v>596</v>
      </c>
      <c r="C284" s="81" t="s">
        <v>34</v>
      </c>
      <c r="D284" s="83" t="s">
        <v>597</v>
      </c>
      <c r="E284" s="84" t="s">
        <v>221</v>
      </c>
      <c r="F284" s="84">
        <v>10</v>
      </c>
      <c r="G284" s="84">
        <v>13057</v>
      </c>
      <c r="H284" s="17">
        <f>G284*F284</f>
        <v>130570</v>
      </c>
      <c r="I284" s="19">
        <f t="shared" si="21"/>
        <v>146238.40000000002</v>
      </c>
      <c r="J284" s="25" t="s">
        <v>31</v>
      </c>
      <c r="K284" s="15" t="s">
        <v>264</v>
      </c>
      <c r="L284" s="15" t="s">
        <v>44</v>
      </c>
    </row>
    <row r="285" spans="1:12" ht="51.75" customHeight="1" x14ac:dyDescent="0.2">
      <c r="A285" s="15">
        <f t="shared" si="22"/>
        <v>265</v>
      </c>
      <c r="B285" s="83" t="s">
        <v>598</v>
      </c>
      <c r="C285" s="81" t="s">
        <v>34</v>
      </c>
      <c r="D285" s="83" t="s">
        <v>599</v>
      </c>
      <c r="E285" s="84" t="s">
        <v>221</v>
      </c>
      <c r="F285" s="84">
        <v>2</v>
      </c>
      <c r="G285" s="84">
        <v>25476</v>
      </c>
      <c r="H285" s="17">
        <f t="shared" ref="H285:H303" si="23">G285*F285</f>
        <v>50952</v>
      </c>
      <c r="I285" s="19">
        <f t="shared" ref="I285:I304" si="24">H285*1.12</f>
        <v>57066.240000000005</v>
      </c>
      <c r="J285" s="25" t="s">
        <v>31</v>
      </c>
      <c r="K285" s="15" t="s">
        <v>264</v>
      </c>
      <c r="L285" s="15" t="s">
        <v>44</v>
      </c>
    </row>
    <row r="286" spans="1:12" ht="51.75" customHeight="1" x14ac:dyDescent="0.2">
      <c r="A286" s="15">
        <f t="shared" si="22"/>
        <v>266</v>
      </c>
      <c r="B286" s="83" t="s">
        <v>600</v>
      </c>
      <c r="C286" s="81" t="s">
        <v>34</v>
      </c>
      <c r="D286" s="84" t="s">
        <v>601</v>
      </c>
      <c r="E286" s="84" t="s">
        <v>221</v>
      </c>
      <c r="F286" s="84">
        <v>2</v>
      </c>
      <c r="G286" s="84">
        <v>13959</v>
      </c>
      <c r="H286" s="17">
        <f t="shared" si="23"/>
        <v>27918</v>
      </c>
      <c r="I286" s="19">
        <f t="shared" si="24"/>
        <v>31268.160000000003</v>
      </c>
      <c r="J286" s="25" t="s">
        <v>31</v>
      </c>
      <c r="K286" s="15" t="s">
        <v>264</v>
      </c>
      <c r="L286" s="15" t="s">
        <v>44</v>
      </c>
    </row>
    <row r="287" spans="1:12" ht="51.75" customHeight="1" x14ac:dyDescent="0.2">
      <c r="A287" s="15">
        <f t="shared" si="22"/>
        <v>267</v>
      </c>
      <c r="B287" s="83" t="s">
        <v>602</v>
      </c>
      <c r="C287" s="81" t="s">
        <v>34</v>
      </c>
      <c r="D287" s="83" t="s">
        <v>603</v>
      </c>
      <c r="E287" s="84" t="s">
        <v>221</v>
      </c>
      <c r="F287" s="84">
        <v>2</v>
      </c>
      <c r="G287" s="84">
        <v>5416</v>
      </c>
      <c r="H287" s="17">
        <f t="shared" si="23"/>
        <v>10832</v>
      </c>
      <c r="I287" s="19">
        <f t="shared" si="24"/>
        <v>12131.840000000002</v>
      </c>
      <c r="J287" s="25" t="s">
        <v>31</v>
      </c>
      <c r="K287" s="15" t="s">
        <v>264</v>
      </c>
      <c r="L287" s="15" t="s">
        <v>44</v>
      </c>
    </row>
    <row r="288" spans="1:12" ht="51.75" customHeight="1" x14ac:dyDescent="0.2">
      <c r="A288" s="15">
        <f t="shared" si="22"/>
        <v>268</v>
      </c>
      <c r="B288" s="83" t="s">
        <v>604</v>
      </c>
      <c r="C288" s="81" t="s">
        <v>34</v>
      </c>
      <c r="D288" s="83" t="s">
        <v>605</v>
      </c>
      <c r="E288" s="84" t="s">
        <v>221</v>
      </c>
      <c r="F288" s="85">
        <v>2</v>
      </c>
      <c r="G288" s="84">
        <v>6542</v>
      </c>
      <c r="H288" s="17">
        <f t="shared" si="23"/>
        <v>13084</v>
      </c>
      <c r="I288" s="19">
        <f t="shared" si="24"/>
        <v>14654.080000000002</v>
      </c>
      <c r="J288" s="25" t="s">
        <v>31</v>
      </c>
      <c r="K288" s="15" t="s">
        <v>264</v>
      </c>
      <c r="L288" s="15" t="s">
        <v>44</v>
      </c>
    </row>
    <row r="289" spans="1:12" ht="51.75" customHeight="1" x14ac:dyDescent="0.2">
      <c r="A289" s="15">
        <f t="shared" si="22"/>
        <v>269</v>
      </c>
      <c r="B289" s="84" t="s">
        <v>606</v>
      </c>
      <c r="C289" s="81" t="s">
        <v>34</v>
      </c>
      <c r="D289" s="84" t="s">
        <v>607</v>
      </c>
      <c r="E289" s="84" t="s">
        <v>221</v>
      </c>
      <c r="F289" s="85">
        <v>2</v>
      </c>
      <c r="G289" s="84">
        <v>159266</v>
      </c>
      <c r="H289" s="17">
        <f t="shared" si="23"/>
        <v>318532</v>
      </c>
      <c r="I289" s="19">
        <f t="shared" si="24"/>
        <v>356755.84</v>
      </c>
      <c r="J289" s="25" t="s">
        <v>31</v>
      </c>
      <c r="K289" s="15" t="s">
        <v>264</v>
      </c>
      <c r="L289" s="15" t="s">
        <v>44</v>
      </c>
    </row>
    <row r="290" spans="1:12" ht="51.75" customHeight="1" x14ac:dyDescent="0.2">
      <c r="A290" s="15">
        <f t="shared" si="22"/>
        <v>270</v>
      </c>
      <c r="B290" s="84" t="s">
        <v>608</v>
      </c>
      <c r="C290" s="81" t="s">
        <v>34</v>
      </c>
      <c r="D290" s="84" t="s">
        <v>609</v>
      </c>
      <c r="E290" s="84" t="s">
        <v>221</v>
      </c>
      <c r="F290" s="85">
        <v>2</v>
      </c>
      <c r="G290" s="84">
        <v>7007</v>
      </c>
      <c r="H290" s="17">
        <f t="shared" si="23"/>
        <v>14014</v>
      </c>
      <c r="I290" s="19">
        <f t="shared" si="24"/>
        <v>15695.680000000002</v>
      </c>
      <c r="J290" s="25" t="s">
        <v>31</v>
      </c>
      <c r="K290" s="15" t="s">
        <v>264</v>
      </c>
      <c r="L290" s="15" t="s">
        <v>44</v>
      </c>
    </row>
    <row r="291" spans="1:12" ht="51.75" customHeight="1" x14ac:dyDescent="0.2">
      <c r="A291" s="15">
        <f t="shared" si="22"/>
        <v>271</v>
      </c>
      <c r="B291" s="84" t="s">
        <v>610</v>
      </c>
      <c r="C291" s="81" t="s">
        <v>34</v>
      </c>
      <c r="D291" s="84" t="s">
        <v>611</v>
      </c>
      <c r="E291" s="84" t="s">
        <v>221</v>
      </c>
      <c r="F291" s="85">
        <v>1</v>
      </c>
      <c r="G291" s="84">
        <v>130878</v>
      </c>
      <c r="H291" s="17">
        <f t="shared" si="23"/>
        <v>130878</v>
      </c>
      <c r="I291" s="19">
        <f t="shared" si="24"/>
        <v>146583.36000000002</v>
      </c>
      <c r="J291" s="25" t="s">
        <v>31</v>
      </c>
      <c r="K291" s="15" t="s">
        <v>264</v>
      </c>
      <c r="L291" s="15" t="s">
        <v>44</v>
      </c>
    </row>
    <row r="292" spans="1:12" ht="51.75" customHeight="1" x14ac:dyDescent="0.2">
      <c r="A292" s="15">
        <f t="shared" si="22"/>
        <v>272</v>
      </c>
      <c r="B292" s="84" t="s">
        <v>612</v>
      </c>
      <c r="C292" s="81" t="s">
        <v>34</v>
      </c>
      <c r="D292" s="84" t="s">
        <v>613</v>
      </c>
      <c r="E292" s="84" t="s">
        <v>221</v>
      </c>
      <c r="F292" s="85">
        <v>4</v>
      </c>
      <c r="G292" s="84">
        <v>31208</v>
      </c>
      <c r="H292" s="17">
        <f t="shared" si="23"/>
        <v>124832</v>
      </c>
      <c r="I292" s="19">
        <f t="shared" si="24"/>
        <v>139811.84000000003</v>
      </c>
      <c r="J292" s="25" t="s">
        <v>31</v>
      </c>
      <c r="K292" s="15" t="s">
        <v>264</v>
      </c>
      <c r="L292" s="15" t="s">
        <v>44</v>
      </c>
    </row>
    <row r="293" spans="1:12" ht="51.75" customHeight="1" x14ac:dyDescent="0.2">
      <c r="A293" s="15">
        <f t="shared" si="22"/>
        <v>273</v>
      </c>
      <c r="B293" s="84" t="s">
        <v>614</v>
      </c>
      <c r="C293" s="81" t="s">
        <v>34</v>
      </c>
      <c r="D293" s="84" t="s">
        <v>615</v>
      </c>
      <c r="E293" s="84" t="s">
        <v>221</v>
      </c>
      <c r="F293" s="85">
        <v>4</v>
      </c>
      <c r="G293" s="84">
        <v>29588</v>
      </c>
      <c r="H293" s="17">
        <f t="shared" si="23"/>
        <v>118352</v>
      </c>
      <c r="I293" s="19">
        <f t="shared" si="24"/>
        <v>132554.24000000002</v>
      </c>
      <c r="J293" s="25" t="s">
        <v>31</v>
      </c>
      <c r="K293" s="15" t="s">
        <v>264</v>
      </c>
      <c r="L293" s="15" t="s">
        <v>44</v>
      </c>
    </row>
    <row r="294" spans="1:12" ht="51.75" customHeight="1" x14ac:dyDescent="0.2">
      <c r="A294" s="15">
        <f t="shared" si="22"/>
        <v>274</v>
      </c>
      <c r="B294" s="84" t="s">
        <v>616</v>
      </c>
      <c r="C294" s="81" t="s">
        <v>34</v>
      </c>
      <c r="D294" s="84" t="s">
        <v>619</v>
      </c>
      <c r="E294" s="84" t="s">
        <v>221</v>
      </c>
      <c r="F294" s="85">
        <v>5</v>
      </c>
      <c r="G294" s="84">
        <v>108588</v>
      </c>
      <c r="H294" s="17">
        <f t="shared" si="23"/>
        <v>542940</v>
      </c>
      <c r="I294" s="19">
        <f t="shared" si="24"/>
        <v>608092.80000000005</v>
      </c>
      <c r="J294" s="25" t="s">
        <v>31</v>
      </c>
      <c r="K294" s="15" t="s">
        <v>264</v>
      </c>
      <c r="L294" s="15" t="s">
        <v>44</v>
      </c>
    </row>
    <row r="295" spans="1:12" ht="51.75" customHeight="1" x14ac:dyDescent="0.2">
      <c r="A295" s="15">
        <f t="shared" si="22"/>
        <v>275</v>
      </c>
      <c r="B295" s="86" t="s">
        <v>617</v>
      </c>
      <c r="C295" s="81" t="s">
        <v>34</v>
      </c>
      <c r="D295" s="87" t="s">
        <v>618</v>
      </c>
      <c r="E295" s="84" t="s">
        <v>221</v>
      </c>
      <c r="F295" s="85">
        <v>3</v>
      </c>
      <c r="G295" s="84">
        <v>65636</v>
      </c>
      <c r="H295" s="17">
        <f t="shared" si="23"/>
        <v>196908</v>
      </c>
      <c r="I295" s="19">
        <f t="shared" si="24"/>
        <v>220536.96000000002</v>
      </c>
      <c r="J295" s="25" t="s">
        <v>31</v>
      </c>
      <c r="K295" s="15" t="s">
        <v>264</v>
      </c>
      <c r="L295" s="15" t="s">
        <v>44</v>
      </c>
    </row>
    <row r="296" spans="1:12" ht="63.75" x14ac:dyDescent="0.2">
      <c r="A296" s="15">
        <f t="shared" si="22"/>
        <v>276</v>
      </c>
      <c r="B296" s="84" t="s">
        <v>620</v>
      </c>
      <c r="C296" s="81" t="s">
        <v>34</v>
      </c>
      <c r="D296" s="88" t="s">
        <v>634</v>
      </c>
      <c r="E296" s="84" t="s">
        <v>221</v>
      </c>
      <c r="F296" s="85">
        <v>2</v>
      </c>
      <c r="G296" s="84">
        <v>66236</v>
      </c>
      <c r="H296" s="17">
        <f t="shared" si="23"/>
        <v>132472</v>
      </c>
      <c r="I296" s="19">
        <f t="shared" si="24"/>
        <v>148368.64000000001</v>
      </c>
      <c r="J296" s="25" t="s">
        <v>31</v>
      </c>
      <c r="K296" s="15" t="s">
        <v>264</v>
      </c>
      <c r="L296" s="15" t="s">
        <v>44</v>
      </c>
    </row>
    <row r="297" spans="1:12" ht="63.75" x14ac:dyDescent="0.2">
      <c r="A297" s="15">
        <f t="shared" si="22"/>
        <v>277</v>
      </c>
      <c r="B297" s="84" t="s">
        <v>621</v>
      </c>
      <c r="C297" s="81" t="s">
        <v>34</v>
      </c>
      <c r="D297" s="88" t="s">
        <v>635</v>
      </c>
      <c r="E297" s="84" t="s">
        <v>221</v>
      </c>
      <c r="F297" s="85">
        <v>3</v>
      </c>
      <c r="G297" s="84">
        <v>92713</v>
      </c>
      <c r="H297" s="17">
        <f t="shared" si="23"/>
        <v>278139</v>
      </c>
      <c r="I297" s="19">
        <f t="shared" si="24"/>
        <v>311515.68000000005</v>
      </c>
      <c r="J297" s="25" t="s">
        <v>31</v>
      </c>
      <c r="K297" s="15" t="s">
        <v>264</v>
      </c>
      <c r="L297" s="15" t="s">
        <v>44</v>
      </c>
    </row>
    <row r="298" spans="1:12" ht="63.75" x14ac:dyDescent="0.2">
      <c r="A298" s="15">
        <f t="shared" si="22"/>
        <v>278</v>
      </c>
      <c r="B298" s="84" t="s">
        <v>622</v>
      </c>
      <c r="C298" s="81" t="s">
        <v>34</v>
      </c>
      <c r="D298" s="88" t="s">
        <v>632</v>
      </c>
      <c r="E298" s="84" t="s">
        <v>221</v>
      </c>
      <c r="F298" s="85">
        <v>2</v>
      </c>
      <c r="G298" s="84">
        <v>15286</v>
      </c>
      <c r="H298" s="17">
        <f t="shared" si="23"/>
        <v>30572</v>
      </c>
      <c r="I298" s="19">
        <f t="shared" si="24"/>
        <v>34240.640000000007</v>
      </c>
      <c r="J298" s="25" t="s">
        <v>31</v>
      </c>
      <c r="K298" s="15" t="s">
        <v>264</v>
      </c>
      <c r="L298" s="15" t="s">
        <v>44</v>
      </c>
    </row>
    <row r="299" spans="1:12" ht="63.75" x14ac:dyDescent="0.2">
      <c r="A299" s="15">
        <f t="shared" si="22"/>
        <v>279</v>
      </c>
      <c r="B299" s="84" t="s">
        <v>623</v>
      </c>
      <c r="C299" s="81" t="s">
        <v>34</v>
      </c>
      <c r="D299" s="88" t="s">
        <v>633</v>
      </c>
      <c r="E299" s="84" t="s">
        <v>221</v>
      </c>
      <c r="F299" s="85">
        <v>3</v>
      </c>
      <c r="G299" s="84">
        <v>90295</v>
      </c>
      <c r="H299" s="17">
        <f t="shared" si="23"/>
        <v>270885</v>
      </c>
      <c r="I299" s="19">
        <f t="shared" si="24"/>
        <v>303391.2</v>
      </c>
      <c r="J299" s="25" t="s">
        <v>31</v>
      </c>
      <c r="K299" s="15" t="s">
        <v>264</v>
      </c>
      <c r="L299" s="15" t="s">
        <v>44</v>
      </c>
    </row>
    <row r="300" spans="1:12" ht="63.75" x14ac:dyDescent="0.2">
      <c r="A300" s="15">
        <f t="shared" si="22"/>
        <v>280</v>
      </c>
      <c r="B300" s="84" t="s">
        <v>624</v>
      </c>
      <c r="C300" s="81" t="s">
        <v>34</v>
      </c>
      <c r="D300" s="88" t="s">
        <v>625</v>
      </c>
      <c r="E300" s="89" t="s">
        <v>244</v>
      </c>
      <c r="F300" s="85">
        <v>1</v>
      </c>
      <c r="G300" s="84">
        <v>405373</v>
      </c>
      <c r="H300" s="17">
        <f t="shared" si="23"/>
        <v>405373</v>
      </c>
      <c r="I300" s="19">
        <f t="shared" si="24"/>
        <v>454017.76000000007</v>
      </c>
      <c r="J300" s="25" t="s">
        <v>31</v>
      </c>
      <c r="K300" s="15" t="s">
        <v>264</v>
      </c>
      <c r="L300" s="15" t="s">
        <v>44</v>
      </c>
    </row>
    <row r="301" spans="1:12" ht="51" x14ac:dyDescent="0.2">
      <c r="A301" s="15">
        <f t="shared" si="22"/>
        <v>281</v>
      </c>
      <c r="B301" s="84" t="s">
        <v>626</v>
      </c>
      <c r="C301" s="81" t="s">
        <v>34</v>
      </c>
      <c r="D301" s="88" t="s">
        <v>627</v>
      </c>
      <c r="E301" s="85" t="s">
        <v>244</v>
      </c>
      <c r="F301" s="85">
        <v>1</v>
      </c>
      <c r="G301" s="84">
        <v>216881</v>
      </c>
      <c r="H301" s="17">
        <f t="shared" si="23"/>
        <v>216881</v>
      </c>
      <c r="I301" s="19">
        <f t="shared" si="24"/>
        <v>242906.72000000003</v>
      </c>
      <c r="J301" s="25" t="s">
        <v>31</v>
      </c>
      <c r="K301" s="15" t="s">
        <v>264</v>
      </c>
      <c r="L301" s="15" t="s">
        <v>44</v>
      </c>
    </row>
    <row r="302" spans="1:12" ht="51" x14ac:dyDescent="0.2">
      <c r="A302" s="15">
        <f t="shared" si="22"/>
        <v>282</v>
      </c>
      <c r="B302" s="84" t="s">
        <v>628</v>
      </c>
      <c r="C302" s="81" t="s">
        <v>34</v>
      </c>
      <c r="D302" s="88" t="s">
        <v>629</v>
      </c>
      <c r="E302" s="85" t="s">
        <v>244</v>
      </c>
      <c r="F302" s="85">
        <v>1</v>
      </c>
      <c r="G302" s="84">
        <v>142978</v>
      </c>
      <c r="H302" s="17">
        <f t="shared" si="23"/>
        <v>142978</v>
      </c>
      <c r="I302" s="19">
        <f t="shared" si="24"/>
        <v>160135.36000000002</v>
      </c>
      <c r="J302" s="25" t="s">
        <v>31</v>
      </c>
      <c r="K302" s="15" t="s">
        <v>264</v>
      </c>
      <c r="L302" s="15" t="s">
        <v>44</v>
      </c>
    </row>
    <row r="303" spans="1:12" ht="51" x14ac:dyDescent="0.2">
      <c r="A303" s="53">
        <f t="shared" si="22"/>
        <v>283</v>
      </c>
      <c r="B303" s="86" t="s">
        <v>630</v>
      </c>
      <c r="C303" s="81" t="s">
        <v>34</v>
      </c>
      <c r="D303" s="87" t="s">
        <v>631</v>
      </c>
      <c r="E303" s="90" t="s">
        <v>244</v>
      </c>
      <c r="F303" s="90">
        <v>1</v>
      </c>
      <c r="G303" s="86">
        <v>114192</v>
      </c>
      <c r="H303" s="17">
        <f t="shared" si="23"/>
        <v>114192</v>
      </c>
      <c r="I303" s="19">
        <f t="shared" si="24"/>
        <v>127895.04000000001</v>
      </c>
      <c r="J303" s="25" t="s">
        <v>31</v>
      </c>
      <c r="K303" s="15" t="s">
        <v>264</v>
      </c>
      <c r="L303" s="15" t="s">
        <v>44</v>
      </c>
    </row>
    <row r="304" spans="1:12" ht="51.75" customHeight="1" x14ac:dyDescent="0.2">
      <c r="A304" s="53">
        <f>A303+1</f>
        <v>284</v>
      </c>
      <c r="B304" s="83" t="s">
        <v>636</v>
      </c>
      <c r="C304" s="84" t="s">
        <v>34</v>
      </c>
      <c r="D304" s="83" t="s">
        <v>653</v>
      </c>
      <c r="E304" s="83" t="s">
        <v>32</v>
      </c>
      <c r="F304" s="84">
        <v>1</v>
      </c>
      <c r="G304" s="91">
        <v>60346.43</v>
      </c>
      <c r="H304" s="92">
        <f>G304*F304</f>
        <v>60346.43</v>
      </c>
      <c r="I304" s="19">
        <f t="shared" si="24"/>
        <v>67588.001600000003</v>
      </c>
      <c r="J304" s="25" t="s">
        <v>31</v>
      </c>
      <c r="K304" s="15" t="s">
        <v>264</v>
      </c>
      <c r="L304" s="15" t="s">
        <v>44</v>
      </c>
    </row>
    <row r="305" spans="1:12" ht="51.75" customHeight="1" x14ac:dyDescent="0.2">
      <c r="A305" s="53">
        <f t="shared" si="22"/>
        <v>285</v>
      </c>
      <c r="B305" s="83" t="s">
        <v>637</v>
      </c>
      <c r="C305" s="84" t="s">
        <v>34</v>
      </c>
      <c r="D305" s="83" t="s">
        <v>654</v>
      </c>
      <c r="E305" s="83" t="s">
        <v>32</v>
      </c>
      <c r="F305" s="84">
        <v>1</v>
      </c>
      <c r="G305" s="91">
        <v>47391.07</v>
      </c>
      <c r="H305" s="92">
        <f t="shared" ref="H305:H322" si="25">G305*F305</f>
        <v>47391.07</v>
      </c>
      <c r="I305" s="19">
        <f t="shared" ref="I305:I322" si="26">H305*1.12</f>
        <v>53077.998400000004</v>
      </c>
      <c r="J305" s="25" t="s">
        <v>31</v>
      </c>
      <c r="K305" s="15" t="s">
        <v>264</v>
      </c>
      <c r="L305" s="15" t="s">
        <v>44</v>
      </c>
    </row>
    <row r="306" spans="1:12" ht="51.75" customHeight="1" x14ac:dyDescent="0.2">
      <c r="A306" s="53">
        <f t="shared" si="22"/>
        <v>286</v>
      </c>
      <c r="B306" s="83" t="s">
        <v>638</v>
      </c>
      <c r="C306" s="84" t="s">
        <v>34</v>
      </c>
      <c r="D306" s="83" t="s">
        <v>655</v>
      </c>
      <c r="E306" s="83" t="s">
        <v>32</v>
      </c>
      <c r="F306" s="84">
        <v>1</v>
      </c>
      <c r="G306" s="91">
        <v>35287.5</v>
      </c>
      <c r="H306" s="92">
        <f t="shared" si="25"/>
        <v>35287.5</v>
      </c>
      <c r="I306" s="19">
        <f t="shared" si="26"/>
        <v>39522.000000000007</v>
      </c>
      <c r="J306" s="25" t="s">
        <v>31</v>
      </c>
      <c r="K306" s="15" t="s">
        <v>264</v>
      </c>
      <c r="L306" s="15" t="s">
        <v>44</v>
      </c>
    </row>
    <row r="307" spans="1:12" ht="51.75" customHeight="1" x14ac:dyDescent="0.2">
      <c r="A307" s="53">
        <f t="shared" si="22"/>
        <v>287</v>
      </c>
      <c r="B307" s="83" t="s">
        <v>639</v>
      </c>
      <c r="C307" s="84" t="s">
        <v>34</v>
      </c>
      <c r="D307" s="83" t="s">
        <v>656</v>
      </c>
      <c r="E307" s="83" t="s">
        <v>32</v>
      </c>
      <c r="F307" s="84">
        <v>1</v>
      </c>
      <c r="G307" s="91">
        <v>29014.29</v>
      </c>
      <c r="H307" s="92">
        <f t="shared" si="25"/>
        <v>29014.29</v>
      </c>
      <c r="I307" s="19">
        <f t="shared" si="26"/>
        <v>32496.004800000002</v>
      </c>
      <c r="J307" s="25" t="s">
        <v>31</v>
      </c>
      <c r="K307" s="15" t="s">
        <v>264</v>
      </c>
      <c r="L307" s="15" t="s">
        <v>44</v>
      </c>
    </row>
    <row r="308" spans="1:12" ht="51.75" customHeight="1" x14ac:dyDescent="0.2">
      <c r="A308" s="53">
        <f t="shared" si="22"/>
        <v>288</v>
      </c>
      <c r="B308" s="83" t="s">
        <v>640</v>
      </c>
      <c r="C308" s="84" t="s">
        <v>34</v>
      </c>
      <c r="D308" s="83" t="s">
        <v>657</v>
      </c>
      <c r="E308" s="83" t="s">
        <v>32</v>
      </c>
      <c r="F308" s="84">
        <v>1</v>
      </c>
      <c r="G308" s="91">
        <v>121204.46</v>
      </c>
      <c r="H308" s="92">
        <f t="shared" si="25"/>
        <v>121204.46</v>
      </c>
      <c r="I308" s="19">
        <f t="shared" si="26"/>
        <v>135748.99520000003</v>
      </c>
      <c r="J308" s="25" t="s">
        <v>31</v>
      </c>
      <c r="K308" s="15" t="s">
        <v>264</v>
      </c>
      <c r="L308" s="15" t="s">
        <v>44</v>
      </c>
    </row>
    <row r="309" spans="1:12" ht="51.75" customHeight="1" x14ac:dyDescent="0.2">
      <c r="A309" s="53">
        <f t="shared" si="22"/>
        <v>289</v>
      </c>
      <c r="B309" s="83" t="s">
        <v>641</v>
      </c>
      <c r="C309" s="84" t="s">
        <v>34</v>
      </c>
      <c r="D309" s="83" t="s">
        <v>658</v>
      </c>
      <c r="E309" s="83" t="s">
        <v>32</v>
      </c>
      <c r="F309" s="84">
        <v>1</v>
      </c>
      <c r="G309" s="91">
        <v>71597.320000000007</v>
      </c>
      <c r="H309" s="92">
        <f t="shared" si="25"/>
        <v>71597.320000000007</v>
      </c>
      <c r="I309" s="19">
        <f t="shared" si="26"/>
        <v>80188.998400000011</v>
      </c>
      <c r="J309" s="25" t="s">
        <v>31</v>
      </c>
      <c r="K309" s="15" t="s">
        <v>264</v>
      </c>
      <c r="L309" s="15" t="s">
        <v>44</v>
      </c>
    </row>
    <row r="310" spans="1:12" ht="51.75" customHeight="1" x14ac:dyDescent="0.2">
      <c r="A310" s="53">
        <f t="shared" si="22"/>
        <v>290</v>
      </c>
      <c r="B310" s="83" t="s">
        <v>642</v>
      </c>
      <c r="C310" s="84" t="s">
        <v>34</v>
      </c>
      <c r="D310" s="83" t="s">
        <v>659</v>
      </c>
      <c r="E310" s="83" t="s">
        <v>32</v>
      </c>
      <c r="F310" s="84">
        <v>1</v>
      </c>
      <c r="G310" s="91">
        <v>279913.39</v>
      </c>
      <c r="H310" s="92">
        <f t="shared" si="25"/>
        <v>279913.39</v>
      </c>
      <c r="I310" s="19">
        <f t="shared" si="26"/>
        <v>313502.99680000002</v>
      </c>
      <c r="J310" s="25" t="s">
        <v>31</v>
      </c>
      <c r="K310" s="15" t="s">
        <v>264</v>
      </c>
      <c r="L310" s="15" t="s">
        <v>44</v>
      </c>
    </row>
    <row r="311" spans="1:12" ht="51.75" customHeight="1" x14ac:dyDescent="0.2">
      <c r="A311" s="53">
        <f t="shared" si="22"/>
        <v>291</v>
      </c>
      <c r="B311" s="83" t="s">
        <v>643</v>
      </c>
      <c r="C311" s="84" t="s">
        <v>34</v>
      </c>
      <c r="D311" s="83" t="s">
        <v>660</v>
      </c>
      <c r="E311" s="83" t="s">
        <v>32</v>
      </c>
      <c r="F311" s="84">
        <v>2</v>
      </c>
      <c r="G311" s="91">
        <v>63074.11</v>
      </c>
      <c r="H311" s="92">
        <f t="shared" si="25"/>
        <v>126148.22</v>
      </c>
      <c r="I311" s="19">
        <f t="shared" si="26"/>
        <v>141286.00640000001</v>
      </c>
      <c r="J311" s="25" t="s">
        <v>31</v>
      </c>
      <c r="K311" s="15" t="s">
        <v>264</v>
      </c>
      <c r="L311" s="15" t="s">
        <v>44</v>
      </c>
    </row>
    <row r="312" spans="1:12" ht="51.75" customHeight="1" x14ac:dyDescent="0.2">
      <c r="A312" s="53">
        <f t="shared" si="22"/>
        <v>292</v>
      </c>
      <c r="B312" s="83" t="s">
        <v>644</v>
      </c>
      <c r="C312" s="84" t="s">
        <v>34</v>
      </c>
      <c r="D312" s="83" t="s">
        <v>661</v>
      </c>
      <c r="E312" s="83" t="s">
        <v>32</v>
      </c>
      <c r="F312" s="84">
        <v>1</v>
      </c>
      <c r="G312" s="91">
        <v>19365.18</v>
      </c>
      <c r="H312" s="92">
        <f t="shared" si="25"/>
        <v>19365.18</v>
      </c>
      <c r="I312" s="19">
        <f t="shared" si="26"/>
        <v>21689.001600000003</v>
      </c>
      <c r="J312" s="25" t="s">
        <v>31</v>
      </c>
      <c r="K312" s="15" t="s">
        <v>264</v>
      </c>
      <c r="L312" s="15" t="s">
        <v>44</v>
      </c>
    </row>
    <row r="313" spans="1:12" ht="51.75" customHeight="1" x14ac:dyDescent="0.2">
      <c r="A313" s="53">
        <f t="shared" si="22"/>
        <v>293</v>
      </c>
      <c r="B313" s="83" t="s">
        <v>645</v>
      </c>
      <c r="C313" s="84" t="s">
        <v>34</v>
      </c>
      <c r="D313" s="83" t="s">
        <v>662</v>
      </c>
      <c r="E313" s="83" t="s">
        <v>32</v>
      </c>
      <c r="F313" s="84">
        <v>1</v>
      </c>
      <c r="G313" s="91">
        <v>97508.93</v>
      </c>
      <c r="H313" s="92">
        <f t="shared" si="25"/>
        <v>97508.93</v>
      </c>
      <c r="I313" s="19">
        <f t="shared" si="26"/>
        <v>109210.0016</v>
      </c>
      <c r="J313" s="25" t="s">
        <v>31</v>
      </c>
      <c r="K313" s="15" t="s">
        <v>264</v>
      </c>
      <c r="L313" s="15" t="s">
        <v>44</v>
      </c>
    </row>
    <row r="314" spans="1:12" ht="51.75" customHeight="1" x14ac:dyDescent="0.2">
      <c r="A314" s="53">
        <f t="shared" si="22"/>
        <v>294</v>
      </c>
      <c r="B314" s="83" t="s">
        <v>646</v>
      </c>
      <c r="C314" s="84" t="s">
        <v>34</v>
      </c>
      <c r="D314" s="83" t="s">
        <v>663</v>
      </c>
      <c r="E314" s="83" t="s">
        <v>32</v>
      </c>
      <c r="F314" s="84">
        <v>2</v>
      </c>
      <c r="G314" s="91">
        <v>221952.68</v>
      </c>
      <c r="H314" s="92">
        <f t="shared" si="25"/>
        <v>443905.36</v>
      </c>
      <c r="I314" s="19">
        <f t="shared" si="26"/>
        <v>497174.00320000004</v>
      </c>
      <c r="J314" s="25" t="s">
        <v>31</v>
      </c>
      <c r="K314" s="15" t="s">
        <v>264</v>
      </c>
      <c r="L314" s="15" t="s">
        <v>44</v>
      </c>
    </row>
    <row r="315" spans="1:12" ht="51.75" customHeight="1" x14ac:dyDescent="0.2">
      <c r="A315" s="53">
        <f t="shared" si="22"/>
        <v>295</v>
      </c>
      <c r="B315" s="83" t="s">
        <v>647</v>
      </c>
      <c r="C315" s="84" t="s">
        <v>34</v>
      </c>
      <c r="D315" s="83" t="s">
        <v>664</v>
      </c>
      <c r="E315" s="83" t="s">
        <v>32</v>
      </c>
      <c r="F315" s="84">
        <v>5</v>
      </c>
      <c r="G315" s="91">
        <v>43810.71</v>
      </c>
      <c r="H315" s="92">
        <f t="shared" si="25"/>
        <v>219053.55</v>
      </c>
      <c r="I315" s="19">
        <f t="shared" si="26"/>
        <v>245339.97600000002</v>
      </c>
      <c r="J315" s="25" t="s">
        <v>31</v>
      </c>
      <c r="K315" s="15" t="s">
        <v>264</v>
      </c>
      <c r="L315" s="15" t="s">
        <v>44</v>
      </c>
    </row>
    <row r="316" spans="1:12" ht="51.75" customHeight="1" x14ac:dyDescent="0.2">
      <c r="A316" s="53">
        <f t="shared" si="22"/>
        <v>296</v>
      </c>
      <c r="B316" s="83" t="s">
        <v>648</v>
      </c>
      <c r="C316" s="84" t="s">
        <v>34</v>
      </c>
      <c r="D316" s="83" t="s">
        <v>665</v>
      </c>
      <c r="E316" s="83" t="s">
        <v>32</v>
      </c>
      <c r="F316" s="84">
        <v>10</v>
      </c>
      <c r="G316" s="91">
        <v>24104.46</v>
      </c>
      <c r="H316" s="92">
        <f t="shared" si="25"/>
        <v>241044.59999999998</v>
      </c>
      <c r="I316" s="19">
        <f t="shared" si="26"/>
        <v>269969.95199999999</v>
      </c>
      <c r="J316" s="25" t="s">
        <v>31</v>
      </c>
      <c r="K316" s="15" t="s">
        <v>264</v>
      </c>
      <c r="L316" s="15" t="s">
        <v>44</v>
      </c>
    </row>
    <row r="317" spans="1:12" ht="51.75" customHeight="1" x14ac:dyDescent="0.2">
      <c r="A317" s="53">
        <f t="shared" si="22"/>
        <v>297</v>
      </c>
      <c r="B317" s="83" t="s">
        <v>648</v>
      </c>
      <c r="C317" s="84" t="s">
        <v>34</v>
      </c>
      <c r="D317" s="83" t="s">
        <v>666</v>
      </c>
      <c r="E317" s="83" t="s">
        <v>32</v>
      </c>
      <c r="F317" s="84">
        <v>4</v>
      </c>
      <c r="G317" s="91">
        <v>24104.46</v>
      </c>
      <c r="H317" s="92">
        <f t="shared" si="25"/>
        <v>96417.84</v>
      </c>
      <c r="I317" s="19">
        <f t="shared" si="26"/>
        <v>107987.9808</v>
      </c>
      <c r="J317" s="25" t="s">
        <v>31</v>
      </c>
      <c r="K317" s="15" t="s">
        <v>264</v>
      </c>
      <c r="L317" s="15" t="s">
        <v>44</v>
      </c>
    </row>
    <row r="318" spans="1:12" ht="51.75" customHeight="1" x14ac:dyDescent="0.2">
      <c r="A318" s="53">
        <f t="shared" si="22"/>
        <v>298</v>
      </c>
      <c r="B318" s="83" t="s">
        <v>649</v>
      </c>
      <c r="C318" s="84" t="s">
        <v>34</v>
      </c>
      <c r="D318" s="83" t="s">
        <v>669</v>
      </c>
      <c r="E318" s="83" t="s">
        <v>32</v>
      </c>
      <c r="F318" s="84">
        <v>8</v>
      </c>
      <c r="G318" s="91">
        <v>2171.4299999999998</v>
      </c>
      <c r="H318" s="92">
        <f t="shared" si="25"/>
        <v>17371.439999999999</v>
      </c>
      <c r="I318" s="19">
        <f t="shared" si="26"/>
        <v>19456.0128</v>
      </c>
      <c r="J318" s="25" t="s">
        <v>31</v>
      </c>
      <c r="K318" s="15" t="s">
        <v>264</v>
      </c>
      <c r="L318" s="15" t="s">
        <v>44</v>
      </c>
    </row>
    <row r="319" spans="1:12" ht="51.75" customHeight="1" x14ac:dyDescent="0.2">
      <c r="A319" s="53">
        <f t="shared" si="22"/>
        <v>299</v>
      </c>
      <c r="B319" s="83" t="s">
        <v>649</v>
      </c>
      <c r="C319" s="84" t="s">
        <v>34</v>
      </c>
      <c r="D319" s="83" t="s">
        <v>670</v>
      </c>
      <c r="E319" s="83" t="s">
        <v>32</v>
      </c>
      <c r="F319" s="84">
        <v>8</v>
      </c>
      <c r="G319" s="91">
        <v>1852.68</v>
      </c>
      <c r="H319" s="92">
        <f t="shared" si="25"/>
        <v>14821.44</v>
      </c>
      <c r="I319" s="19">
        <f t="shared" si="26"/>
        <v>16600.0128</v>
      </c>
      <c r="J319" s="25" t="s">
        <v>31</v>
      </c>
      <c r="K319" s="15" t="s">
        <v>264</v>
      </c>
      <c r="L319" s="15" t="s">
        <v>44</v>
      </c>
    </row>
    <row r="320" spans="1:12" ht="51.75" customHeight="1" x14ac:dyDescent="0.2">
      <c r="A320" s="53">
        <f t="shared" si="22"/>
        <v>300</v>
      </c>
      <c r="B320" s="83" t="s">
        <v>650</v>
      </c>
      <c r="C320" s="84" t="s">
        <v>34</v>
      </c>
      <c r="D320" s="83" t="s">
        <v>671</v>
      </c>
      <c r="E320" s="83" t="s">
        <v>32</v>
      </c>
      <c r="F320" s="84">
        <v>5</v>
      </c>
      <c r="G320" s="91">
        <v>11558.04</v>
      </c>
      <c r="H320" s="92">
        <f t="shared" si="25"/>
        <v>57790.200000000004</v>
      </c>
      <c r="I320" s="19">
        <f t="shared" si="26"/>
        <v>64725.024000000012</v>
      </c>
      <c r="J320" s="25" t="s">
        <v>31</v>
      </c>
      <c r="K320" s="15" t="s">
        <v>264</v>
      </c>
      <c r="L320" s="15" t="s">
        <v>44</v>
      </c>
    </row>
    <row r="321" spans="1:12" ht="51.75" customHeight="1" x14ac:dyDescent="0.2">
      <c r="A321" s="15">
        <f t="shared" si="22"/>
        <v>301</v>
      </c>
      <c r="B321" s="83" t="s">
        <v>651</v>
      </c>
      <c r="C321" s="84" t="s">
        <v>34</v>
      </c>
      <c r="D321" s="83" t="s">
        <v>667</v>
      </c>
      <c r="E321" s="83" t="s">
        <v>32</v>
      </c>
      <c r="F321" s="84">
        <v>1</v>
      </c>
      <c r="G321" s="91">
        <v>407425</v>
      </c>
      <c r="H321" s="92">
        <f t="shared" si="25"/>
        <v>407425</v>
      </c>
      <c r="I321" s="19">
        <f t="shared" si="26"/>
        <v>456316.00000000006</v>
      </c>
      <c r="J321" s="25" t="s">
        <v>31</v>
      </c>
      <c r="K321" s="15" t="s">
        <v>264</v>
      </c>
      <c r="L321" s="15" t="s">
        <v>44</v>
      </c>
    </row>
    <row r="322" spans="1:12" ht="51.75" customHeight="1" x14ac:dyDescent="0.2">
      <c r="A322" s="15">
        <f t="shared" si="22"/>
        <v>302</v>
      </c>
      <c r="B322" s="83" t="s">
        <v>652</v>
      </c>
      <c r="C322" s="84" t="s">
        <v>34</v>
      </c>
      <c r="D322" s="83" t="s">
        <v>668</v>
      </c>
      <c r="E322" s="83" t="s">
        <v>32</v>
      </c>
      <c r="F322" s="84">
        <v>1</v>
      </c>
      <c r="G322" s="91">
        <v>83700.89</v>
      </c>
      <c r="H322" s="92">
        <f t="shared" si="25"/>
        <v>83700.89</v>
      </c>
      <c r="I322" s="19">
        <f t="shared" si="26"/>
        <v>93744.996800000008</v>
      </c>
      <c r="J322" s="25" t="s">
        <v>31</v>
      </c>
      <c r="K322" s="15" t="s">
        <v>264</v>
      </c>
      <c r="L322" s="15" t="s">
        <v>44</v>
      </c>
    </row>
    <row r="323" spans="1:12" ht="51.75" customHeight="1" x14ac:dyDescent="0.2">
      <c r="A323" s="15">
        <f>A322+1</f>
        <v>303</v>
      </c>
      <c r="B323" s="84" t="s">
        <v>270</v>
      </c>
      <c r="C323" s="84" t="s">
        <v>34</v>
      </c>
      <c r="D323" s="72" t="s">
        <v>271</v>
      </c>
      <c r="E323" s="93" t="s">
        <v>32</v>
      </c>
      <c r="F323" s="84">
        <v>1</v>
      </c>
      <c r="G323" s="19">
        <v>2104403</v>
      </c>
      <c r="H323" s="17">
        <f t="shared" ref="H323:H328" si="27">G323*F323</f>
        <v>2104403</v>
      </c>
      <c r="I323" s="19">
        <f t="shared" ref="I323:I328" si="28">H323*1.12</f>
        <v>2356931.3600000003</v>
      </c>
      <c r="J323" s="25" t="s">
        <v>31</v>
      </c>
      <c r="K323" s="71" t="s">
        <v>676</v>
      </c>
      <c r="L323" s="71" t="s">
        <v>37</v>
      </c>
    </row>
    <row r="324" spans="1:12" ht="51.75" customHeight="1" x14ac:dyDescent="0.2">
      <c r="A324" s="15">
        <f t="shared" si="22"/>
        <v>304</v>
      </c>
      <c r="B324" s="84" t="s">
        <v>447</v>
      </c>
      <c r="C324" s="84" t="s">
        <v>34</v>
      </c>
      <c r="D324" s="72" t="s">
        <v>515</v>
      </c>
      <c r="E324" s="93" t="s">
        <v>244</v>
      </c>
      <c r="F324" s="84">
        <v>12</v>
      </c>
      <c r="G324" s="19">
        <v>180459</v>
      </c>
      <c r="H324" s="17">
        <f t="shared" si="27"/>
        <v>2165508</v>
      </c>
      <c r="I324" s="19">
        <f t="shared" si="28"/>
        <v>2425368.9600000004</v>
      </c>
      <c r="J324" s="25" t="s">
        <v>31</v>
      </c>
      <c r="K324" s="71" t="s">
        <v>676</v>
      </c>
      <c r="L324" s="71" t="s">
        <v>37</v>
      </c>
    </row>
    <row r="325" spans="1:12" ht="51.75" customHeight="1" x14ac:dyDescent="0.2">
      <c r="A325" s="15">
        <f t="shared" si="22"/>
        <v>305</v>
      </c>
      <c r="B325" s="85" t="s">
        <v>444</v>
      </c>
      <c r="C325" s="84" t="s">
        <v>34</v>
      </c>
      <c r="D325" s="71" t="s">
        <v>673</v>
      </c>
      <c r="E325" s="93" t="s">
        <v>32</v>
      </c>
      <c r="F325" s="84">
        <v>1</v>
      </c>
      <c r="G325" s="19">
        <v>78808</v>
      </c>
      <c r="H325" s="17">
        <f t="shared" si="27"/>
        <v>78808</v>
      </c>
      <c r="I325" s="19">
        <f t="shared" si="28"/>
        <v>88264.960000000006</v>
      </c>
      <c r="J325" s="25" t="s">
        <v>31</v>
      </c>
      <c r="K325" s="71" t="s">
        <v>676</v>
      </c>
      <c r="L325" s="71" t="s">
        <v>37</v>
      </c>
    </row>
    <row r="326" spans="1:12" ht="51.75" customHeight="1" x14ac:dyDescent="0.2">
      <c r="A326" s="15">
        <f t="shared" si="22"/>
        <v>306</v>
      </c>
      <c r="B326" s="85" t="s">
        <v>443</v>
      </c>
      <c r="C326" s="84" t="s">
        <v>34</v>
      </c>
      <c r="D326" s="71" t="s">
        <v>511</v>
      </c>
      <c r="E326" s="93" t="s">
        <v>32</v>
      </c>
      <c r="F326" s="84">
        <v>2</v>
      </c>
      <c r="G326" s="19">
        <v>109059</v>
      </c>
      <c r="H326" s="17">
        <f t="shared" si="27"/>
        <v>218118</v>
      </c>
      <c r="I326" s="19">
        <f t="shared" si="28"/>
        <v>244292.16000000003</v>
      </c>
      <c r="J326" s="25" t="s">
        <v>31</v>
      </c>
      <c r="K326" s="71" t="s">
        <v>676</v>
      </c>
      <c r="L326" s="71" t="s">
        <v>37</v>
      </c>
    </row>
    <row r="327" spans="1:12" ht="51.75" customHeight="1" x14ac:dyDescent="0.2">
      <c r="A327" s="15">
        <f t="shared" si="22"/>
        <v>307</v>
      </c>
      <c r="B327" s="85" t="s">
        <v>672</v>
      </c>
      <c r="C327" s="84" t="s">
        <v>34</v>
      </c>
      <c r="D327" s="71" t="s">
        <v>674</v>
      </c>
      <c r="E327" s="93" t="s">
        <v>28</v>
      </c>
      <c r="F327" s="84">
        <v>3</v>
      </c>
      <c r="G327" s="19">
        <v>261573</v>
      </c>
      <c r="H327" s="17">
        <f t="shared" si="27"/>
        <v>784719</v>
      </c>
      <c r="I327" s="19">
        <f t="shared" si="28"/>
        <v>878885.28</v>
      </c>
      <c r="J327" s="25" t="s">
        <v>31</v>
      </c>
      <c r="K327" s="71" t="s">
        <v>676</v>
      </c>
      <c r="L327" s="71" t="s">
        <v>37</v>
      </c>
    </row>
    <row r="328" spans="1:12" ht="51.75" customHeight="1" x14ac:dyDescent="0.2">
      <c r="A328" s="15">
        <f t="shared" si="22"/>
        <v>308</v>
      </c>
      <c r="B328" s="84" t="s">
        <v>270</v>
      </c>
      <c r="C328" s="84" t="s">
        <v>34</v>
      </c>
      <c r="D328" s="72" t="s">
        <v>675</v>
      </c>
      <c r="E328" s="93" t="s">
        <v>32</v>
      </c>
      <c r="F328" s="84">
        <v>3</v>
      </c>
      <c r="G328" s="19">
        <v>133693</v>
      </c>
      <c r="H328" s="17">
        <f t="shared" si="27"/>
        <v>401079</v>
      </c>
      <c r="I328" s="19">
        <f t="shared" si="28"/>
        <v>449208.48000000004</v>
      </c>
      <c r="J328" s="25" t="s">
        <v>31</v>
      </c>
      <c r="K328" s="71" t="s">
        <v>676</v>
      </c>
      <c r="L328" s="71" t="s">
        <v>37</v>
      </c>
    </row>
    <row r="329" spans="1:12" ht="51.75" customHeight="1" x14ac:dyDescent="0.2">
      <c r="A329" s="53">
        <f t="shared" si="22"/>
        <v>309</v>
      </c>
      <c r="B329" s="86" t="s">
        <v>677</v>
      </c>
      <c r="C329" s="86" t="s">
        <v>34</v>
      </c>
      <c r="D329" s="95" t="s">
        <v>678</v>
      </c>
      <c r="E329" s="96" t="s">
        <v>32</v>
      </c>
      <c r="F329" s="86">
        <v>40</v>
      </c>
      <c r="G329" s="97">
        <v>53438</v>
      </c>
      <c r="H329" s="98">
        <f>G329*F329</f>
        <v>2137520</v>
      </c>
      <c r="I329" s="55">
        <f>H329*1.12</f>
        <v>2394022.4000000004</v>
      </c>
      <c r="J329" s="54" t="s">
        <v>31</v>
      </c>
      <c r="K329" s="94" t="s">
        <v>676</v>
      </c>
      <c r="L329" s="94" t="s">
        <v>37</v>
      </c>
    </row>
    <row r="330" spans="1:12" ht="51.75" customHeight="1" x14ac:dyDescent="0.2">
      <c r="A330" s="15">
        <f>A329+1</f>
        <v>310</v>
      </c>
      <c r="B330" s="83" t="s">
        <v>679</v>
      </c>
      <c r="C330" s="84" t="s">
        <v>34</v>
      </c>
      <c r="D330" s="124" t="s">
        <v>688</v>
      </c>
      <c r="E330" s="96" t="s">
        <v>32</v>
      </c>
      <c r="F330" s="84">
        <v>10</v>
      </c>
      <c r="G330" s="83">
        <v>65131</v>
      </c>
      <c r="H330" s="98">
        <f t="shared" ref="H330:H342" si="29">G330*F330</f>
        <v>651310</v>
      </c>
      <c r="I330" s="55">
        <f t="shared" ref="I330:I342" si="30">H330*1.12</f>
        <v>729467.20000000007</v>
      </c>
      <c r="J330" s="54" t="s">
        <v>31</v>
      </c>
      <c r="K330" s="15" t="s">
        <v>264</v>
      </c>
      <c r="L330" s="15" t="s">
        <v>44</v>
      </c>
    </row>
    <row r="331" spans="1:12" ht="51.75" customHeight="1" x14ac:dyDescent="0.2">
      <c r="A331" s="15">
        <f t="shared" si="22"/>
        <v>311</v>
      </c>
      <c r="B331" s="83" t="s">
        <v>680</v>
      </c>
      <c r="C331" s="84" t="s">
        <v>34</v>
      </c>
      <c r="D331" s="124" t="s">
        <v>689</v>
      </c>
      <c r="E331" s="96" t="s">
        <v>32</v>
      </c>
      <c r="F331" s="84">
        <v>2</v>
      </c>
      <c r="G331" s="83">
        <v>43122</v>
      </c>
      <c r="H331" s="98">
        <f t="shared" si="29"/>
        <v>86244</v>
      </c>
      <c r="I331" s="55">
        <f t="shared" si="30"/>
        <v>96593.280000000013</v>
      </c>
      <c r="J331" s="54" t="s">
        <v>31</v>
      </c>
      <c r="K331" s="15" t="s">
        <v>264</v>
      </c>
      <c r="L331" s="15" t="s">
        <v>44</v>
      </c>
    </row>
    <row r="332" spans="1:12" ht="51.75" customHeight="1" x14ac:dyDescent="0.2">
      <c r="A332" s="15">
        <f t="shared" si="22"/>
        <v>312</v>
      </c>
      <c r="B332" s="83" t="s">
        <v>681</v>
      </c>
      <c r="C332" s="84" t="s">
        <v>34</v>
      </c>
      <c r="D332" s="124" t="s">
        <v>690</v>
      </c>
      <c r="E332" s="96" t="s">
        <v>32</v>
      </c>
      <c r="F332" s="84">
        <v>1</v>
      </c>
      <c r="G332" s="83">
        <v>14599</v>
      </c>
      <c r="H332" s="98">
        <f t="shared" si="29"/>
        <v>14599</v>
      </c>
      <c r="I332" s="55">
        <f t="shared" si="30"/>
        <v>16350.880000000001</v>
      </c>
      <c r="J332" s="54" t="s">
        <v>31</v>
      </c>
      <c r="K332" s="15" t="s">
        <v>264</v>
      </c>
      <c r="L332" s="15" t="s">
        <v>44</v>
      </c>
    </row>
    <row r="333" spans="1:12" ht="51.75" customHeight="1" x14ac:dyDescent="0.2">
      <c r="A333" s="15">
        <f t="shared" si="22"/>
        <v>313</v>
      </c>
      <c r="B333" s="84" t="s">
        <v>682</v>
      </c>
      <c r="C333" s="84" t="s">
        <v>34</v>
      </c>
      <c r="D333" s="72" t="s">
        <v>691</v>
      </c>
      <c r="E333" s="96" t="s">
        <v>32</v>
      </c>
      <c r="F333" s="84">
        <v>2</v>
      </c>
      <c r="G333" s="83">
        <v>35036</v>
      </c>
      <c r="H333" s="98">
        <f t="shared" si="29"/>
        <v>70072</v>
      </c>
      <c r="I333" s="55">
        <f t="shared" si="30"/>
        <v>78480.640000000014</v>
      </c>
      <c r="J333" s="54" t="s">
        <v>31</v>
      </c>
      <c r="K333" s="15" t="s">
        <v>264</v>
      </c>
      <c r="L333" s="15" t="s">
        <v>44</v>
      </c>
    </row>
    <row r="334" spans="1:12" ht="51.75" customHeight="1" x14ac:dyDescent="0.2">
      <c r="A334" s="15">
        <f t="shared" si="22"/>
        <v>314</v>
      </c>
      <c r="B334" s="83" t="s">
        <v>683</v>
      </c>
      <c r="C334" s="84" t="s">
        <v>34</v>
      </c>
      <c r="D334" s="124" t="s">
        <v>692</v>
      </c>
      <c r="E334" s="96" t="s">
        <v>32</v>
      </c>
      <c r="F334" s="84">
        <v>1</v>
      </c>
      <c r="G334" s="83">
        <v>12128</v>
      </c>
      <c r="H334" s="98">
        <f t="shared" si="29"/>
        <v>12128</v>
      </c>
      <c r="I334" s="55">
        <f t="shared" si="30"/>
        <v>13583.36</v>
      </c>
      <c r="J334" s="54" t="s">
        <v>31</v>
      </c>
      <c r="K334" s="15" t="s">
        <v>264</v>
      </c>
      <c r="L334" s="15" t="s">
        <v>44</v>
      </c>
    </row>
    <row r="335" spans="1:12" ht="51.75" customHeight="1" x14ac:dyDescent="0.2">
      <c r="A335" s="15">
        <f t="shared" si="22"/>
        <v>315</v>
      </c>
      <c r="B335" s="83" t="s">
        <v>461</v>
      </c>
      <c r="C335" s="84" t="s">
        <v>34</v>
      </c>
      <c r="D335" s="124" t="s">
        <v>693</v>
      </c>
      <c r="E335" s="96" t="s">
        <v>32</v>
      </c>
      <c r="F335" s="84">
        <v>2</v>
      </c>
      <c r="G335" s="83">
        <v>50084</v>
      </c>
      <c r="H335" s="98">
        <f t="shared" si="29"/>
        <v>100168</v>
      </c>
      <c r="I335" s="55">
        <f t="shared" si="30"/>
        <v>112188.16</v>
      </c>
      <c r="J335" s="54" t="s">
        <v>31</v>
      </c>
      <c r="K335" s="15" t="s">
        <v>264</v>
      </c>
      <c r="L335" s="15" t="s">
        <v>44</v>
      </c>
    </row>
    <row r="336" spans="1:12" ht="51.75" customHeight="1" x14ac:dyDescent="0.2">
      <c r="A336" s="15">
        <f t="shared" si="22"/>
        <v>316</v>
      </c>
      <c r="B336" s="83" t="s">
        <v>684</v>
      </c>
      <c r="C336" s="84" t="s">
        <v>34</v>
      </c>
      <c r="D336" s="124" t="s">
        <v>694</v>
      </c>
      <c r="E336" s="96" t="s">
        <v>32</v>
      </c>
      <c r="F336" s="84">
        <v>2</v>
      </c>
      <c r="G336" s="83">
        <v>19315</v>
      </c>
      <c r="H336" s="98">
        <f t="shared" si="29"/>
        <v>38630</v>
      </c>
      <c r="I336" s="55">
        <f t="shared" si="30"/>
        <v>43265.600000000006</v>
      </c>
      <c r="J336" s="54" t="s">
        <v>31</v>
      </c>
      <c r="K336" s="15" t="s">
        <v>264</v>
      </c>
      <c r="L336" s="15" t="s">
        <v>44</v>
      </c>
    </row>
    <row r="337" spans="1:12" ht="51.75" customHeight="1" x14ac:dyDescent="0.2">
      <c r="A337" s="15">
        <f t="shared" si="22"/>
        <v>317</v>
      </c>
      <c r="B337" s="83" t="s">
        <v>461</v>
      </c>
      <c r="C337" s="84" t="s">
        <v>34</v>
      </c>
      <c r="D337" s="124" t="s">
        <v>695</v>
      </c>
      <c r="E337" s="96" t="s">
        <v>32</v>
      </c>
      <c r="F337" s="84">
        <v>2</v>
      </c>
      <c r="G337" s="83">
        <v>12577</v>
      </c>
      <c r="H337" s="98">
        <f t="shared" si="29"/>
        <v>25154</v>
      </c>
      <c r="I337" s="55">
        <f t="shared" si="30"/>
        <v>28172.480000000003</v>
      </c>
      <c r="J337" s="54" t="s">
        <v>31</v>
      </c>
      <c r="K337" s="15" t="s">
        <v>264</v>
      </c>
      <c r="L337" s="15" t="s">
        <v>44</v>
      </c>
    </row>
    <row r="338" spans="1:12" ht="51.75" customHeight="1" x14ac:dyDescent="0.2">
      <c r="A338" s="15">
        <f t="shared" si="22"/>
        <v>318</v>
      </c>
      <c r="B338" s="83" t="s">
        <v>649</v>
      </c>
      <c r="C338" s="84" t="s">
        <v>34</v>
      </c>
      <c r="D338" s="72" t="s">
        <v>696</v>
      </c>
      <c r="E338" s="96" t="s">
        <v>32</v>
      </c>
      <c r="F338" s="84">
        <v>10</v>
      </c>
      <c r="G338" s="83">
        <v>1797</v>
      </c>
      <c r="H338" s="98">
        <f t="shared" si="29"/>
        <v>17970</v>
      </c>
      <c r="I338" s="55">
        <f t="shared" si="30"/>
        <v>20126.400000000001</v>
      </c>
      <c r="J338" s="54" t="s">
        <v>31</v>
      </c>
      <c r="K338" s="15" t="s">
        <v>264</v>
      </c>
      <c r="L338" s="15" t="s">
        <v>44</v>
      </c>
    </row>
    <row r="339" spans="1:12" ht="51.75" customHeight="1" x14ac:dyDescent="0.2">
      <c r="A339" s="15">
        <f t="shared" si="22"/>
        <v>319</v>
      </c>
      <c r="B339" s="83" t="s">
        <v>685</v>
      </c>
      <c r="C339" s="84" t="s">
        <v>34</v>
      </c>
      <c r="D339" s="124" t="s">
        <v>697</v>
      </c>
      <c r="E339" s="96" t="s">
        <v>32</v>
      </c>
      <c r="F339" s="84">
        <v>2</v>
      </c>
      <c r="G339" s="83">
        <v>29465</v>
      </c>
      <c r="H339" s="98">
        <f t="shared" si="29"/>
        <v>58930</v>
      </c>
      <c r="I339" s="55">
        <f t="shared" si="30"/>
        <v>66001.600000000006</v>
      </c>
      <c r="J339" s="54" t="s">
        <v>31</v>
      </c>
      <c r="K339" s="15" t="s">
        <v>264</v>
      </c>
      <c r="L339" s="15" t="s">
        <v>44</v>
      </c>
    </row>
    <row r="340" spans="1:12" ht="51.75" customHeight="1" x14ac:dyDescent="0.2">
      <c r="A340" s="15">
        <f>A339+1</f>
        <v>320</v>
      </c>
      <c r="B340" s="83" t="s">
        <v>686</v>
      </c>
      <c r="C340" s="84" t="s">
        <v>34</v>
      </c>
      <c r="D340" s="124" t="s">
        <v>698</v>
      </c>
      <c r="E340" s="96" t="s">
        <v>32</v>
      </c>
      <c r="F340" s="84">
        <v>2</v>
      </c>
      <c r="G340" s="83">
        <v>17344</v>
      </c>
      <c r="H340" s="98">
        <f t="shared" si="29"/>
        <v>34688</v>
      </c>
      <c r="I340" s="55">
        <f t="shared" si="30"/>
        <v>38850.560000000005</v>
      </c>
      <c r="J340" s="54" t="s">
        <v>31</v>
      </c>
      <c r="K340" s="15" t="s">
        <v>264</v>
      </c>
      <c r="L340" s="15" t="s">
        <v>44</v>
      </c>
    </row>
    <row r="341" spans="1:12" ht="51.75" customHeight="1" x14ac:dyDescent="0.2">
      <c r="A341" s="15">
        <f>A340+1</f>
        <v>321</v>
      </c>
      <c r="B341" s="83" t="s">
        <v>687</v>
      </c>
      <c r="C341" s="84" t="s">
        <v>34</v>
      </c>
      <c r="D341" s="124" t="s">
        <v>699</v>
      </c>
      <c r="E341" s="96" t="s">
        <v>32</v>
      </c>
      <c r="F341" s="84">
        <v>1</v>
      </c>
      <c r="G341" s="83">
        <v>38157</v>
      </c>
      <c r="H341" s="98">
        <f t="shared" si="29"/>
        <v>38157</v>
      </c>
      <c r="I341" s="55">
        <f t="shared" si="30"/>
        <v>42735.840000000004</v>
      </c>
      <c r="J341" s="54" t="s">
        <v>31</v>
      </c>
      <c r="K341" s="15" t="s">
        <v>264</v>
      </c>
      <c r="L341" s="15" t="s">
        <v>44</v>
      </c>
    </row>
    <row r="342" spans="1:12" ht="51.75" customHeight="1" x14ac:dyDescent="0.2">
      <c r="A342" s="15">
        <f>A341+1</f>
        <v>322</v>
      </c>
      <c r="B342" s="84" t="s">
        <v>682</v>
      </c>
      <c r="C342" s="84" t="s">
        <v>34</v>
      </c>
      <c r="D342" s="124" t="s">
        <v>700</v>
      </c>
      <c r="E342" s="84" t="s">
        <v>32</v>
      </c>
      <c r="F342" s="84">
        <v>2</v>
      </c>
      <c r="G342" s="83">
        <v>15608</v>
      </c>
      <c r="H342" s="19">
        <f t="shared" si="29"/>
        <v>31216</v>
      </c>
      <c r="I342" s="19">
        <f t="shared" si="30"/>
        <v>34961.920000000006</v>
      </c>
      <c r="J342" s="25" t="s">
        <v>31</v>
      </c>
      <c r="K342" s="15" t="s">
        <v>264</v>
      </c>
      <c r="L342" s="15" t="s">
        <v>44</v>
      </c>
    </row>
    <row r="343" spans="1:12" ht="51.75" customHeight="1" x14ac:dyDescent="0.2">
      <c r="A343" s="15">
        <f t="shared" ref="A343:A344" si="31">A342+1</f>
        <v>323</v>
      </c>
      <c r="B343" s="84" t="s">
        <v>701</v>
      </c>
      <c r="C343" s="84" t="s">
        <v>34</v>
      </c>
      <c r="D343" s="72" t="s">
        <v>702</v>
      </c>
      <c r="E343" s="99" t="s">
        <v>28</v>
      </c>
      <c r="F343" s="84">
        <v>10</v>
      </c>
      <c r="G343" s="46">
        <v>19900</v>
      </c>
      <c r="H343" s="19">
        <f t="shared" ref="H343:H344" si="32">G343*F343</f>
        <v>199000</v>
      </c>
      <c r="I343" s="19">
        <f t="shared" ref="I343:I344" si="33">H343*1.12</f>
        <v>222880.00000000003</v>
      </c>
      <c r="J343" s="25" t="s">
        <v>31</v>
      </c>
      <c r="K343" s="71" t="s">
        <v>676</v>
      </c>
      <c r="L343" s="71" t="s">
        <v>37</v>
      </c>
    </row>
    <row r="344" spans="1:12" ht="51.75" customHeight="1" x14ac:dyDescent="0.2">
      <c r="A344" s="15">
        <f t="shared" si="31"/>
        <v>324</v>
      </c>
      <c r="B344" s="84" t="s">
        <v>703</v>
      </c>
      <c r="C344" s="84" t="s">
        <v>34</v>
      </c>
      <c r="D344" s="72" t="s">
        <v>704</v>
      </c>
      <c r="E344" s="99" t="s">
        <v>28</v>
      </c>
      <c r="F344" s="84">
        <v>3</v>
      </c>
      <c r="G344" s="46">
        <v>19900</v>
      </c>
      <c r="H344" s="19">
        <f t="shared" si="32"/>
        <v>59700</v>
      </c>
      <c r="I344" s="19">
        <f t="shared" si="33"/>
        <v>66864</v>
      </c>
      <c r="J344" s="25" t="s">
        <v>31</v>
      </c>
      <c r="K344" s="71" t="s">
        <v>676</v>
      </c>
      <c r="L344" s="71" t="s">
        <v>37</v>
      </c>
    </row>
    <row r="345" spans="1:12" s="60" customFormat="1" ht="26.25" customHeight="1" x14ac:dyDescent="0.2">
      <c r="A345" s="75"/>
      <c r="B345" s="57" t="s">
        <v>14</v>
      </c>
      <c r="C345" s="57"/>
      <c r="D345" s="58"/>
      <c r="E345" s="59"/>
      <c r="F345" s="59"/>
      <c r="G345" s="22"/>
      <c r="H345" s="22">
        <f>SUM(H21:H344)</f>
        <v>115422220</v>
      </c>
      <c r="I345" s="22">
        <f>SUM(I21:I344)</f>
        <v>129272886.40000001</v>
      </c>
      <c r="J345" s="75"/>
      <c r="K345" s="59"/>
      <c r="L345" s="59"/>
    </row>
    <row r="346" spans="1:12" x14ac:dyDescent="0.2">
      <c r="A346" s="118" t="s">
        <v>17</v>
      </c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</row>
    <row r="347" spans="1:12" ht="56.25" customHeight="1" x14ac:dyDescent="0.2">
      <c r="A347" s="25">
        <v>1</v>
      </c>
      <c r="B347" s="36" t="s">
        <v>47</v>
      </c>
      <c r="C347" s="61" t="s">
        <v>27</v>
      </c>
      <c r="D347" s="36" t="s">
        <v>48</v>
      </c>
      <c r="E347" s="25" t="s">
        <v>30</v>
      </c>
      <c r="F347" s="25">
        <v>1</v>
      </c>
      <c r="G347" s="19">
        <v>11558000</v>
      </c>
      <c r="H347" s="19">
        <f t="shared" ref="H347:H355" si="34">G347*F347</f>
        <v>11558000</v>
      </c>
      <c r="I347" s="19">
        <f>H347*1.12</f>
        <v>12944960.000000002</v>
      </c>
      <c r="J347" s="62"/>
      <c r="K347" s="15" t="s">
        <v>50</v>
      </c>
      <c r="L347" s="14" t="s">
        <v>37</v>
      </c>
    </row>
    <row r="348" spans="1:12" ht="70.5" customHeight="1" x14ac:dyDescent="0.2">
      <c r="A348" s="25">
        <v>2</v>
      </c>
      <c r="B348" s="36" t="s">
        <v>23</v>
      </c>
      <c r="C348" s="61" t="s">
        <v>27</v>
      </c>
      <c r="D348" s="36" t="s">
        <v>24</v>
      </c>
      <c r="E348" s="25" t="s">
        <v>30</v>
      </c>
      <c r="F348" s="25">
        <v>1</v>
      </c>
      <c r="G348" s="19">
        <v>1723000</v>
      </c>
      <c r="H348" s="19">
        <f t="shared" si="34"/>
        <v>1723000</v>
      </c>
      <c r="I348" s="19">
        <f>H348*1.12</f>
        <v>1929760.0000000002</v>
      </c>
      <c r="J348" s="62"/>
      <c r="K348" s="15" t="s">
        <v>49</v>
      </c>
      <c r="L348" s="14" t="s">
        <v>37</v>
      </c>
    </row>
    <row r="349" spans="1:12" ht="57.75" customHeight="1" x14ac:dyDescent="0.2">
      <c r="A349" s="25">
        <v>3</v>
      </c>
      <c r="B349" s="36" t="s">
        <v>26</v>
      </c>
      <c r="C349" s="61" t="s">
        <v>75</v>
      </c>
      <c r="D349" s="36" t="s">
        <v>74</v>
      </c>
      <c r="E349" s="25" t="s">
        <v>30</v>
      </c>
      <c r="F349" s="25">
        <v>1</v>
      </c>
      <c r="G349" s="19">
        <v>333000</v>
      </c>
      <c r="H349" s="19">
        <f t="shared" si="34"/>
        <v>333000</v>
      </c>
      <c r="I349" s="19">
        <f>H349*1.12</f>
        <v>372960.00000000006</v>
      </c>
      <c r="J349" s="63"/>
      <c r="K349" s="15" t="s">
        <v>46</v>
      </c>
      <c r="L349" s="14" t="s">
        <v>37</v>
      </c>
    </row>
    <row r="350" spans="1:12" ht="135.75" customHeight="1" x14ac:dyDescent="0.2">
      <c r="A350" s="25">
        <v>4</v>
      </c>
      <c r="B350" s="36" t="s">
        <v>42</v>
      </c>
      <c r="C350" s="21" t="s">
        <v>43</v>
      </c>
      <c r="D350" s="36" t="s">
        <v>36</v>
      </c>
      <c r="E350" s="25" t="s">
        <v>21</v>
      </c>
      <c r="F350" s="25">
        <v>1</v>
      </c>
      <c r="G350" s="18">
        <v>847000</v>
      </c>
      <c r="H350" s="19">
        <f t="shared" si="34"/>
        <v>847000</v>
      </c>
      <c r="I350" s="19">
        <f>H350*1.12</f>
        <v>948640.00000000012</v>
      </c>
      <c r="J350" s="19"/>
      <c r="K350" s="15" t="s">
        <v>46</v>
      </c>
      <c r="L350" s="14" t="s">
        <v>37</v>
      </c>
    </row>
    <row r="351" spans="1:12" ht="117.75" customHeight="1" x14ac:dyDescent="0.2">
      <c r="A351" s="25">
        <v>5</v>
      </c>
      <c r="B351" s="35" t="s">
        <v>51</v>
      </c>
      <c r="C351" s="15" t="s">
        <v>43</v>
      </c>
      <c r="D351" s="35" t="s">
        <v>52</v>
      </c>
      <c r="E351" s="25" t="s">
        <v>21</v>
      </c>
      <c r="F351" s="25">
        <v>1</v>
      </c>
      <c r="G351" s="18">
        <v>37245000</v>
      </c>
      <c r="H351" s="19">
        <f t="shared" si="34"/>
        <v>37245000</v>
      </c>
      <c r="I351" s="19">
        <f>H351*1.12</f>
        <v>41714400.000000007</v>
      </c>
      <c r="J351" s="18"/>
      <c r="K351" s="15" t="s">
        <v>46</v>
      </c>
      <c r="L351" s="15" t="s">
        <v>44</v>
      </c>
    </row>
    <row r="352" spans="1:12" ht="163.5" customHeight="1" x14ac:dyDescent="0.2">
      <c r="A352" s="25">
        <v>6</v>
      </c>
      <c r="B352" s="35" t="s">
        <v>57</v>
      </c>
      <c r="C352" s="15" t="s">
        <v>43</v>
      </c>
      <c r="D352" s="35" t="s">
        <v>58</v>
      </c>
      <c r="E352" s="25" t="s">
        <v>21</v>
      </c>
      <c r="F352" s="25">
        <v>1</v>
      </c>
      <c r="G352" s="18">
        <v>22220500</v>
      </c>
      <c r="H352" s="19">
        <f t="shared" si="34"/>
        <v>22220500</v>
      </c>
      <c r="I352" s="19">
        <f t="shared" ref="I352:I366" si="35">H352*1.12</f>
        <v>24886960.000000004</v>
      </c>
      <c r="J352" s="18"/>
      <c r="K352" s="15" t="s">
        <v>46</v>
      </c>
      <c r="L352" s="15" t="s">
        <v>44</v>
      </c>
    </row>
    <row r="353" spans="1:12" ht="172.5" customHeight="1" x14ac:dyDescent="0.2">
      <c r="A353" s="25">
        <v>7</v>
      </c>
      <c r="B353" s="35" t="s">
        <v>57</v>
      </c>
      <c r="C353" s="15" t="s">
        <v>43</v>
      </c>
      <c r="D353" s="35" t="s">
        <v>59</v>
      </c>
      <c r="E353" s="25" t="s">
        <v>21</v>
      </c>
      <c r="F353" s="25">
        <v>1</v>
      </c>
      <c r="G353" s="18">
        <v>3125000</v>
      </c>
      <c r="H353" s="19">
        <f t="shared" si="34"/>
        <v>3125000</v>
      </c>
      <c r="I353" s="19">
        <f t="shared" si="35"/>
        <v>3500000.0000000005</v>
      </c>
      <c r="J353" s="18"/>
      <c r="K353" s="15" t="s">
        <v>46</v>
      </c>
      <c r="L353" s="15" t="s">
        <v>44</v>
      </c>
    </row>
    <row r="354" spans="1:12" ht="51" x14ac:dyDescent="0.2">
      <c r="A354" s="25">
        <v>8</v>
      </c>
      <c r="B354" s="35" t="s">
        <v>66</v>
      </c>
      <c r="C354" s="15" t="s">
        <v>43</v>
      </c>
      <c r="D354" s="35" t="s">
        <v>67</v>
      </c>
      <c r="E354" s="25" t="s">
        <v>21</v>
      </c>
      <c r="F354" s="25">
        <v>1</v>
      </c>
      <c r="G354" s="18">
        <v>20000000</v>
      </c>
      <c r="H354" s="19">
        <f t="shared" si="34"/>
        <v>20000000</v>
      </c>
      <c r="I354" s="19">
        <f t="shared" si="35"/>
        <v>22400000.000000004</v>
      </c>
      <c r="J354" s="18"/>
      <c r="K354" s="15" t="s">
        <v>46</v>
      </c>
      <c r="L354" s="15" t="s">
        <v>44</v>
      </c>
    </row>
    <row r="355" spans="1:12" ht="51" x14ac:dyDescent="0.2">
      <c r="A355" s="25">
        <v>9</v>
      </c>
      <c r="B355" s="35" t="s">
        <v>68</v>
      </c>
      <c r="C355" s="15" t="s">
        <v>43</v>
      </c>
      <c r="D355" s="35" t="s">
        <v>69</v>
      </c>
      <c r="E355" s="25" t="s">
        <v>21</v>
      </c>
      <c r="F355" s="25">
        <v>1</v>
      </c>
      <c r="G355" s="18">
        <v>14286000</v>
      </c>
      <c r="H355" s="19">
        <f t="shared" si="34"/>
        <v>14286000</v>
      </c>
      <c r="I355" s="19">
        <f t="shared" si="35"/>
        <v>16000320.000000002</v>
      </c>
      <c r="J355" s="18"/>
      <c r="K355" s="15" t="s">
        <v>46</v>
      </c>
      <c r="L355" s="15" t="s">
        <v>44</v>
      </c>
    </row>
    <row r="356" spans="1:12" ht="76.5" x14ac:dyDescent="0.2">
      <c r="A356" s="25">
        <v>10</v>
      </c>
      <c r="B356" s="35" t="s">
        <v>70</v>
      </c>
      <c r="C356" s="15" t="s">
        <v>43</v>
      </c>
      <c r="D356" s="35" t="s">
        <v>71</v>
      </c>
      <c r="E356" s="25" t="s">
        <v>21</v>
      </c>
      <c r="F356" s="25">
        <v>1</v>
      </c>
      <c r="G356" s="18">
        <v>40906000</v>
      </c>
      <c r="H356" s="19">
        <f t="shared" ref="H356:H366" si="36">G356*F356</f>
        <v>40906000</v>
      </c>
      <c r="I356" s="19">
        <f t="shared" si="35"/>
        <v>45814720.000000007</v>
      </c>
      <c r="J356" s="18"/>
      <c r="K356" s="15" t="s">
        <v>46</v>
      </c>
      <c r="L356" s="15" t="s">
        <v>44</v>
      </c>
    </row>
    <row r="357" spans="1:12" ht="81.75" customHeight="1" x14ac:dyDescent="0.2">
      <c r="A357" s="25">
        <v>11</v>
      </c>
      <c r="B357" s="36" t="s">
        <v>76</v>
      </c>
      <c r="C357" s="15" t="s">
        <v>79</v>
      </c>
      <c r="D357" s="35" t="s">
        <v>589</v>
      </c>
      <c r="E357" s="15" t="s">
        <v>21</v>
      </c>
      <c r="F357" s="15">
        <v>1</v>
      </c>
      <c r="G357" s="18">
        <v>1000000</v>
      </c>
      <c r="H357" s="19">
        <f t="shared" si="36"/>
        <v>1000000</v>
      </c>
      <c r="I357" s="19">
        <f t="shared" si="35"/>
        <v>1120000</v>
      </c>
      <c r="J357" s="18"/>
      <c r="K357" s="15" t="s">
        <v>77</v>
      </c>
      <c r="L357" s="15" t="s">
        <v>78</v>
      </c>
    </row>
    <row r="358" spans="1:12" ht="165" customHeight="1" x14ac:dyDescent="0.2">
      <c r="A358" s="25">
        <v>12</v>
      </c>
      <c r="B358" s="36" t="s">
        <v>337</v>
      </c>
      <c r="C358" s="15" t="s">
        <v>43</v>
      </c>
      <c r="D358" s="35" t="s">
        <v>338</v>
      </c>
      <c r="E358" s="15" t="s">
        <v>21</v>
      </c>
      <c r="F358" s="15">
        <v>1</v>
      </c>
      <c r="G358" s="18">
        <v>8482000</v>
      </c>
      <c r="H358" s="19">
        <f t="shared" si="36"/>
        <v>8482000</v>
      </c>
      <c r="I358" s="19">
        <f t="shared" si="35"/>
        <v>9499840</v>
      </c>
      <c r="J358" s="18"/>
      <c r="K358" s="15" t="s">
        <v>46</v>
      </c>
      <c r="L358" s="15" t="s">
        <v>339</v>
      </c>
    </row>
    <row r="359" spans="1:12" ht="199.5" customHeight="1" x14ac:dyDescent="0.2">
      <c r="A359" s="25">
        <v>13</v>
      </c>
      <c r="B359" s="100" t="s">
        <v>340</v>
      </c>
      <c r="C359" s="15" t="s">
        <v>43</v>
      </c>
      <c r="D359" s="101" t="s">
        <v>363</v>
      </c>
      <c r="E359" s="102" t="s">
        <v>21</v>
      </c>
      <c r="F359" s="102">
        <v>1</v>
      </c>
      <c r="G359" s="64">
        <v>4000000</v>
      </c>
      <c r="H359" s="20">
        <f t="shared" si="36"/>
        <v>4000000</v>
      </c>
      <c r="I359" s="20">
        <f t="shared" si="35"/>
        <v>4480000</v>
      </c>
      <c r="J359" s="103"/>
      <c r="K359" s="15" t="s">
        <v>344</v>
      </c>
      <c r="L359" s="102" t="s">
        <v>341</v>
      </c>
    </row>
    <row r="360" spans="1:12" ht="321" customHeight="1" x14ac:dyDescent="0.2">
      <c r="A360" s="25">
        <v>14</v>
      </c>
      <c r="B360" s="104" t="s">
        <v>342</v>
      </c>
      <c r="C360" s="15" t="s">
        <v>43</v>
      </c>
      <c r="D360" s="105" t="s">
        <v>343</v>
      </c>
      <c r="E360" s="106" t="s">
        <v>21</v>
      </c>
      <c r="F360" s="107">
        <v>1</v>
      </c>
      <c r="G360" s="108">
        <v>364000</v>
      </c>
      <c r="H360" s="55">
        <f t="shared" si="36"/>
        <v>364000</v>
      </c>
      <c r="I360" s="55">
        <f t="shared" si="35"/>
        <v>407680.00000000006</v>
      </c>
      <c r="J360" s="108"/>
      <c r="K360" s="15" t="s">
        <v>345</v>
      </c>
      <c r="L360" s="102" t="s">
        <v>341</v>
      </c>
    </row>
    <row r="361" spans="1:12" ht="141" customHeight="1" x14ac:dyDescent="0.2">
      <c r="A361" s="25">
        <v>15</v>
      </c>
      <c r="B361" s="35" t="s">
        <v>349</v>
      </c>
      <c r="C361" s="15" t="s">
        <v>43</v>
      </c>
      <c r="D361" s="35" t="s">
        <v>346</v>
      </c>
      <c r="E361" s="109" t="s">
        <v>21</v>
      </c>
      <c r="F361" s="110">
        <v>1</v>
      </c>
      <c r="G361" s="18">
        <v>102679</v>
      </c>
      <c r="H361" s="19">
        <f t="shared" si="36"/>
        <v>102679</v>
      </c>
      <c r="I361" s="19">
        <f t="shared" si="35"/>
        <v>115000.48000000001</v>
      </c>
      <c r="J361" s="18"/>
      <c r="K361" s="53" t="s">
        <v>345</v>
      </c>
      <c r="L361" s="111" t="s">
        <v>341</v>
      </c>
    </row>
    <row r="362" spans="1:12" ht="223.5" customHeight="1" x14ac:dyDescent="0.2">
      <c r="A362" s="25">
        <v>16</v>
      </c>
      <c r="B362" s="35" t="s">
        <v>349</v>
      </c>
      <c r="C362" s="15" t="s">
        <v>43</v>
      </c>
      <c r="D362" s="35" t="s">
        <v>350</v>
      </c>
      <c r="E362" s="109" t="s">
        <v>21</v>
      </c>
      <c r="F362" s="110">
        <v>1</v>
      </c>
      <c r="G362" s="18">
        <v>38750000</v>
      </c>
      <c r="H362" s="19">
        <f t="shared" si="36"/>
        <v>38750000</v>
      </c>
      <c r="I362" s="19">
        <f t="shared" si="35"/>
        <v>43400000.000000007</v>
      </c>
      <c r="J362" s="18"/>
      <c r="K362" s="15" t="s">
        <v>353</v>
      </c>
      <c r="L362" s="15" t="s">
        <v>352</v>
      </c>
    </row>
    <row r="363" spans="1:12" ht="141" customHeight="1" x14ac:dyDescent="0.2">
      <c r="A363" s="25">
        <v>17</v>
      </c>
      <c r="B363" s="35" t="s">
        <v>349</v>
      </c>
      <c r="C363" s="15" t="s">
        <v>43</v>
      </c>
      <c r="D363" s="35" t="s">
        <v>354</v>
      </c>
      <c r="E363" s="109" t="s">
        <v>21</v>
      </c>
      <c r="F363" s="110">
        <v>1</v>
      </c>
      <c r="G363" s="18">
        <v>16120000</v>
      </c>
      <c r="H363" s="19">
        <f t="shared" si="36"/>
        <v>16120000</v>
      </c>
      <c r="I363" s="19">
        <f t="shared" si="35"/>
        <v>18054400</v>
      </c>
      <c r="J363" s="18"/>
      <c r="K363" s="15" t="s">
        <v>351</v>
      </c>
      <c r="L363" s="15" t="s">
        <v>355</v>
      </c>
    </row>
    <row r="364" spans="1:12" ht="234.75" customHeight="1" x14ac:dyDescent="0.2">
      <c r="A364" s="25">
        <v>18</v>
      </c>
      <c r="B364" s="35" t="s">
        <v>349</v>
      </c>
      <c r="C364" s="15" t="s">
        <v>43</v>
      </c>
      <c r="D364" s="112" t="s">
        <v>359</v>
      </c>
      <c r="E364" s="109" t="s">
        <v>21</v>
      </c>
      <c r="F364" s="110">
        <v>1</v>
      </c>
      <c r="G364" s="18">
        <v>1400000</v>
      </c>
      <c r="H364" s="19">
        <f t="shared" si="36"/>
        <v>1400000</v>
      </c>
      <c r="I364" s="19">
        <f t="shared" si="35"/>
        <v>1568000.0000000002</v>
      </c>
      <c r="J364" s="18"/>
      <c r="K364" s="15" t="s">
        <v>360</v>
      </c>
      <c r="L364" s="15" t="s">
        <v>361</v>
      </c>
    </row>
    <row r="365" spans="1:12" ht="140.25" x14ac:dyDescent="0.2">
      <c r="A365" s="56">
        <v>19</v>
      </c>
      <c r="B365" s="35" t="s">
        <v>365</v>
      </c>
      <c r="C365" s="15" t="s">
        <v>43</v>
      </c>
      <c r="D365" s="113" t="s">
        <v>367</v>
      </c>
      <c r="E365" s="109" t="s">
        <v>21</v>
      </c>
      <c r="F365" s="110">
        <v>1</v>
      </c>
      <c r="G365" s="64">
        <v>6588000</v>
      </c>
      <c r="H365" s="20">
        <f t="shared" si="36"/>
        <v>6588000</v>
      </c>
      <c r="I365" s="20">
        <f t="shared" si="35"/>
        <v>7378560.0000000009</v>
      </c>
      <c r="J365" s="64"/>
      <c r="K365" s="102" t="s">
        <v>366</v>
      </c>
      <c r="L365" s="15" t="s">
        <v>361</v>
      </c>
    </row>
    <row r="366" spans="1:12" ht="234.75" customHeight="1" x14ac:dyDescent="0.2">
      <c r="A366" s="56">
        <v>20</v>
      </c>
      <c r="B366" s="36" t="s">
        <v>368</v>
      </c>
      <c r="C366" s="15" t="s">
        <v>369</v>
      </c>
      <c r="D366" s="114" t="s">
        <v>370</v>
      </c>
      <c r="E366" s="109" t="s">
        <v>21</v>
      </c>
      <c r="F366" s="110">
        <v>1</v>
      </c>
      <c r="G366" s="64">
        <v>1400000</v>
      </c>
      <c r="H366" s="20">
        <f t="shared" si="36"/>
        <v>1400000</v>
      </c>
      <c r="I366" s="20">
        <f t="shared" si="35"/>
        <v>1568000.0000000002</v>
      </c>
      <c r="J366" s="64"/>
      <c r="K366" s="15" t="s">
        <v>360</v>
      </c>
      <c r="L366" s="15" t="s">
        <v>361</v>
      </c>
    </row>
    <row r="367" spans="1:12" x14ac:dyDescent="0.2">
      <c r="A367" s="65"/>
      <c r="B367" s="115" t="s">
        <v>18</v>
      </c>
      <c r="C367" s="117"/>
      <c r="D367" s="66"/>
      <c r="E367" s="56"/>
      <c r="F367" s="56"/>
      <c r="G367" s="64"/>
      <c r="H367" s="67">
        <f>SUM(H347:H366)</f>
        <v>230450179</v>
      </c>
      <c r="I367" s="67">
        <f>SUM(I347:I366)</f>
        <v>258104200.48000002</v>
      </c>
      <c r="J367" s="65"/>
      <c r="K367" s="56"/>
      <c r="L367" s="56"/>
    </row>
    <row r="368" spans="1:12" x14ac:dyDescent="0.2">
      <c r="A368" s="62"/>
      <c r="B368" s="115" t="s">
        <v>19</v>
      </c>
      <c r="C368" s="117"/>
      <c r="D368" s="44"/>
      <c r="E368" s="25"/>
      <c r="F368" s="25"/>
      <c r="G368" s="18"/>
      <c r="H368" s="22">
        <f>H367+H345</f>
        <v>345872399</v>
      </c>
      <c r="I368" s="22">
        <f>I367+I345</f>
        <v>387377086.88</v>
      </c>
      <c r="J368" s="62"/>
      <c r="K368" s="25"/>
      <c r="L368" s="25"/>
    </row>
    <row r="369" spans="1:12" x14ac:dyDescent="0.2">
      <c r="A369" s="62"/>
      <c r="B369" s="115" t="s">
        <v>20</v>
      </c>
      <c r="C369" s="117"/>
      <c r="D369" s="44"/>
      <c r="E369" s="25"/>
      <c r="F369" s="25"/>
      <c r="G369" s="18"/>
      <c r="H369" s="22">
        <f>H368+H18</f>
        <v>643490399</v>
      </c>
      <c r="I369" s="22">
        <f>I368+I18</f>
        <v>720709246.88000011</v>
      </c>
      <c r="J369" s="62"/>
      <c r="K369" s="25"/>
      <c r="L369" s="25"/>
    </row>
  </sheetData>
  <autoFilter ref="A9:L369"/>
  <mergeCells count="13">
    <mergeCell ref="A10:L10"/>
    <mergeCell ref="A11:L11"/>
    <mergeCell ref="I4:K4"/>
    <mergeCell ref="A6:L6"/>
    <mergeCell ref="B13:C13"/>
    <mergeCell ref="A14:L14"/>
    <mergeCell ref="B368:C368"/>
    <mergeCell ref="B369:C369"/>
    <mergeCell ref="B18:C18"/>
    <mergeCell ref="A19:L19"/>
    <mergeCell ref="A20:L20"/>
    <mergeCell ref="A346:L346"/>
    <mergeCell ref="B367:C367"/>
  </mergeCells>
  <pageMargins left="0.31" right="0.24" top="0.32" bottom="0.31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2014-06-12T04:31:27Z</cp:lastPrinted>
  <dcterms:created xsi:type="dcterms:W3CDTF">2013-01-25T04:43:23Z</dcterms:created>
  <dcterms:modified xsi:type="dcterms:W3CDTF">2014-06-12T04:32:00Z</dcterms:modified>
</cp:coreProperties>
</file>