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35" yWindow="105" windowWidth="20490" windowHeight="10035"/>
  </bookViews>
  <sheets>
    <sheet name="Sheet1" sheetId="1" r:id="rId1"/>
    <sheet name="Лист1" sheetId="2" r:id="rId2"/>
  </sheets>
  <definedNames>
    <definedName name="_xlnm._FilterDatabase" localSheetId="0" hidden="1">Sheet1!$A$8:$AB$621</definedName>
    <definedName name="_xlnm.Print_Area" localSheetId="0">Sheet1!$A$1:$L$621</definedName>
  </definedNames>
  <calcPr calcId="145621"/>
</workbook>
</file>

<file path=xl/calcChain.xml><?xml version="1.0" encoding="utf-8"?>
<calcChain xmlns="http://schemas.openxmlformats.org/spreadsheetml/2006/main">
  <c r="H564" i="1" l="1"/>
  <c r="I564" i="1" s="1"/>
  <c r="H583" i="1"/>
  <c r="I583" i="1" s="1"/>
  <c r="H582" i="1"/>
  <c r="I582" i="1" s="1"/>
  <c r="H581" i="1"/>
  <c r="I581" i="1" s="1"/>
  <c r="H580" i="1"/>
  <c r="I580" i="1" s="1"/>
  <c r="H579" i="1"/>
  <c r="I579" i="1" s="1"/>
  <c r="H578" i="1"/>
  <c r="I578" i="1" s="1"/>
  <c r="H577" i="1"/>
  <c r="I577" i="1" s="1"/>
  <c r="H576" i="1"/>
  <c r="I576" i="1"/>
  <c r="H575" i="1"/>
  <c r="I575" i="1" s="1"/>
  <c r="H574" i="1"/>
  <c r="I574" i="1"/>
  <c r="H573" i="1"/>
  <c r="I573" i="1"/>
  <c r="H572" i="1"/>
  <c r="I572" i="1" s="1"/>
  <c r="H571" i="1"/>
  <c r="I571" i="1" s="1"/>
  <c r="H570" i="1"/>
  <c r="H569" i="1"/>
  <c r="I569" i="1" s="1"/>
  <c r="H568" i="1"/>
  <c r="I568" i="1" s="1"/>
  <c r="H567" i="1"/>
  <c r="I567" i="1" s="1"/>
  <c r="H566" i="1"/>
  <c r="I566" i="1" s="1"/>
  <c r="H565" i="1"/>
  <c r="I565" i="1" s="1"/>
  <c r="H563" i="1"/>
  <c r="I563" i="1"/>
  <c r="H562" i="1"/>
  <c r="I562" i="1" s="1"/>
  <c r="H561" i="1"/>
  <c r="I561" i="1"/>
  <c r="H560" i="1"/>
  <c r="I560" i="1" s="1"/>
  <c r="H559" i="1"/>
  <c r="I559" i="1" s="1"/>
  <c r="H558" i="1"/>
  <c r="I558" i="1" s="1"/>
  <c r="H557" i="1"/>
  <c r="I557" i="1" s="1"/>
  <c r="H556" i="1"/>
  <c r="I556" i="1" s="1"/>
  <c r="H555" i="1"/>
  <c r="I555" i="1" s="1"/>
  <c r="H554" i="1"/>
  <c r="I554" i="1" s="1"/>
  <c r="H553" i="1"/>
  <c r="I553" i="1"/>
  <c r="H552" i="1"/>
  <c r="I552" i="1" s="1"/>
  <c r="H551" i="1"/>
  <c r="I551" i="1" s="1"/>
  <c r="H550" i="1"/>
  <c r="I550" i="1" s="1"/>
  <c r="H549" i="1"/>
  <c r="I549" i="1" s="1"/>
  <c r="H548" i="1"/>
  <c r="I548" i="1"/>
  <c r="H547" i="1"/>
  <c r="I547" i="1"/>
  <c r="H546" i="1"/>
  <c r="I546" i="1" s="1"/>
  <c r="H545" i="1"/>
  <c r="I545" i="1" s="1"/>
  <c r="H544" i="1"/>
  <c r="I544" i="1" s="1"/>
  <c r="H543" i="1"/>
  <c r="I543" i="1" s="1"/>
  <c r="H542" i="1"/>
  <c r="I542" i="1" s="1"/>
  <c r="H541" i="1"/>
  <c r="I541" i="1" s="1"/>
  <c r="H540" i="1"/>
  <c r="I540" i="1" s="1"/>
  <c r="H539" i="1"/>
  <c r="I539" i="1" s="1"/>
  <c r="H538" i="1"/>
  <c r="I538" i="1" s="1"/>
  <c r="H537" i="1"/>
  <c r="I537" i="1" s="1"/>
  <c r="H536" i="1"/>
  <c r="I536" i="1" s="1"/>
  <c r="H535" i="1"/>
  <c r="I535" i="1" s="1"/>
  <c r="H534" i="1"/>
  <c r="I534" i="1" s="1"/>
  <c r="H533" i="1"/>
  <c r="I533" i="1" s="1"/>
  <c r="H532" i="1"/>
  <c r="I532" i="1" s="1"/>
  <c r="H531" i="1"/>
  <c r="I531" i="1" s="1"/>
  <c r="H530" i="1"/>
  <c r="I530" i="1" s="1"/>
  <c r="H529" i="1"/>
  <c r="I529" i="1" s="1"/>
  <c r="H528" i="1"/>
  <c r="I528" i="1" s="1"/>
  <c r="H527" i="1"/>
  <c r="I527" i="1" s="1"/>
  <c r="H526" i="1"/>
  <c r="I526" i="1" s="1"/>
  <c r="H525" i="1"/>
  <c r="I525" i="1" s="1"/>
  <c r="H524" i="1"/>
  <c r="I524" i="1" s="1"/>
  <c r="H523" i="1"/>
  <c r="I523" i="1"/>
  <c r="H522" i="1"/>
  <c r="I522" i="1"/>
  <c r="H521" i="1"/>
  <c r="I521" i="1"/>
  <c r="H520" i="1"/>
  <c r="I520" i="1"/>
  <c r="H519" i="1"/>
  <c r="I519" i="1" s="1"/>
  <c r="H518" i="1"/>
  <c r="I518" i="1" s="1"/>
  <c r="H517" i="1"/>
  <c r="I517" i="1" s="1"/>
  <c r="H516" i="1"/>
  <c r="I516" i="1" s="1"/>
  <c r="H584" i="1" l="1"/>
  <c r="I570" i="1"/>
  <c r="I584" i="1" s="1"/>
  <c r="H512" i="1"/>
  <c r="H513" i="1"/>
  <c r="I513" i="1" s="1"/>
  <c r="H514" i="1"/>
  <c r="I514" i="1" s="1"/>
  <c r="H515" i="1"/>
  <c r="I515" i="1" s="1"/>
  <c r="I512" i="1"/>
  <c r="H504" i="1"/>
  <c r="I504" i="1" s="1"/>
  <c r="H505" i="1"/>
  <c r="I505" i="1" s="1"/>
  <c r="H506" i="1"/>
  <c r="I506" i="1" s="1"/>
  <c r="H507" i="1"/>
  <c r="I507" i="1" s="1"/>
  <c r="H508" i="1"/>
  <c r="I508" i="1" s="1"/>
  <c r="H509" i="1"/>
  <c r="I509" i="1" s="1"/>
  <c r="H510" i="1"/>
  <c r="I510" i="1" s="1"/>
  <c r="H511" i="1"/>
  <c r="I511" i="1" s="1"/>
  <c r="H503" i="1"/>
  <c r="I503" i="1" s="1"/>
  <c r="H48" i="1" l="1"/>
  <c r="I48" i="1" s="1"/>
  <c r="H45" i="1"/>
  <c r="I45" i="1" s="1"/>
  <c r="I50" i="1" l="1"/>
  <c r="H49" i="1"/>
  <c r="I49" i="1" s="1"/>
  <c r="H44" i="1" l="1"/>
  <c r="I44" i="1" s="1"/>
  <c r="H43" i="1"/>
  <c r="I43" i="1" s="1"/>
  <c r="H121" i="1" l="1"/>
  <c r="I121" i="1" s="1"/>
  <c r="H120" i="1"/>
  <c r="I120" i="1" s="1"/>
  <c r="H38" i="1" l="1"/>
  <c r="I38" i="1" s="1"/>
  <c r="H39" i="1"/>
  <c r="I39" i="1" s="1"/>
  <c r="H40" i="1"/>
  <c r="I40" i="1" s="1"/>
  <c r="H41" i="1"/>
  <c r="I41" i="1" s="1"/>
  <c r="H42" i="1"/>
  <c r="I42" i="1" s="1"/>
  <c r="H37" i="1"/>
  <c r="I37" i="1" s="1"/>
  <c r="H119" i="1"/>
  <c r="I119" i="1" s="1"/>
  <c r="H118" i="1"/>
  <c r="I118" i="1" s="1"/>
  <c r="H117" i="1"/>
  <c r="I117" i="1" s="1"/>
  <c r="H114" i="1" l="1"/>
  <c r="I114" i="1" s="1"/>
  <c r="H496" i="1" l="1"/>
  <c r="I496" i="1" s="1"/>
  <c r="H497" i="1"/>
  <c r="I497" i="1" s="1"/>
  <c r="H498" i="1"/>
  <c r="I498" i="1" s="1"/>
  <c r="H499" i="1"/>
  <c r="I499" i="1" s="1"/>
  <c r="H500" i="1"/>
  <c r="I500" i="1" s="1"/>
  <c r="H501" i="1"/>
  <c r="I501" i="1" s="1"/>
  <c r="H502" i="1"/>
  <c r="I502" i="1" s="1"/>
  <c r="H495" i="1"/>
  <c r="I495" i="1" s="1"/>
  <c r="H492" i="1"/>
  <c r="I492" i="1" s="1"/>
  <c r="H490" i="1"/>
  <c r="I490" i="1" s="1"/>
  <c r="H491" i="1"/>
  <c r="I491" i="1" s="1"/>
  <c r="H493" i="1"/>
  <c r="I493" i="1" s="1"/>
  <c r="H494" i="1"/>
  <c r="I494" i="1" s="1"/>
  <c r="H489" i="1"/>
  <c r="I489" i="1" s="1"/>
  <c r="H35" i="1" l="1"/>
  <c r="I35" i="1" s="1"/>
  <c r="I615" i="1" l="1"/>
  <c r="I616" i="1"/>
  <c r="I617" i="1"/>
  <c r="I618" i="1"/>
  <c r="H23" i="1" l="1"/>
  <c r="I23" i="1" s="1"/>
  <c r="H485" i="1" l="1"/>
  <c r="I485" i="1" s="1"/>
  <c r="H486" i="1"/>
  <c r="I486" i="1" s="1"/>
  <c r="H487" i="1"/>
  <c r="I487" i="1" s="1"/>
  <c r="H488" i="1"/>
  <c r="I488" i="1" s="1"/>
  <c r="H484" i="1"/>
  <c r="I484" i="1" s="1"/>
  <c r="H28" i="1" l="1"/>
  <c r="I28" i="1" s="1"/>
  <c r="H27" i="1"/>
  <c r="I27" i="1" s="1"/>
  <c r="H34" i="1" l="1"/>
  <c r="I34" i="1" s="1"/>
  <c r="H614" i="1" l="1"/>
  <c r="I614" i="1" s="1"/>
  <c r="H613" i="1" l="1"/>
  <c r="I613" i="1" s="1"/>
  <c r="H464" i="1" l="1"/>
  <c r="I464" i="1" s="1"/>
  <c r="H465" i="1"/>
  <c r="I465" i="1" s="1"/>
  <c r="H466" i="1"/>
  <c r="I466" i="1" s="1"/>
  <c r="H467" i="1"/>
  <c r="I467" i="1" s="1"/>
  <c r="H468" i="1"/>
  <c r="I468" i="1" s="1"/>
  <c r="H469" i="1"/>
  <c r="I469" i="1" s="1"/>
  <c r="H470" i="1"/>
  <c r="I470" i="1" s="1"/>
  <c r="H471" i="1"/>
  <c r="I471" i="1" s="1"/>
  <c r="H472" i="1"/>
  <c r="I472" i="1" s="1"/>
  <c r="H473" i="1"/>
  <c r="I473" i="1" s="1"/>
  <c r="H474" i="1"/>
  <c r="I474" i="1" s="1"/>
  <c r="H475" i="1"/>
  <c r="I475" i="1" s="1"/>
  <c r="H476" i="1"/>
  <c r="I476" i="1" s="1"/>
  <c r="H477" i="1"/>
  <c r="I477" i="1" s="1"/>
  <c r="H478" i="1"/>
  <c r="I478" i="1" s="1"/>
  <c r="H479" i="1"/>
  <c r="I479" i="1" s="1"/>
  <c r="H480" i="1"/>
  <c r="I480" i="1" s="1"/>
  <c r="H481" i="1"/>
  <c r="I481" i="1" s="1"/>
  <c r="H482" i="1"/>
  <c r="I482" i="1" s="1"/>
  <c r="H483" i="1"/>
  <c r="I483" i="1" s="1"/>
  <c r="H463" i="1"/>
  <c r="I463" i="1" s="1"/>
  <c r="H612" i="1" l="1"/>
  <c r="I612" i="1" s="1"/>
  <c r="H447" i="1" l="1"/>
  <c r="I447" i="1" s="1"/>
  <c r="H448" i="1"/>
  <c r="I448" i="1" s="1"/>
  <c r="H449" i="1"/>
  <c r="I449" i="1" s="1"/>
  <c r="H450" i="1"/>
  <c r="I450" i="1" s="1"/>
  <c r="H451" i="1"/>
  <c r="I451" i="1" s="1"/>
  <c r="H452" i="1"/>
  <c r="I452" i="1" s="1"/>
  <c r="H453" i="1"/>
  <c r="I453" i="1" s="1"/>
  <c r="H454" i="1"/>
  <c r="I454" i="1" s="1"/>
  <c r="H455" i="1"/>
  <c r="I455" i="1" s="1"/>
  <c r="H456" i="1"/>
  <c r="I456" i="1" s="1"/>
  <c r="H457" i="1"/>
  <c r="I457" i="1" s="1"/>
  <c r="H458" i="1"/>
  <c r="I458" i="1" s="1"/>
  <c r="H459" i="1"/>
  <c r="I459" i="1" s="1"/>
  <c r="H460" i="1"/>
  <c r="I460" i="1" s="1"/>
  <c r="H461" i="1"/>
  <c r="I461" i="1" s="1"/>
  <c r="H462" i="1"/>
  <c r="I462" i="1" s="1"/>
  <c r="H446" i="1"/>
  <c r="I446" i="1" s="1"/>
  <c r="H440" i="1" l="1"/>
  <c r="I440" i="1" s="1"/>
  <c r="H441" i="1"/>
  <c r="I441" i="1" s="1"/>
  <c r="H442" i="1"/>
  <c r="I442" i="1" s="1"/>
  <c r="H443" i="1"/>
  <c r="I443" i="1" s="1"/>
  <c r="H444" i="1"/>
  <c r="I444" i="1" s="1"/>
  <c r="H445" i="1"/>
  <c r="I445" i="1" s="1"/>
  <c r="H439" i="1"/>
  <c r="H611" i="1" l="1"/>
  <c r="I611" i="1" s="1"/>
  <c r="H610" i="1" l="1"/>
  <c r="I610" i="1" s="1"/>
  <c r="H609" i="1" l="1"/>
  <c r="I609" i="1" s="1"/>
  <c r="I439" i="1" l="1"/>
  <c r="H438" i="1"/>
  <c r="H437" i="1"/>
  <c r="I437" i="1" s="1"/>
  <c r="H436" i="1"/>
  <c r="I436" i="1" s="1"/>
  <c r="H435" i="1"/>
  <c r="I435" i="1" s="1"/>
  <c r="H434" i="1"/>
  <c r="I434" i="1" s="1"/>
  <c r="H433" i="1"/>
  <c r="I433" i="1" s="1"/>
  <c r="H432" i="1"/>
  <c r="I432" i="1" s="1"/>
  <c r="H431" i="1"/>
  <c r="I431" i="1" s="1"/>
  <c r="I438" i="1" l="1"/>
  <c r="G430" i="1"/>
  <c r="H430" i="1" l="1"/>
  <c r="H113" i="1" l="1"/>
  <c r="I113" i="1" s="1"/>
  <c r="H116" i="1" l="1"/>
  <c r="I116" i="1" s="1"/>
  <c r="H115" i="1"/>
  <c r="I115" i="1" s="1"/>
  <c r="H70" i="1" l="1"/>
  <c r="I70" i="1" s="1"/>
  <c r="H429" i="1" l="1"/>
  <c r="I429" i="1" s="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l="1"/>
  <c r="I364" i="1" s="1"/>
  <c r="I363" i="1"/>
  <c r="I362" i="1"/>
  <c r="I361" i="1"/>
  <c r="I360" i="1"/>
  <c r="I359" i="1"/>
  <c r="I358" i="1"/>
  <c r="I357" i="1"/>
  <c r="I356" i="1"/>
  <c r="I355" i="1"/>
  <c r="I354" i="1"/>
  <c r="H353" i="1"/>
  <c r="I353" i="1" s="1"/>
  <c r="H352" i="1"/>
  <c r="I352" i="1" s="1"/>
  <c r="H351" i="1"/>
  <c r="I351" i="1" s="1"/>
  <c r="H350" i="1"/>
  <c r="I350" i="1" s="1"/>
  <c r="H349" i="1"/>
  <c r="I349" i="1" s="1"/>
  <c r="H348" i="1"/>
  <c r="I348" i="1" s="1"/>
  <c r="H347" i="1"/>
  <c r="I347" i="1" s="1"/>
  <c r="H346" i="1"/>
  <c r="I346" i="1" s="1"/>
  <c r="H345" i="1"/>
  <c r="I345" i="1" s="1"/>
  <c r="H344" i="1"/>
  <c r="I344" i="1" s="1"/>
  <c r="H343" i="1"/>
  <c r="I343" i="1" s="1"/>
  <c r="H342" i="1"/>
  <c r="I342" i="1" s="1"/>
  <c r="H341" i="1"/>
  <c r="I341" i="1" s="1"/>
  <c r="H340" i="1"/>
  <c r="I340" i="1" s="1"/>
  <c r="H339" i="1"/>
  <c r="I339" i="1" s="1"/>
  <c r="H338" i="1"/>
  <c r="I338" i="1" s="1"/>
  <c r="H337" i="1"/>
  <c r="I337" i="1" s="1"/>
  <c r="H336" i="1"/>
  <c r="I336" i="1" s="1"/>
  <c r="H335" i="1"/>
  <c r="I335" i="1" s="1"/>
  <c r="H334" i="1"/>
  <c r="I334" i="1" s="1"/>
  <c r="H333" i="1"/>
  <c r="I333" i="1" s="1"/>
  <c r="H332" i="1"/>
  <c r="I332" i="1" s="1"/>
  <c r="H331" i="1"/>
  <c r="I331" i="1" s="1"/>
  <c r="H330" i="1"/>
  <c r="I330" i="1" s="1"/>
  <c r="H329" i="1"/>
  <c r="I329" i="1" s="1"/>
  <c r="H328" i="1"/>
  <c r="I328" i="1" s="1"/>
  <c r="H327" i="1"/>
  <c r="I327" i="1" s="1"/>
  <c r="H326" i="1"/>
  <c r="I326" i="1" s="1"/>
  <c r="H325" i="1"/>
  <c r="I325" i="1" s="1"/>
  <c r="H324" i="1"/>
  <c r="I324" i="1" s="1"/>
  <c r="H323" i="1"/>
  <c r="I323" i="1" s="1"/>
  <c r="H322" i="1"/>
  <c r="I322" i="1" s="1"/>
  <c r="H321" i="1"/>
  <c r="I321" i="1" s="1"/>
  <c r="H320" i="1"/>
  <c r="I320" i="1" s="1"/>
  <c r="H319" i="1"/>
  <c r="I319" i="1" s="1"/>
  <c r="H318" i="1"/>
  <c r="I318" i="1" s="1"/>
  <c r="H317" i="1"/>
  <c r="I317" i="1" s="1"/>
  <c r="H316" i="1"/>
  <c r="I316" i="1" s="1"/>
  <c r="H315" i="1"/>
  <c r="I315" i="1" s="1"/>
  <c r="H314" i="1"/>
  <c r="I314" i="1" s="1"/>
  <c r="H313" i="1"/>
  <c r="I313" i="1" s="1"/>
  <c r="H312" i="1"/>
  <c r="I312" i="1" s="1"/>
  <c r="H311" i="1"/>
  <c r="I311" i="1" s="1"/>
  <c r="H310" i="1"/>
  <c r="I310" i="1" s="1"/>
  <c r="H309" i="1"/>
  <c r="I309" i="1" s="1"/>
  <c r="H308" i="1"/>
  <c r="I308" i="1" s="1"/>
  <c r="H307" i="1"/>
  <c r="I307" i="1" s="1"/>
  <c r="H306" i="1"/>
  <c r="I306" i="1" s="1"/>
  <c r="H305" i="1"/>
  <c r="I305" i="1" s="1"/>
  <c r="H304" i="1"/>
  <c r="I304" i="1" s="1"/>
  <c r="H303" i="1"/>
  <c r="I303" i="1" s="1"/>
  <c r="H302" i="1"/>
  <c r="I302" i="1" s="1"/>
  <c r="H301" i="1"/>
  <c r="I301" i="1" s="1"/>
  <c r="H300" i="1"/>
  <c r="I300" i="1" s="1"/>
  <c r="H299" i="1"/>
  <c r="I299" i="1" s="1"/>
  <c r="H298" i="1"/>
  <c r="I298" i="1" s="1"/>
  <c r="H297" i="1"/>
  <c r="I297" i="1" s="1"/>
  <c r="H296" i="1"/>
  <c r="I296" i="1" s="1"/>
  <c r="H295" i="1"/>
  <c r="I295" i="1" s="1"/>
  <c r="H294" i="1"/>
  <c r="I294" i="1" s="1"/>
  <c r="H293" i="1" l="1"/>
  <c r="I293" i="1" s="1"/>
  <c r="H292" i="1"/>
  <c r="I292" i="1" s="1"/>
  <c r="H608" i="1" l="1"/>
  <c r="I608" i="1" s="1"/>
  <c r="H291" i="1" l="1"/>
  <c r="I291" i="1" s="1"/>
  <c r="H290" i="1"/>
  <c r="I290" i="1" s="1"/>
  <c r="H607" i="1"/>
  <c r="I607" i="1" s="1"/>
  <c r="I606" i="1" l="1"/>
  <c r="H281" i="1" l="1"/>
  <c r="I281" i="1" s="1"/>
  <c r="H282" i="1"/>
  <c r="I282" i="1" s="1"/>
  <c r="H283" i="1"/>
  <c r="I283" i="1" s="1"/>
  <c r="H284" i="1"/>
  <c r="I284" i="1" s="1"/>
  <c r="H285" i="1"/>
  <c r="I285" i="1" s="1"/>
  <c r="H286" i="1"/>
  <c r="I286" i="1" s="1"/>
  <c r="H287" i="1"/>
  <c r="I287" i="1" s="1"/>
  <c r="H288" i="1"/>
  <c r="I288" i="1" s="1"/>
  <c r="H289" i="1"/>
  <c r="I289" i="1" s="1"/>
  <c r="H280" i="1"/>
  <c r="I280" i="1" s="1"/>
  <c r="H605" i="1" l="1"/>
  <c r="I605" i="1" s="1"/>
  <c r="H279" i="1" l="1"/>
  <c r="I279" i="1" s="1"/>
  <c r="H278" i="1"/>
  <c r="I278" i="1" s="1"/>
  <c r="H277" i="1"/>
  <c r="I277" i="1" s="1"/>
  <c r="H276" i="1"/>
  <c r="I276" i="1" s="1"/>
  <c r="H275" i="1"/>
  <c r="I275" i="1" s="1"/>
  <c r="H274" i="1"/>
  <c r="I274" i="1" s="1"/>
  <c r="H273" i="1"/>
  <c r="I273" i="1" s="1"/>
  <c r="H272" i="1"/>
  <c r="I272" i="1" s="1"/>
  <c r="H271" i="1"/>
  <c r="I271" i="1" s="1"/>
  <c r="H270" i="1"/>
  <c r="I270" i="1" s="1"/>
  <c r="H269" i="1"/>
  <c r="I269" i="1" s="1"/>
  <c r="H268" i="1"/>
  <c r="H267" i="1"/>
  <c r="I267" i="1" s="1"/>
  <c r="H266" i="1"/>
  <c r="I266" i="1" s="1"/>
  <c r="H265" i="1"/>
  <c r="H264" i="1"/>
  <c r="I264" i="1" s="1"/>
  <c r="H263" i="1"/>
  <c r="I263" i="1" s="1"/>
  <c r="H262" i="1"/>
  <c r="I262" i="1" s="1"/>
  <c r="H261" i="1"/>
  <c r="I261" i="1" s="1"/>
  <c r="H260" i="1"/>
  <c r="I260" i="1" s="1"/>
  <c r="H259" i="1"/>
  <c r="I259" i="1" s="1"/>
  <c r="H258" i="1"/>
  <c r="I258" i="1" s="1"/>
  <c r="H257" i="1"/>
  <c r="I257" i="1" s="1"/>
  <c r="H256" i="1"/>
  <c r="I256" i="1" s="1"/>
  <c r="H255" i="1"/>
  <c r="I255" i="1" s="1"/>
  <c r="H254" i="1"/>
  <c r="I254" i="1" s="1"/>
  <c r="H253" i="1"/>
  <c r="I253" i="1" s="1"/>
  <c r="H252" i="1"/>
  <c r="I252" i="1" s="1"/>
  <c r="H251" i="1"/>
  <c r="I251" i="1" s="1"/>
  <c r="H250" i="1"/>
  <c r="I250" i="1" s="1"/>
  <c r="H249" i="1"/>
  <c r="I249" i="1" s="1"/>
  <c r="H248" i="1"/>
  <c r="I248" i="1" s="1"/>
  <c r="H247" i="1"/>
  <c r="I247" i="1" s="1"/>
  <c r="H246" i="1"/>
  <c r="I246" i="1" s="1"/>
  <c r="H245" i="1"/>
  <c r="I245" i="1" s="1"/>
  <c r="H244" i="1"/>
  <c r="I244" i="1" s="1"/>
  <c r="H243" i="1"/>
  <c r="I243" i="1" s="1"/>
  <c r="H242" i="1"/>
  <c r="I242" i="1" s="1"/>
  <c r="H241" i="1"/>
  <c r="I241" i="1" s="1"/>
  <c r="H240" i="1"/>
  <c r="I240" i="1" s="1"/>
  <c r="H239" i="1"/>
  <c r="I239" i="1" s="1"/>
  <c r="H238" i="1"/>
  <c r="I238" i="1" s="1"/>
  <c r="H237" i="1"/>
  <c r="I237" i="1" s="1"/>
  <c r="H236" i="1"/>
  <c r="I236" i="1" s="1"/>
  <c r="H235" i="1" l="1"/>
  <c r="I235" i="1" s="1"/>
  <c r="H234" i="1"/>
  <c r="I234" i="1" s="1"/>
  <c r="H233" i="1"/>
  <c r="I233" i="1" s="1"/>
  <c r="H232" i="1"/>
  <c r="I232" i="1" s="1"/>
  <c r="H231" i="1"/>
  <c r="I231" i="1" s="1"/>
  <c r="H230" i="1"/>
  <c r="I230" i="1" s="1"/>
  <c r="H229" i="1"/>
  <c r="I229" i="1" s="1"/>
  <c r="H228" i="1"/>
  <c r="I228" i="1" s="1"/>
  <c r="H227" i="1"/>
  <c r="I227" i="1" s="1"/>
  <c r="H226" i="1"/>
  <c r="I226" i="1" s="1"/>
  <c r="H225" i="1"/>
  <c r="I225" i="1" s="1"/>
  <c r="H224" i="1"/>
  <c r="I224" i="1" s="1"/>
  <c r="H223" i="1"/>
  <c r="I223" i="1" s="1"/>
  <c r="H222" i="1"/>
  <c r="I222" i="1" s="1"/>
  <c r="H221" i="1"/>
  <c r="I221" i="1" s="1"/>
  <c r="H220" i="1"/>
  <c r="I220" i="1" s="1"/>
  <c r="H219" i="1"/>
  <c r="I219" i="1" s="1"/>
  <c r="H218" i="1"/>
  <c r="I218" i="1" s="1"/>
  <c r="H217" i="1"/>
  <c r="I217" i="1" s="1"/>
  <c r="H216" i="1"/>
  <c r="I216" i="1" s="1"/>
  <c r="H215" i="1"/>
  <c r="I215" i="1" s="1"/>
  <c r="H214" i="1"/>
  <c r="I214" i="1" s="1"/>
  <c r="H213" i="1"/>
  <c r="I213" i="1" s="1"/>
  <c r="H212" i="1"/>
  <c r="I212" i="1" s="1"/>
  <c r="H211" i="1"/>
  <c r="I211" i="1" s="1"/>
  <c r="H210" i="1"/>
  <c r="I210" i="1" s="1"/>
  <c r="H209" i="1"/>
  <c r="I209" i="1" s="1"/>
  <c r="H208" i="1"/>
  <c r="I208" i="1" s="1"/>
  <c r="H207" i="1"/>
  <c r="I207" i="1" s="1"/>
  <c r="H206" i="1"/>
  <c r="I206" i="1" s="1"/>
  <c r="H205" i="1"/>
  <c r="I205" i="1" s="1"/>
  <c r="H204" i="1"/>
  <c r="I204" i="1" s="1"/>
  <c r="H203" i="1"/>
  <c r="I203" i="1" s="1"/>
  <c r="H202" i="1"/>
  <c r="I202" i="1" s="1"/>
  <c r="H201" i="1"/>
  <c r="I201" i="1" s="1"/>
  <c r="H200" i="1"/>
  <c r="I200" i="1" s="1"/>
  <c r="H199" i="1"/>
  <c r="I199" i="1" s="1"/>
  <c r="H198" i="1"/>
  <c r="I198" i="1" s="1"/>
  <c r="H197" i="1"/>
  <c r="I197" i="1" s="1"/>
  <c r="H196" i="1"/>
  <c r="I196" i="1" s="1"/>
  <c r="H195" i="1"/>
  <c r="I195" i="1" s="1"/>
  <c r="H194" i="1"/>
  <c r="I194" i="1" s="1"/>
  <c r="H193" i="1"/>
  <c r="I193" i="1" s="1"/>
  <c r="H192" i="1"/>
  <c r="I192" i="1" s="1"/>
  <c r="H191" i="1"/>
  <c r="I191" i="1" s="1"/>
  <c r="H190" i="1"/>
  <c r="I190" i="1" s="1"/>
  <c r="H604" i="1" l="1"/>
  <c r="I604" i="1" s="1"/>
  <c r="H173" i="1" l="1"/>
  <c r="I173" i="1" s="1"/>
  <c r="H602" i="1"/>
  <c r="I602" i="1" s="1"/>
  <c r="H601" i="1"/>
  <c r="I601" i="1" s="1"/>
  <c r="H603" i="1"/>
  <c r="I603" i="1" s="1"/>
  <c r="H596" i="1" l="1"/>
  <c r="I596" i="1" s="1"/>
  <c r="H600" i="1" l="1"/>
  <c r="I600" i="1" s="1"/>
  <c r="H597" i="1" l="1"/>
  <c r="I597" i="1" l="1"/>
  <c r="H599" i="1"/>
  <c r="I599" i="1" s="1"/>
  <c r="H598" i="1"/>
  <c r="I598" i="1" s="1"/>
  <c r="I595" i="1"/>
  <c r="H594" i="1"/>
  <c r="I594" i="1" s="1"/>
  <c r="H68" i="1"/>
  <c r="I68" i="1" s="1"/>
  <c r="H591" i="1"/>
  <c r="H75" i="1"/>
  <c r="H76" i="1"/>
  <c r="H590" i="1"/>
  <c r="H30" i="1" l="1"/>
  <c r="I30" i="1" s="1"/>
  <c r="H592" i="1" l="1"/>
  <c r="I592" i="1" s="1"/>
  <c r="H98" i="1"/>
  <c r="I98" i="1" s="1"/>
  <c r="H99" i="1"/>
  <c r="I99" i="1" s="1"/>
  <c r="H100" i="1"/>
  <c r="I100" i="1" s="1"/>
  <c r="H101" i="1"/>
  <c r="I101" i="1" s="1"/>
  <c r="H102" i="1"/>
  <c r="I102" i="1" s="1"/>
  <c r="H103" i="1"/>
  <c r="I103" i="1" s="1"/>
  <c r="H104" i="1"/>
  <c r="I104" i="1" s="1"/>
  <c r="H105" i="1"/>
  <c r="I105" i="1" s="1"/>
  <c r="H135" i="1"/>
  <c r="I135" i="1" s="1"/>
  <c r="H136" i="1"/>
  <c r="I136" i="1" s="1"/>
  <c r="H137" i="1"/>
  <c r="I137" i="1" s="1"/>
  <c r="H138" i="1"/>
  <c r="I138" i="1" s="1"/>
  <c r="H139" i="1"/>
  <c r="I139" i="1" s="1"/>
  <c r="H140" i="1"/>
  <c r="I140" i="1" s="1"/>
  <c r="H141" i="1"/>
  <c r="I141" i="1" s="1"/>
  <c r="H142" i="1"/>
  <c r="I142" i="1" s="1"/>
  <c r="H143" i="1"/>
  <c r="I143" i="1" s="1"/>
  <c r="H144" i="1"/>
  <c r="I144" i="1" s="1"/>
  <c r="H145" i="1"/>
  <c r="I145" i="1" s="1"/>
  <c r="H146" i="1"/>
  <c r="I146" i="1" s="1"/>
  <c r="H147" i="1"/>
  <c r="I147" i="1" s="1"/>
  <c r="H148" i="1"/>
  <c r="I148" i="1" s="1"/>
  <c r="H149" i="1"/>
  <c r="I149" i="1" s="1"/>
  <c r="H150" i="1"/>
  <c r="I150" i="1" s="1"/>
  <c r="H151" i="1"/>
  <c r="I151" i="1" s="1"/>
  <c r="H152" i="1"/>
  <c r="I152" i="1" s="1"/>
  <c r="H153" i="1"/>
  <c r="I153" i="1" s="1"/>
  <c r="H154" i="1"/>
  <c r="I154" i="1" s="1"/>
  <c r="H155" i="1"/>
  <c r="I155" i="1" s="1"/>
  <c r="H156" i="1"/>
  <c r="I156" i="1" s="1"/>
  <c r="H157" i="1"/>
  <c r="I157" i="1" s="1"/>
  <c r="H158" i="1"/>
  <c r="I158" i="1" s="1"/>
  <c r="H159" i="1"/>
  <c r="I159" i="1" s="1"/>
  <c r="H160" i="1"/>
  <c r="I160" i="1" s="1"/>
  <c r="H161" i="1"/>
  <c r="I161" i="1" s="1"/>
  <c r="H162" i="1"/>
  <c r="I162" i="1" s="1"/>
  <c r="H163" i="1"/>
  <c r="I163" i="1" s="1"/>
  <c r="H164" i="1"/>
  <c r="I164" i="1" s="1"/>
  <c r="H165" i="1"/>
  <c r="I165" i="1" s="1"/>
  <c r="H166" i="1"/>
  <c r="I166" i="1" s="1"/>
  <c r="H167" i="1"/>
  <c r="I167" i="1" s="1"/>
  <c r="H168" i="1"/>
  <c r="I168" i="1" s="1"/>
  <c r="H169" i="1"/>
  <c r="I169" i="1" s="1"/>
  <c r="H170" i="1"/>
  <c r="I170" i="1" s="1"/>
  <c r="H171" i="1"/>
  <c r="I171" i="1" s="1"/>
  <c r="H172" i="1"/>
  <c r="I172" i="1" s="1"/>
  <c r="H29" i="1"/>
  <c r="I29" i="1" s="1"/>
  <c r="H106" i="1"/>
  <c r="I106" i="1" s="1"/>
  <c r="H46" i="1"/>
  <c r="I46" i="1" s="1"/>
  <c r="H107" i="1"/>
  <c r="I107" i="1" s="1"/>
  <c r="H47" i="1"/>
  <c r="I47" i="1" s="1"/>
  <c r="H108" i="1"/>
  <c r="I108" i="1" s="1"/>
  <c r="H109" i="1"/>
  <c r="I109" i="1" s="1"/>
  <c r="H112" i="1"/>
  <c r="I112" i="1" s="1"/>
  <c r="H110" i="1"/>
  <c r="I110" i="1" s="1"/>
  <c r="H111" i="1"/>
  <c r="I111" i="1" s="1"/>
  <c r="H64" i="1" l="1"/>
  <c r="I64" i="1" s="1"/>
  <c r="H63" i="1"/>
  <c r="I63" i="1" s="1"/>
  <c r="H62" i="1"/>
  <c r="I62" i="1" s="1"/>
  <c r="H61" i="1"/>
  <c r="I61" i="1" s="1"/>
  <c r="H60" i="1"/>
  <c r="I60" i="1" s="1"/>
  <c r="H59" i="1"/>
  <c r="I59" i="1" s="1"/>
  <c r="H58" i="1"/>
  <c r="I58" i="1" s="1"/>
  <c r="H57" i="1"/>
  <c r="I57" i="1" s="1"/>
  <c r="H56" i="1"/>
  <c r="I56" i="1" s="1"/>
  <c r="H55" i="1"/>
  <c r="I55" i="1" s="1"/>
  <c r="H67" i="1"/>
  <c r="H69" i="1"/>
  <c r="I69" i="1" s="1"/>
  <c r="H54" i="1"/>
  <c r="I54" i="1" s="1"/>
  <c r="H53" i="1"/>
  <c r="I53" i="1" s="1"/>
  <c r="H52" i="1"/>
  <c r="I52" i="1" s="1"/>
  <c r="H51" i="1"/>
  <c r="I51" i="1" s="1"/>
  <c r="H71" i="1" l="1"/>
  <c r="I67" i="1"/>
  <c r="I71" i="1" s="1"/>
  <c r="H122" i="1"/>
  <c r="I122" i="1" s="1"/>
  <c r="H123" i="1"/>
  <c r="I123" i="1" s="1"/>
  <c r="H124" i="1"/>
  <c r="I124" i="1" s="1"/>
  <c r="H125" i="1"/>
  <c r="I125" i="1" s="1"/>
  <c r="H126" i="1"/>
  <c r="I126" i="1" s="1"/>
  <c r="H127" i="1"/>
  <c r="I127" i="1" s="1"/>
  <c r="H128" i="1"/>
  <c r="I128" i="1" s="1"/>
  <c r="H129" i="1"/>
  <c r="I129" i="1" s="1"/>
  <c r="H130" i="1"/>
  <c r="I130" i="1" s="1"/>
  <c r="H131" i="1"/>
  <c r="I131" i="1" s="1"/>
  <c r="H132" i="1"/>
  <c r="I132" i="1" s="1"/>
  <c r="H133" i="1"/>
  <c r="I133" i="1" s="1"/>
  <c r="H134" i="1"/>
  <c r="I134" i="1" s="1"/>
  <c r="H93" i="1"/>
  <c r="I93" i="1" s="1"/>
  <c r="H94" i="1"/>
  <c r="I94" i="1" s="1"/>
  <c r="H95" i="1"/>
  <c r="I95" i="1" s="1"/>
  <c r="H96" i="1"/>
  <c r="I96" i="1" s="1"/>
  <c r="H97" i="1"/>
  <c r="I97" i="1" s="1"/>
  <c r="H19" i="1"/>
  <c r="I19" i="1" s="1"/>
  <c r="H20" i="1"/>
  <c r="I20" i="1" s="1"/>
  <c r="H21" i="1"/>
  <c r="I21" i="1" s="1"/>
  <c r="H22" i="1"/>
  <c r="I22" i="1" s="1"/>
  <c r="H24" i="1"/>
  <c r="I24" i="1" s="1"/>
  <c r="H25" i="1"/>
  <c r="I25" i="1" s="1"/>
  <c r="H26" i="1"/>
  <c r="I26" i="1" s="1"/>
  <c r="H36" i="1"/>
  <c r="I36" i="1" s="1"/>
  <c r="H18" i="1"/>
  <c r="I18" i="1" s="1"/>
  <c r="H78" i="1" l="1"/>
  <c r="I78" i="1" s="1"/>
  <c r="H31" i="1"/>
  <c r="I31" i="1" s="1"/>
  <c r="H80" i="1"/>
  <c r="I80" i="1" s="1"/>
  <c r="H81" i="1"/>
  <c r="I81" i="1" s="1"/>
  <c r="H82" i="1"/>
  <c r="H83" i="1"/>
  <c r="I83" i="1" s="1"/>
  <c r="H84" i="1"/>
  <c r="I84" i="1" s="1"/>
  <c r="H85" i="1"/>
  <c r="H86" i="1"/>
  <c r="I86" i="1" s="1"/>
  <c r="H87" i="1"/>
  <c r="I87" i="1" s="1"/>
  <c r="H32" i="1"/>
  <c r="I32" i="1" s="1"/>
  <c r="H88" i="1"/>
  <c r="I88" i="1" s="1"/>
  <c r="H89" i="1"/>
  <c r="I89" i="1" s="1"/>
  <c r="H90" i="1"/>
  <c r="I90" i="1" s="1"/>
  <c r="H91" i="1"/>
  <c r="I91" i="1" s="1"/>
  <c r="H33" i="1"/>
  <c r="I33" i="1" s="1"/>
  <c r="H92" i="1"/>
  <c r="I92" i="1" s="1"/>
  <c r="H79" i="1"/>
  <c r="I79" i="1" s="1"/>
  <c r="H586" i="1"/>
  <c r="H587" i="1"/>
  <c r="I587" i="1" s="1"/>
  <c r="H588" i="1"/>
  <c r="I588" i="1" s="1"/>
  <c r="H589" i="1"/>
  <c r="I589" i="1" s="1"/>
  <c r="I590" i="1"/>
  <c r="H16" i="1"/>
  <c r="I16" i="1" s="1"/>
  <c r="H17" i="1"/>
  <c r="I17" i="1" s="1"/>
  <c r="H15" i="1"/>
  <c r="I15" i="1" s="1"/>
  <c r="I85" i="1" l="1"/>
  <c r="I82" i="1"/>
  <c r="I586" i="1"/>
  <c r="H14" i="1" l="1"/>
  <c r="I14" i="1" s="1"/>
  <c r="H13" i="1"/>
  <c r="I13" i="1" s="1"/>
  <c r="H12" i="1"/>
  <c r="I12" i="1" s="1"/>
  <c r="H11" i="1" l="1"/>
  <c r="H65" i="1" s="1"/>
  <c r="H72" i="1" s="1"/>
  <c r="I11" i="1" l="1"/>
  <c r="I65" i="1" s="1"/>
  <c r="I72" i="1" s="1"/>
  <c r="H77" i="1"/>
  <c r="H593" i="1"/>
  <c r="H619" i="1" s="1"/>
  <c r="H620" i="1" l="1"/>
  <c r="H621" i="1" s="1"/>
  <c r="I77" i="1"/>
  <c r="I593" i="1"/>
  <c r="I591" i="1"/>
  <c r="I76" i="1"/>
  <c r="I75" i="1"/>
  <c r="I619" i="1" l="1"/>
  <c r="I620" i="1" l="1"/>
  <c r="I621" i="1" s="1"/>
</calcChain>
</file>

<file path=xl/sharedStrings.xml><?xml version="1.0" encoding="utf-8"?>
<sst xmlns="http://schemas.openxmlformats.org/spreadsheetml/2006/main" count="4191" uniqueCount="1205">
  <si>
    <t>№ п/п</t>
  </si>
  <si>
    <t>Наименование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</si>
  <si>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</si>
  <si>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</si>
  <si>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МКЕИ)</t>
  </si>
  <si>
    <t>Количество/ объем</t>
  </si>
  <si>
    <t>Цена за единицу, тенге (маркетинговая цена)</t>
  </si>
  <si>
    <t>Сумма планируемая для закупки без учета НДС, тенге</t>
  </si>
  <si>
    <t>Сумма планируемая для закупки с  учетом НДС, тенге</t>
  </si>
  <si>
    <t>Условия поставки по ИНКОТЕРМС 2010</t>
  </si>
  <si>
    <t>Срок поставки товара, выполнения работ, оказания услуг</t>
  </si>
  <si>
    <t>Место поставки товара, выполнения работ, оказания услуг</t>
  </si>
  <si>
    <t>1. Товары, работы, услуги, приобретения которых осуществляются в соответствии с пунктом 16 Правил</t>
  </si>
  <si>
    <t>Товары</t>
  </si>
  <si>
    <t>Итого по товарам:</t>
  </si>
  <si>
    <t>Итого по разделу 1:</t>
  </si>
  <si>
    <t>2. Товары, работы, услуги, приобретения которых осуществляются без Применения норм Правил в соответствии с пунктом 15 Правил</t>
  </si>
  <si>
    <t>Услуги</t>
  </si>
  <si>
    <t>Итого по услугам:</t>
  </si>
  <si>
    <t>Итого по разделу 2:</t>
  </si>
  <si>
    <t>ВСЕГО (раздел 1 и раздел 2)</t>
  </si>
  <si>
    <t>Услуга аренды нежилого помещения</t>
  </si>
  <si>
    <t>Вода питьевая</t>
  </si>
  <si>
    <t>Канцелярские товары</t>
  </si>
  <si>
    <t>Услуги письменного перевода</t>
  </si>
  <si>
    <t>Письменный перевод с русского на казахский и английский языки , не менее 430 листов</t>
  </si>
  <si>
    <t>услуга</t>
  </si>
  <si>
    <t>Услуги предоставления периодических изданий</t>
  </si>
  <si>
    <t>Справочник кадровика РК, Труд-Зарплата-Пенсия, комплект Финансист, Делопроизводство в Казахстане</t>
  </si>
  <si>
    <t>комплект</t>
  </si>
  <si>
    <t>Услуги страхования</t>
  </si>
  <si>
    <t>Услуги страхования ГПО работодателя</t>
  </si>
  <si>
    <t>Почтовые услуги</t>
  </si>
  <si>
    <t>Услуги связи</t>
  </si>
  <si>
    <t>подпункт 14)</t>
  </si>
  <si>
    <t>Услуга аренды автотранспортного средства</t>
  </si>
  <si>
    <t>штука</t>
  </si>
  <si>
    <t xml:space="preserve">канцелярские товары </t>
  </si>
  <si>
    <t>со дня подписания  договора до 31.12.2013</t>
  </si>
  <si>
    <t>со дня подписания  договора до 31.10.2013</t>
  </si>
  <si>
    <t>запрос ценовых предложений</t>
  </si>
  <si>
    <t xml:space="preserve">услуга </t>
  </si>
  <si>
    <t>DDP</t>
  </si>
  <si>
    <t>подпункт 4)</t>
  </si>
  <si>
    <t>подпункт 34)</t>
  </si>
  <si>
    <t>аренда транспортного средства не ранее 2008 года выпуска, с учетом управления транспортным средством и обеспечением всех сопутствующих услуг по техническому обслуживанию транспортного средства (включая своевременное обеспечение ГСМ, парковку в отапливаемом гараже, периодическую мойку и т.д.).</t>
  </si>
  <si>
    <t>С 02.05.2013 по 01.05.2014</t>
  </si>
  <si>
    <t>С 03.08.2013 по 02.05.2014</t>
  </si>
  <si>
    <t>Услуга по проведению Нового года</t>
  </si>
  <si>
    <t>Подарки на Новый год</t>
  </si>
  <si>
    <t>упаковка</t>
  </si>
  <si>
    <t xml:space="preserve">конфеты в ассортименте, не менее 1 кг, качество товара должно соответствовать требованиям действующих стандартов в РК, иметь соответствущий срок годности к моменту поставки товара. В подарочной упаковке. </t>
  </si>
  <si>
    <t>Организация и проведение Нового года, в том числе предоставление места празднования,  праздничное оформление, ужин, представление. Празднование должно быть рассчитано не менее, чем на 55 сотрудников.</t>
  </si>
  <si>
    <t xml:space="preserve">Проточный цитофлуориметр-сортер </t>
  </si>
  <si>
    <t>Тендер</t>
  </si>
  <si>
    <t>В течение 90 календарных дней со дня подписания договора</t>
  </si>
  <si>
    <t xml:space="preserve">Проточный цитофлуориметр анализатор </t>
  </si>
  <si>
    <t>Тринокулярный микроскоп проходящего света</t>
  </si>
  <si>
    <t>подпункт 26)</t>
  </si>
  <si>
    <t>В течение 120 календарных дней со дня подписания договора</t>
  </si>
  <si>
    <t xml:space="preserve">Программируемый замораживатель </t>
  </si>
  <si>
    <t>подпункт 20)</t>
  </si>
  <si>
    <t>В течение 60 календарных дней со дня подписания договора</t>
  </si>
  <si>
    <t xml:space="preserve">Инвертированный флуоресцентный микроскоп </t>
  </si>
  <si>
    <t>тендер</t>
  </si>
  <si>
    <t>оптико-рентгеновская система для визуализации последнего поколения для мелких животных</t>
  </si>
  <si>
    <t>Источник беcперебойного питания с двойным преобразованием</t>
  </si>
  <si>
    <t>Мощность должна быть не менее 8000ВА, 6000Вт. Должен иметь двойное преобразование тока. Время работы при полной нагрузке должно быть не менее 5 мин; при половинной нагрузке не менее 15 мин. Форма выходного сигнала: синусоид. Аппарат должен обладать возможностью сетевого управлени</t>
  </si>
  <si>
    <t>Система для проведения анализа методом вестерн блот</t>
  </si>
  <si>
    <t>Система должна включать в себя: 1) Источник питания для 4-х электрофоретических камер - не менее 2 штук; 2) Набор для приготовления  геля и вертикального электрофореза - 2 набора; 3) Система для быстрого переноса белков из геля на мембрану - 1 штука; 4) Комплект из красных светодиодных модулей и красного фильтра - 1 комплект; 5) Комплект из зеленых  светодиодных модулей и зеленого фильтра - 1 комплект; 6) Комплект из синих светодиодных модулей и синего фильтра - 1 комплект; 7) Система формирования изображений (гель-документирующая система) - 1 штука; 8) Комплект стандарта и коньюгата - 3 комплекта; 9) Набор для переноса белков (PVDF) - 3 набора; 10) Набор для переноса белков (нитроцеллюлоза) - 2 набора.</t>
  </si>
  <si>
    <t xml:space="preserve">Цифровой шприц </t>
  </si>
  <si>
    <t>В течение 105 календарных дней со дня подписания договора</t>
  </si>
  <si>
    <t>Механический дозатор для шприца</t>
  </si>
  <si>
    <t xml:space="preserve">Шприц газонепроницаемый </t>
  </si>
  <si>
    <t>Иглы для газонепроницаемых шприцов</t>
  </si>
  <si>
    <t>Центрифужный вакуумный концентратор</t>
  </si>
  <si>
    <t>Ультразвуковой дезмембранатор</t>
  </si>
  <si>
    <t>Блочный нагреватель в комплекте с термоблоками</t>
  </si>
  <si>
    <t xml:space="preserve">Система анестезии для грызунов и мелких животных </t>
  </si>
  <si>
    <t>Лабораторная микроволновая печь</t>
  </si>
  <si>
    <t xml:space="preserve">Лабораторная микроволновая печь общего назначения с высокой эффективностью отвода паров. Должна подходит для общего лабораторного пользования (высушивание срезов, гистологических окрашиваний и т.д.). Высота камеры должна быть не менее 8,5 дюйма для возможности использования высоких контейнеров. Должен  быть режим перемешивания,  подсветка, грязеотталкивающее  керамическое покрытие. Должна сохранять не менее 20 установок. </t>
  </si>
  <si>
    <t xml:space="preserve">Лабораторный гомогенизатор </t>
  </si>
  <si>
    <t xml:space="preserve">Гомогенизатор должен быть настольный. Объем проб должен быть в диапазоне не менее, чем от 0,1 мл до 3 л. Диапазон скорости должен быть не менее, чем от 500 до 30000 оборотов в минуту. Гомогенизатор долбжен включать в себя: стойку, сосудодержатель, зажим, кольцо безопасности, генератор. </t>
  </si>
  <si>
    <t>Цитоцентрифуга в комплекте с расходными материалами</t>
  </si>
  <si>
    <t>Персональный детектор радиоактивности</t>
  </si>
  <si>
    <t xml:space="preserve">Доза: 0 мбэр в&gt; 1600 бэр, Доза: 0 мбэр / ч до&gt; 400 бэр / ч, Точность: Hp (10) цезия-137 ± 10%; Hp (0,07) 90Sr/90Y </t>
  </si>
  <si>
    <t>DAP</t>
  </si>
  <si>
    <t>Магнитный сепаратор</t>
  </si>
  <si>
    <t xml:space="preserve">В наличии должен быть штатив с магнитом и держателем пробирок. Рабочий объем должен быть от 10 мкл до 2000 мкл. Сепаратор должен вмещать не менее 16 штук  стандартных пробирок объемом 1,5 – 2 мл.  </t>
  </si>
  <si>
    <t>Магнитный концентратор</t>
  </si>
  <si>
    <t>Отсасыватель медицинский с колбой-ловушкой</t>
  </si>
  <si>
    <t>Аспиратор с колбой-ловушкой для аспирации остатков растворов из микропробирок при очистке, переосаждении ДНК / РНК и других макромолекул. Принцип действия - создание отрицательного давления в колбе ловушке. В наличии должен быть всасывающий фильтр гидрофобный: с КПД не менее 99,9%, должен задерживать частицы размером до 0,027 микрон. Производительность по воде должна быть не менее 6 л/мин, по воздуху не менее 18 л/мин.</t>
  </si>
  <si>
    <t>Флюориметр</t>
  </si>
  <si>
    <t>Для количественного определения ДНК, РНК и белка. Время анализа 1 образца должно быть не более 5 сек; время прогрева не более 2 сек; Чувствительность для ДНК должна составлять не менее 200 пг, для РНК не менее 5нг, для белков не менее 250 нг. Динамический диапазон должен быть не менее 5 порядков.  Калибровка должна проходить по 2 или 3 точкам.</t>
  </si>
  <si>
    <t>Автоклав</t>
  </si>
  <si>
    <t>Устройство для получения эмульсий с аксессуарами и комплектом держателей</t>
  </si>
  <si>
    <t>Диапазон колебаний от 180 до 1800 колебаний в минуту. Диапазон таймера от 10 секунд до 99 минут. Емкость не менее 96 образцов. В комплект поставки должен входить набор адаптеров: на 96 лунок (2 шт.), на 24 пробирки (2 шт.),  на емкости до 100 мл (2 шт.)</t>
  </si>
  <si>
    <t xml:space="preserve">Автоматическая система дозирования </t>
  </si>
  <si>
    <t xml:space="preserve">ДНК - амплификатор на 384 лунки  </t>
  </si>
  <si>
    <t>Набор дозаторов с наконечниками</t>
  </si>
  <si>
    <t xml:space="preserve">8-канальные дозаторы объемом не менее 30-300 мкл - 3 шт.; дозаторы переменного объема: на 0,5-10 мкл - 3 шт.; 10-100 мкл - 3 шт.; 100-1000 мкл - 3 шт.;  2-20 мкл - 3 шт.; 500-5000 мкл. - 3 шт.; 20-200 мкл - 3 шт.; наконечники в штативе 0,1-20 мкл, не менее 5 штативов по 96 штук в упаковке, 10 упаковок; наконечники 20-300 мкл, 10 кассет по 96 штук в упаковке, 10 упаковок; наконечники 0-10 мкл, 10 кассет по 96 штук в упаковке, 10 упаковок; наконечники 2-200 мкл, 10 кассет по 96 штук в упаковке, 10 упаковок;  наконечники в штативе объемом 100-5000 мкл, стерильные, - 5 штативов по 24 штуки в упаковке - 5 упаковок. </t>
  </si>
  <si>
    <t xml:space="preserve">Центрифужный вакуумный концентратор в комплекте с дополнительным планшетным ротором </t>
  </si>
  <si>
    <t xml:space="preserve">Центрифужный вакуумный концентратор со встроенным мембранным насосом должна включать ротор с фиксирующим углом на не менее 48 пробирок объемом по 1,5 и 2 мл, а также колебательный ротор для использования не менее двух 96 луночных планшетов по 0,2 мл. Система должна создавать ваккум не менее 20 гПа (20 мбар), установленную скорость вращения не менее 1400 оборотов/мин. </t>
  </si>
  <si>
    <t>Весы электронные полумикроаналитические</t>
  </si>
  <si>
    <t>Весы электронные технические</t>
  </si>
  <si>
    <t>Весы электронные прецизионные</t>
  </si>
  <si>
    <t>флакон</t>
  </si>
  <si>
    <t xml:space="preserve">Готовые реакционные смеси для ПЦР-секвенирования на 96 капиллярном секвенаторе </t>
  </si>
  <si>
    <t>Основной реагент при постановке ПЦР-секвенировании. Набор должен включать в себя: не менее 10 пробирок по 800 мкл готовой реакционной смеси, пробирку с праймером М13, контрольную ДНК pГЭМ, 5 флаконов по 12 мл  секвенирующего буфера. Набор должен хватать не менее чем на 1000 реакций.</t>
  </si>
  <si>
    <t xml:space="preserve">набор </t>
  </si>
  <si>
    <t xml:space="preserve">Полимер для проведении капиллярного электрофореза </t>
  </si>
  <si>
    <t xml:space="preserve">Полимер для проведении капиллярного электрофореза на ДНК-секвенаторе модели 3130 xl и  3730 xl, а также для фрагментного анализа. Один флакон должен быть рассчитан на 8 тыс-12 тыс образцов. В наборе должно быть не менее 5 флаконов объемом не менее 25 мл. </t>
  </si>
  <si>
    <t>Буфер для работы на 96 капиллярном секвенаторе с ЭДТА</t>
  </si>
  <si>
    <t>Подходящий для капиллярного электрофореза на ДНК секвенаторе модели 3730 xl. Данный буфер должен содержать ЭДТА. Он также предназначен для работы с POP полимерами.  В наборе должен быть буфер, концентрация которого должна быть не менее 10Х и объемом не менее 25 мл; ЭДТА не менее 500 мл. Не менее 200 реакций.</t>
  </si>
  <si>
    <t xml:space="preserve">флакон </t>
  </si>
  <si>
    <t>Буфер для секвенирования для наборов</t>
  </si>
  <si>
    <t>Набор для очистки образцов для циклического сиквенса</t>
  </si>
  <si>
    <t>набор</t>
  </si>
  <si>
    <t xml:space="preserve">Набор для ПЦР для детекции Real Time </t>
  </si>
  <si>
    <t>Трис</t>
  </si>
  <si>
    <t>Агароза S</t>
  </si>
  <si>
    <t>Агароза S. Упаковка должна содержать не менее 500 г.</t>
  </si>
  <si>
    <t>Смесь трифосфатов нуклеозидов</t>
  </si>
  <si>
    <t>Набор должен сотоять из трифосфатов нуклеозидовь dATP, dCTP, dGTP и dTTP в концентрации не менее 25 mM раствора.</t>
  </si>
  <si>
    <t xml:space="preserve">TaqДНК полимераза рекомбинантная </t>
  </si>
  <si>
    <t>Маркер длин ДНК</t>
  </si>
  <si>
    <t>Раствор для консервации тканей для сохранения РНК</t>
  </si>
  <si>
    <t>Раствор для консервации тканей и сохранения РНК. Набор состоит из не менее 50 пробирок по 1.5 мл.</t>
  </si>
  <si>
    <t>Без нуклеазная вода</t>
  </si>
  <si>
    <t xml:space="preserve">Вода без нуклеаз. Упаковка состоит из не менее 10 пробирок по не менее 50 мл. </t>
  </si>
  <si>
    <t>Набор для выделения ДНК и РНК</t>
  </si>
  <si>
    <t xml:space="preserve">Набор для выделения и очистки продуктов ПЦР от компонентов реакционной смеси </t>
  </si>
  <si>
    <t xml:space="preserve">Выделение и очистка продуктов ПЦР от компонентов реакционной смеси; основано на процедуре связывания ДНК с мембраной (силикой) в миницентрифужной колонке при соответствующей ионной силе и рН. Набор должен состоять из мини колонок - не менее 50 штук, колонок для сбора образцов 2 мл - не менее 50 штук, буфер PB - не менее 30мл, буфер PE 6мл - не менее двух пробирок, буфер EB - не менее 15мл. </t>
  </si>
  <si>
    <t>Набор для выделения ДНК из крови и тканей</t>
  </si>
  <si>
    <t>Диэтилпирокарбонат</t>
  </si>
  <si>
    <r>
      <t xml:space="preserve">Иингибитор рибонуклеаз, чистота не менее 99%, в упаковке не менее 100 мл. </t>
    </r>
    <r>
      <rPr>
        <b/>
        <sz val="11"/>
        <rFont val="Times New Roman"/>
        <family val="1"/>
      </rPr>
      <t/>
    </r>
  </si>
  <si>
    <t>Центрифужные пробирки 15 мл</t>
  </si>
  <si>
    <t>Пробирки с закручивающейся крышкой  без Рнказ/Днказ, объем 15 мл, стерильные. В упаковке должно быть не менее 50 штук.</t>
  </si>
  <si>
    <t>Центрифужные пробирки 50 мл</t>
  </si>
  <si>
    <t>Пробирки с закручивающейся крышкой  без Рнказ/Днказ, объем 50 мл, стерильные. В упаковке должно быть не менее 50 штук .</t>
  </si>
  <si>
    <t>Набор лабораторных реагентов для удаления ДНК из смесей нуклеиновых кислот</t>
  </si>
  <si>
    <t xml:space="preserve">Набор предназначен  для удаления ДНК из смесей нуклеиновых кислот. Должен быть рассчитан на не менее чем 50 реакций. </t>
  </si>
  <si>
    <t>Пробирки без Рнказ/Днказ 1,5 мл</t>
  </si>
  <si>
    <t>Пробирки без Рнказ/Днказ, объемом 1,5 мл. В упаковке должно быть не менее 500 штук .</t>
  </si>
  <si>
    <t>Планшеты на 96 лунок - содержащие колонки с фильтрами</t>
  </si>
  <si>
    <t>Колонки для очистки продуктов реакции ПЦР секвенирования в виде 96 луночного планшета с полимером  для очистки. В упаковке должно быть не менее 2-х штук.</t>
  </si>
  <si>
    <t>Типографские услуги</t>
  </si>
  <si>
    <t>Консультационные услуги  по НТП "Картирование эко-социальных и генетических факторов, определяющих восприимчивость к туберкулезу"</t>
  </si>
  <si>
    <t>Стремянка со ступенями</t>
  </si>
  <si>
    <t xml:space="preserve">Тележка платформенная металлическая  </t>
  </si>
  <si>
    <t>В течение 7 календарных дней со дня подписания договора</t>
  </si>
  <si>
    <t>Стремянка</t>
  </si>
  <si>
    <t xml:space="preserve">Стремянка должна быть изготовлена из стали, максимально допустимая нагрузка должна быть не менее 150 кг. Общая высота стремянки должна быть не менее 115 см. Количество ступеней должно быть не менее 3. </t>
  </si>
  <si>
    <t>Штамп датер со свободным полем с отметкой «Қабылдады» и «Уақыты»</t>
  </si>
  <si>
    <t xml:space="preserve">Прямоугольный, автоматическая оснастка, цвет – синий. Дизайн – макет. Размер 5 х 3 см. </t>
  </si>
  <si>
    <t>Прямоугольный, автоматическая оснастка, цвет – синий. Дизайн – макет. Размер 5 х 3 см.</t>
  </si>
  <si>
    <t>Штамп c названием организации</t>
  </si>
  <si>
    <t>Прямоугольный, автоматическая оснастка, цвет – синий. Дизайн – макет. Размер 6 х 2 см</t>
  </si>
  <si>
    <t xml:space="preserve">Штамп на государственном языке «КӨШІРМЕ ДҰРЫС» </t>
  </si>
  <si>
    <t xml:space="preserve">Прямоугольный, автоматическая оснастка, цвет – синий. Дизайн – макет. Размер стандарт. </t>
  </si>
  <si>
    <t xml:space="preserve">Печать на государственном языке ҚАЗАҚСТАН РЕСПУБЛИКАСЫ АСТАНА ҚАЛАСЫ «ӨМІР ТУРАЛЫ ҒЫЛЫМДАР ОРТАЛЫҒЫ» ЖЕКЕ МЕКЕМЕСІ и в центре на государственном языке «БҰЙРЫҚТАР ҮШІН» </t>
  </si>
  <si>
    <t>Круглая, диаметр 40 мм., автоматическая оснастка, цвет – синий. Дизайн – макет.</t>
  </si>
  <si>
    <t xml:space="preserve">Печать для счетов </t>
  </si>
  <si>
    <t xml:space="preserve">Штамп с реквизитами </t>
  </si>
  <si>
    <t>Прямоугольный, автоматическая оснастка, цвет – синий. Дизайн – макет. Размер 8,5 x 4,5.</t>
  </si>
  <si>
    <t xml:space="preserve">Анаэростат </t>
  </si>
  <si>
    <t xml:space="preserve">Планшетный шейкер-инкубатор </t>
  </si>
  <si>
    <t>Диапазон инкубирования должен быть: в диапазоне не менее, чем от 13°С до 99°С, с шагом установки не более 1°С. Частота смешивания должна быть в диапазоне не менее, чем от 300 до 1,500 об/мин. Точность поддержания температуры в диапазоне 20°С и 45°С должна быть не более 0,5°С, в диапазоне от ниже 20°С и выше 45°С не более 2°С. Скорость нагревания должна быть не более 5°С/мин.</t>
  </si>
  <si>
    <t xml:space="preserve">Сканирующий столик для микроскопа </t>
  </si>
  <si>
    <t>Электропоратор -мультипоратор</t>
  </si>
  <si>
    <t xml:space="preserve">Электропоратор - мультипоратор должен иметь: 1) модуль для эукариотических клеток. Шаг установления импульсного напряжения в диапазоне от 20 до 100 В должен быть не более 1 В; в диапазоне от 100 до 1000 B должен быть не менее 10 В; в диапазоне от 1000 до 1200 В не более 100 В. Интервал между импульсами долен быть не более 1 минуты. Длительность импульса должна быть в диапазоне не менее, чем от 15 до 500 мкс, с шагом не более 5 мкс. Форма импульса – затухающая. 2) модуль для прокариотических клеток. Шаг установления импульсного напряжения в диапазоне от 200 до 1000В должен быть не более 10 В; в диапазоне от 1000 до 2500 В должен быть не более 100 В. Длительность импульса должна быть не менее 5 мкс. Форма импульса – спадает экспоненциально.  Сопротивление не менее 600 ОМ. 3) В наличии должна быть электронная схема защиты для предотвращения электрических искр, встроенный модуль для бактерий, кюветы для электропоратора, ширина зазора кюветы должна быть не менее 1 мм, объем кюветы не более 100 мкл, кюветы должны быть стерильные, в упаковке должно быть не менее 1000 шт. </t>
  </si>
  <si>
    <t>Аппарат для определения свободно радикальных групп</t>
  </si>
  <si>
    <t>Аппарат должен иметь лампу со спектральным диапазоном 505 нм с возможностью регулирования фильтром с полосой пропускания 8 нм. Измерительная система аппарата должна работать по закону Ламберта Бэра. Температура работы должна быть +37 °С с отображением в режиме реального времени. В комплект поставки должен входить: 1) не менее чем 1 графический термопринтер, с возможностью распечатки результатов; 2) реагенты для проведения d-ROM тестов не менее чем на 50 анализов; 3) реагенты для проведения ВАР тестов не менее, чем на 50 анализов.</t>
  </si>
  <si>
    <t xml:space="preserve">Объем рабочей камеры должен быть не более 55 л. Равномерное распределение СО2 по объему камеры. Система воздушной рубашки. Режим стерилизации горячим воздухом не менее 180 ºС. Не менее 2-х перфорированных выдвижных полки из нержавеющей стали.  В наличии должен быть контроллер температуры и концентрации CO2, ЖК-монитор, система измерения CO2, газосмесительная головка. </t>
  </si>
  <si>
    <t xml:space="preserve">Твердотельный термостат-шейкер </t>
  </si>
  <si>
    <t xml:space="preserve">Твердотельный термостат-шейкер. Должен: 1) Осуществлять микропроцессорный контроль температуры, скорости и времени перемешивания. 2) Обеспечивать возможность программирования двух вариантов последовательности – инкубирования, перемешивания и последующего охлаждения образцов до значений температуры ниже комнатной. 3) Включать в себя функцию кратковременного перемешивания «short mix». 4) Иметь жидкокристаллический дисплей отображающий одновременно скорость перемешивания, температуру и время. 5) Иметь RS 232 интерфейс для связи с компьютером. 6) Диапазон регуляции температуры должен быть не менее, чем от 13°С ниже комнатной температуры до 99°С. 7) Частота перемешивания должна быть в диапазоне не менее, чем от 300 до 1500 об/мин. 8) Точность поддержания температуры должна быть не менее чем ±0,5°С в диапазоне от 20°С до 45°С, не менее, чем ± 2°С в диапазоне ниже 20°С и выше 45°С. 9) Скорость нагрева не менее чем 5°С/мин. 10) Время охлаждения в диапазоне от 99°С до 10°С ниже комнатной температуры не менее чем за 15 минут. 11) Амплитуда при перемешивании должна быть не более 3 мм. 12) Таймер должен поддерживать диапазон времени не менее, чем от 1 секунды до 99 часов 59 минут. 13) В комплекте сменные блоки: для пробирок не менее 24 штук объемом 0,5 мл, 1,5 мл, 2,0 мл; плита адаптера для 96 х 0,2 мл микропробирок; планшеты МТР; для 8 х 15 мл; для 4 х 50 мл; для криопробирок на 1,5-2 мл. </t>
  </si>
  <si>
    <t>ПЦР бокс</t>
  </si>
  <si>
    <t xml:space="preserve">Настольный ПЦР бокс с рабочей зоной с вертикальным потоком воздуха для ПЦР. Должен иметь встроенный HEPA-фильтр, поддерживать класс чистоты ISO 5. Должен иметь встроенный УФ излучатель со спектральным диапазоном 254 нм и мощностью не менее 15 Вт.  Не менее чем 1 встроенную лампу освещения. Съемную столешницу из нержавеющей стали. Общий объем циркулируемого воздуха должен быть не менее чем 250 м3/ч. Рабочая зона должна быть не менее чем 620 x 350 x 500 мм.
</t>
  </si>
  <si>
    <t>Настольная центрифуга с охлаждением в комплекте с роторами</t>
  </si>
  <si>
    <t>Настольная центрифуга с охлаждением. Максимальная вместимость должна быть не менее 1,6 л, максимальная скорость не менее 15,000 rpm. В наличии должен быть электронный дисплей, таймер не менее, чем 9 часов. Центрифуга должна поддерживать не менее 6 программ. В наличии должны быть следующие роторы: 1) бакетный ротор объемом не менее 4 x 400mL (1.6L), с максимальной скоростью не менее 5000 rpm в комплекте с: корзинами объемом не менее 400 мл, не менее 4-х штук; колпачками и уплотнителями, не менее 4-х штук; адаптером для конических пробирок вместимостью не менее 4 х 50 мл, не менее 4 штук в наборе; адаптером для круглодонных пробирок, вместимостью 5 х 30 мл, не менее 4 штук в наборе; адаптер для пробирок длиной не менее 125 мм, вместимостью не менее 4 х 15 мл, не менее 4-х штук; адаптер для конических пробирок, вместимостью не менее 9 х 15 мл, не менее 4-х штук; адаптер для микропробирок, вместимостью не менее 34 x 2/1.5 мл, не менее 4-х штук; 2) Угловой ротор, объемом не менее 30 х 15 мл, с углом 37°, с максимальной скоростью не менее 5600 rpm, в комплекте с: адаптером для круглодонных пробирок, вместимостью не менее 1 x 5 мл; адаптером для круглодонных пробирок, вместимостью не менее 1 x 10 мл; 3) Угловой ротор, объемом не менее  6 x 94 мл, с максимальной скоростью не менее 10 000 rpm, в комплекте с адаптером для конических пробирок объемом не менее 50 мл и 15 мл с уплотнителеми.</t>
  </si>
  <si>
    <t>Центрифужный вакуумный концентратор в комплекте с роторами</t>
  </si>
  <si>
    <t>Набор комплектующих для шаровой мельницы</t>
  </si>
  <si>
    <t>Набор должен содержать: шлифовальные шарики из нержавеющей стали, размером не более 5 mL, не менее 2-х штук; емкость для перемалывания из нержавеющей стали, объемом не менее 10mL, не менее 2-х штук; шлифовальные шарики из закаленной стали, размером не более 5 mL, не менее 2-х штук; емкость для перемалывания из нержавеющей стали, объемом не менее 15mL, не менее 2-х штук.</t>
  </si>
  <si>
    <t>Набор комплектующих для гомогенизатора</t>
  </si>
  <si>
    <t xml:space="preserve">Набор должен содержать: сосуды для гомогенизатора из боросиликатного стекла с насечками, объемом: 2 мл - 1 штука, 5 мл - 1 штука, 15 мл - 5 штук, 30 мл - 1 штука, 60 мл - штука; цилиндры для гомогенизатора из боросиликатного стекла объемом 2 мл - 1 штука, 5мл - 1 штука, 15 мл - 3 штуки, 30 мл - 1 штука, 60 мл - 1 штука.  </t>
  </si>
  <si>
    <t xml:space="preserve">Водяная баня для расправления срезов </t>
  </si>
  <si>
    <t xml:space="preserve">Водяная баня для подготовки срезов тканей парафином и устранения морщин и искажений срезов тканей. Должна быть изготовлена из аллюминия с тефлоновым покрытием, с цифровым контролером, функцией защиты от перегрева. Температурный диапазон не менее, чем от + 40 ° C до +75 ° C; чувствительность не менее 1/2 ° C. </t>
  </si>
  <si>
    <t>Нагревательный столик для сушки стекл</t>
  </si>
  <si>
    <t>Водяная баня для горизонтального окрашивания</t>
  </si>
  <si>
    <t xml:space="preserve">Водяная баня должна включать в себя не менее 6 окрашивающих стекол, емкость для окрашивания из натрий-кальциевого стекла, размером не более 95мм x 76мм x 64мм для обработки не менее 10 - 20 слайдов, крышку, штатив. </t>
  </si>
  <si>
    <t>В течение 30 календарных дней со дня подписания договора</t>
  </si>
  <si>
    <t>Набор для определения каспазы 3, колориметрический</t>
  </si>
  <si>
    <t xml:space="preserve">Набор должен содержать все необходимые реактивы для колориметрического обнаружения протеазы каспазы 3, играющую важную роль в процессе апоптоза. Достаточно на не менее 100 тестов. </t>
  </si>
  <si>
    <t>Стауроспорин</t>
  </si>
  <si>
    <t>Альбумин</t>
  </si>
  <si>
    <t>Альбумин из бычьей сыворотки, в упаковке не менее 50 г.</t>
  </si>
  <si>
    <t>Пластинки с поли-L-лизином</t>
  </si>
  <si>
    <t>Пластинки, покрытые поли-L-лизином, в упаковке не менее 72 пластинки.</t>
  </si>
  <si>
    <t>Гидрофобный карандаш-маркер для блокировки жидкости</t>
  </si>
  <si>
    <t>Гидрофобный карандаш-маркер для блокировки жидкости в иммуногистохимии. Достаточной для не менее чем 600 блокировок.</t>
  </si>
  <si>
    <t>Покровные стекла</t>
  </si>
  <si>
    <t>Покровные стекла, размер не менее 24×50 мм, в упаковке не менее 65 штук.</t>
  </si>
  <si>
    <t>Набор для измерения активности SIRT1</t>
  </si>
  <si>
    <t>Данный набор должен содержать все реагенты для измерения активности SIRT1, а также для скрининга ингибиторов/активаторов SIRT1. Достаточно для проведения не менее 100 анализов.</t>
  </si>
  <si>
    <t>Набор для определения каспазы 8, колориметрический</t>
  </si>
  <si>
    <t>Набор содержит необходимые реактивы для колориметрического обнаружения протеазы каспазы 8, играющую важную роль в процессе апоптоза. Достаточный для проведения не менее 100 тестов с помощью планшетного спектрофотометра.</t>
  </si>
  <si>
    <t>Набор для определения активности глутатион-редуктазы</t>
  </si>
  <si>
    <t>Набор должен содержать все необходимые реактивы для определения глутатион-редуктазы. Достаточно для проведения не менее 100 тестов.</t>
  </si>
  <si>
    <t>Набор для определения содержания перекисей</t>
  </si>
  <si>
    <t>Набор должен содержать все необходимые реактивы для определения содержания перекисей. Достаточно для проведения не менее 100 тестов.</t>
  </si>
  <si>
    <t>Набор для определения содержания супероксид анионов</t>
  </si>
  <si>
    <t>Набор должен содержать все необходимые реактивы для определения содержания супероксид анионов. Достаточно для проведения не менее 100 тестов с помощью планшетного спектрофотометра.</t>
  </si>
  <si>
    <t>Набор для определения уровня глутатиона</t>
  </si>
  <si>
    <t>Набор должен содержать все необходимые реактивы для определения содержания глутатиона. Достаточно для  не менее 100 тестов.</t>
  </si>
  <si>
    <t>Набор для определения активности глутатион-пероксидазы</t>
  </si>
  <si>
    <t>Набор должен содержать все необходимые реактивы для определения активности глутатион-пероксидазы. Достаточно для проведения не менее 100 тестов.</t>
  </si>
  <si>
    <t>Глутатин пероксидаза</t>
  </si>
  <si>
    <t xml:space="preserve">Глутатин пероксидаза из эритроцитов теленка, лиофилизированный порошок, активность не менее 300 ед/мг белка. </t>
  </si>
  <si>
    <t>Иммуноглобулин G</t>
  </si>
  <si>
    <t>Иммуноглобулин G сыворотки человека, лиофилизированный порошок, в упаковке не менее 10 мг.</t>
  </si>
  <si>
    <t>Набор для измерения антиоксидантной активности</t>
  </si>
  <si>
    <t>Набор должен содержать все необходимые реактивы для измерения антиоксидантной активности. Достаточно для проведения не менее 200 тестов.</t>
  </si>
  <si>
    <t>Набор для измерения активности глутатион-S-трансферазы</t>
  </si>
  <si>
    <t>Набор должен содержать все необходимые реактивы для измерения активности фермента глутатион-S-трансферазы. Достаточно для проведения не менее 500 тестов с помощью планшетного спектрофотометра.</t>
  </si>
  <si>
    <t>2,2-азобис (2-метилпропионамид) дигидрохлорид</t>
  </si>
  <si>
    <t>2,2-азобис (2-метилпропионамид) дигидрохлорид (инициатор свободнорпадикального окисления), в упаковке не менее 25 г.</t>
  </si>
  <si>
    <t>Раствор фосфорной кислоты</t>
  </si>
  <si>
    <t>Раствор фосфорной кислоты для ВЭЖХ, 0,66 М.</t>
  </si>
  <si>
    <t>Раствор фосфорной кислоты для ВЭЖХ, 49-51%, в упаковке не менее 500 мл.</t>
  </si>
  <si>
    <t>1-октанол</t>
  </si>
  <si>
    <t>1-октанол, чистота не менее 99%, в упаковке не менее 1 л.</t>
  </si>
  <si>
    <t>Набор для определения содержания АТФ в клетках</t>
  </si>
  <si>
    <t xml:space="preserve">Набор для определения содержания АТФ (Аденозин-5'-трифосфата) в клетках. </t>
  </si>
  <si>
    <t>Набор для постановки НСТ-теста</t>
  </si>
  <si>
    <t>Набор для постановки НСТ (Нитротетразол синий) теста.</t>
  </si>
  <si>
    <t>Набор для определения активности NO-синтазы</t>
  </si>
  <si>
    <t>Система для определения активности NO-синтазы, флюориметрия. Достаточно для постановки не менее 200 тестов.</t>
  </si>
  <si>
    <t>96-луночные планшеты</t>
  </si>
  <si>
    <t>96-луночные планшеты, из черного полистирола, с прозрачным плоским дном стерильные. В упаковке не менее 48 штук.</t>
  </si>
  <si>
    <t>96-луночные планшеты, УФ-прозрачные, из акрилового сополимера, плоскодонный, нестерильный. В упаковке не менее 50 штук.</t>
  </si>
  <si>
    <t xml:space="preserve">Супероксиддисмутаза </t>
  </si>
  <si>
    <t>Супероксиддисмутаза, порошок лиофилизированный, не менее 2500 ед/мг белка, чистота не менее 90%.</t>
  </si>
  <si>
    <t>Ресвератрол</t>
  </si>
  <si>
    <t>Ресвератрол, в упаковке не менее 500 мг.</t>
  </si>
  <si>
    <t>(±)-6-гидрокси-2,5,7,8-тетраметилхромиан-2-карбоновая кислота (тролокс)</t>
  </si>
  <si>
    <t>(±)-6-гидрокси-2,5,7,8-тетраметилхромиан-2-карбоновая кислота (тролокс), чистота не менее 97%. В упаковке не менее 1 г.</t>
  </si>
  <si>
    <t>Диметилсульфоксид</t>
  </si>
  <si>
    <t>Диметилсульфоксид, для молекулярной биологии, подходящий для выращивания культур клеток, чистота не менее 99,9%. В упаковке не менее 100 мл.</t>
  </si>
  <si>
    <t>Хлороформ</t>
  </si>
  <si>
    <t>Хлороформ, для ВЭЖХ, чистота не менее 99,9%. В упаковке не менее 1 л.</t>
  </si>
  <si>
    <t>Гексан</t>
  </si>
  <si>
    <t>Гексан, для ВЭЖХ, чистота не менее 95%. В упаковке не менее 1 л.</t>
  </si>
  <si>
    <t xml:space="preserve">Гептан </t>
  </si>
  <si>
    <t>Гептан, для ВЭЖХ. В упаковке не менее 2,5 л.</t>
  </si>
  <si>
    <t>Гидроксид натрия</t>
  </si>
  <si>
    <t>Мембранный фильтр</t>
  </si>
  <si>
    <t>Мембранный фильтр с целлюлозой, размер пор не более 0,2 мкм, диаметр не менее 47 мм. В упаковке не менее 100 штук.</t>
  </si>
  <si>
    <t>подпункт 21)</t>
  </si>
  <si>
    <t>Консультационные услуги в рамках проекта "Создание системы клинических исследований лекарственных средств на примере проведения испытаний оригинального отечественного цитопроектора и системы целенаправленной доставки антибиотиков при тяжелых инфекциях"</t>
  </si>
  <si>
    <t xml:space="preserve">в течение 105 календарных дней со дня подписания договора </t>
  </si>
  <si>
    <t xml:space="preserve">В течение 90 календарных дней со дня подписания договора </t>
  </si>
  <si>
    <t>декабрь 2013 года</t>
  </si>
  <si>
    <t>г. Астана, пр.Кабанбай батыра, 53</t>
  </si>
  <si>
    <t>г.Астана, пр.Кабанбай батыра, 53, блок 9, 5 этаж</t>
  </si>
  <si>
    <t>План закупок товаров, работ, услуг частного учреждения "Центр наук о жизни" на 2013 год</t>
  </si>
  <si>
    <t>Анализатор вина</t>
  </si>
  <si>
    <t>ценовые предложения</t>
  </si>
  <si>
    <t xml:space="preserve">Должен определять в вине и винных напитках следующие параметры: глюкоза/фруктоза, D-молочная кислота, L-молочная кислота, яблочная кислота, общее содержание сульфитов, первичный азот аминогрупп, виннокаменная кислота, аммиак, уксусная кислота, глюконовая кислота, и др. Производительность не менее 100 анализов в час,  максимальное количество образцов не менее 50, диапазон измерений от 0,05 до 3,0 А, в наличии должны быть фильтры: 340, 405, 420, 480, 520, 560, 600, 620, 635 нм. </t>
  </si>
  <si>
    <t>Астана, пр.Кабанбай батыра, 53</t>
  </si>
  <si>
    <t>96-луночные планшеты из полистирола, нестерильные. Объем не менее 400 мкл. В упаковке не менее 10 штук.</t>
  </si>
  <si>
    <t>96-луночные планшеты из белого полистирола, не стерильные, в упаковке не менее 960 штук.</t>
  </si>
  <si>
    <t>Бокс для безопасной работы со встроенными перчатками</t>
  </si>
  <si>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Время прибытия курьера для приема почты – к указанному времени либо в течение не менее 30 минут после получения заявки от Заказчика.
Сроки доставки корреспонденции: по странам СНГ– от 2 до 4 рабочих дней,
по странам дальнего зарубежья – от 2 до 4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</si>
  <si>
    <t>Отправка и доставка почтовой  корреспонденции только по территории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t>
  </si>
  <si>
    <t xml:space="preserve">Распечатка отчетов, буклетов, переплет. Изготовление баннеров, визиток и другой типографской продукции. </t>
  </si>
  <si>
    <t xml:space="preserve">Магнитный концентратор для 96 луночных микропланшет и ПЦР стрипов. Рабочий объем должен быть от 5 до 200 мкл. Концентратор должен вмещать не менее 96 лунок для ПЦР стрипов, ПЦР плашек и ПЦР плашек без юбочки, с лунками объемом не более 200 мкл). Магнитный концентратор должен включать не менее 7 магнитов.
</t>
  </si>
  <si>
    <t>Тележка платформенная металлическая для перевозки среднегабаритных и упакованных грузов. Каркас тележки должен быть изготовлен из профильной трубы, настил - металлический лист. Края платформы должны быть закруглены, для уменьшения вероятности травматизма и жесткого соприкосновения с препятствием.  Грузоподъемность должна быть не менее 120 кг. Высота тележки должна быть не менее 90 см. Размеры платформы должны быть не менее 90 х 60 см.</t>
  </si>
  <si>
    <t>Прямоугольный, автоматическая оснастка, цвет – синий. Дизайн – макет.  Со специальным свободным полем для подписи. Размер 5 х 3 см.</t>
  </si>
  <si>
    <t xml:space="preserve">
Центрифужный вакуумный концентратор со встроенной вакуумной помпой; ротор должен быть рассчитан на не менее 48 пробирок объемом 1,5-2,0 мл, в наличии должен быть уловитель пара; скорость ротора - не менее 1400 rpm. </t>
  </si>
  <si>
    <t xml:space="preserve">Система для программируемого лизиса клеток с помощью ультразвука используемого при приготовления проб для вестерн блоттинга. Объем приготовляемой пробы должен быть в диапазоне не менее, чем от 0,2 до 50 мл. Программируемое время должно быть в диапазоне не менее, чем от 1 с до 10 ч. </t>
  </si>
  <si>
    <t xml:space="preserve">Температурный диапазон должен быть не менее, чем от +13 до +99 градусов, регулируемая скорость перемешивания должна быть в диапазоне не менее, чем от 300 до 1400 rpm.  В наличии должны быть: Термоблок на не менее 24 пробирки объемом 2,0 мл - 1 штука; Термоблок на не менее 24 пробирки объемом 1,5 мл - 1 штука. </t>
  </si>
  <si>
    <t>Наибольший предел взвешивания: не менее 320 г, наименьший предел взвешивания: не более 0,02 г, дискретность отсчета: не более 1 мг. Весовая чаша должна быть диаметром внутренней окружности не менее 110 мм.  Весы должны иметь функциы автоматической калибровки и юстировки; выдачи данных на печать для протоколирования по стандартам ISO/GLP. Весы должны иметь встроенные прикладные программы для выполнения следующих действий: сумма нетто, подсчет, процентное взвешивание, усреднение, выбор единиц измерения массы.</t>
  </si>
  <si>
    <t xml:space="preserve">Электрический столик для быстрой сушки стеклянных и пластиковых колб, мерных цилиндров, пробирок и аналогичного оборудования, вместительностью не менее 60 штук, с таймером на не менее чем 120 минут. Размер столика должен быть не менее 450 x 150 мм, высота не менее 400 мм. </t>
  </si>
  <si>
    <t xml:space="preserve">Низкотемпературный морозильник </t>
  </si>
  <si>
    <t xml:space="preserve">подпункт 14) </t>
  </si>
  <si>
    <t xml:space="preserve">Оптико-рентгеновская система 3D-молекулярной визуализации последнего поколения мелких животных для детекции, локализации и количественной оценки сигналов флуоресценции, биолюминесценции, микротомографии c высоким разрешением и чувствительностью у лабораторных животных in vivo и клеток in-vitro. Система должна выполнять проведение фотографической, биолюменесцентной, флуоресцентной, 3D-топографической и микро X-ray компьютерной томографии (микро КТ) в одном блоке. Система должна включать в себя следующие блоки: 1. Блок для работы с лабораторными животными in vivo и клетками  in-vitro с программным обеспечением. 2. Система газовой анестезии.
В состав Блока для работы с лабораторными животными in vivo и клетками in-vitro должно входить: цифровая высокочувствительная CCD камера с системой фокусировки  изображения – 1 штука; источник света для возбуждения флуоресценции – не менее 3 штук; набор фильтров возбуждения – не менее 10 штук; набор фильтров эмиссии – не менее 18 штук; система топографического определения поверхности лабораторного животного – 1 штука; источник света для получения референсного фотографического изображения животного – 1 штука; система газовой анестезии - 1 штука; блок рентгеновской микротомографии – 1 штука; платформа для размещения лабораторных животных с подогревом – 1 штука; лицензионное программное обеспечение – 1 комплект; калибровочный фантом – 1 штука;
калибровочный источник света – 1 штука; стартовый набор красителей – 1 набор; компьютер – 1 штука. 
</t>
  </si>
  <si>
    <t>Складские стеллажи</t>
  </si>
  <si>
    <t>Односторонняя алюминиевая стремянка, c высокой дугой безопасности, с  противоскользящей площадкой. Многократное прочное заклепочное соединение ступенек с боковинами. Рабочая высота должна быть не менее 305 сантиметров, количество ступеней должно быть не менее 5. Допустимая нагрузка должна быть не менее 150 кг.</t>
  </si>
  <si>
    <t xml:space="preserve">Бокс для безопасной работы с ядовитыми химическими реактивами. Должен быть изготовлен из полностью прозрачного пластика без затемнений. Возможность снятия верхней секции для более легкой установки оборудования. Полностью регулируемые зажимы из нержавеющей стали. Клапан для снижения давления, позволяющий более удобное обращение с перчатками. Размеры не должны превышать 61х110х79 см. Комплект должен включать химические защитные перчатки. </t>
  </si>
  <si>
    <t>Наибольший предел взвешивания:  не менее 220 г, наименьший предел взвешивания не более 0,001г, дискретность отсчета: при взвешивании до  100 гр - не более 0,01 мг, при взвешивании свыше 100 гр - не более 0,1 мг. Весы должны иметь функциы автоматической калибровки и юстировки; выдачи данных на печать для протоколирования по стандартам ISO/GLP. Весы должны иметь встроенные прикладные программы для выполнения следующих действий: сумма нетто, подсчет, процентное взвешивание, усреднение, выбор единиц измерения массы.</t>
  </si>
  <si>
    <t>Наибольший предел взвешивания: не менее 2200 г, наименьший предел взвешивания не менее 0,5 г, дискретность отсчета: не менее 10 мг. Весовая платформа весов размером не менее 190 х 200 мм.  Весы должны иметь функцию автоматической калибровки и юстировки; выдачи данных на печать для протоколирования по стандартам ISO/GLP. Весы должны иметь встроенные прикладные программы для выполнения следующих действий: сумма нетто, подсчет, процентное взвешивание, усреднение, выбор единиц измерения массы.</t>
  </si>
  <si>
    <t>Центрифужный вакуумный концентратор со встроенной вакуумной помпой; ротор должен быть рассчитан на не менее 48 пробирок объемом 1,5-2,0 мл, в наличии должен быть уловитель пара; скорость ротора - не менее 1400rpm. В комплекте также должны быть дополнительные роторы: ротор вместимостью не менее 72 пробирок объемом 0,5 мл и ротор вместимостью не менее 18 пробирок объемом 10 мл.</t>
  </si>
  <si>
    <t>Низкотемпературный холодильник, вертикальный, с каскадной системой охлаждения. Диапазон рабочей температуры должен быть не уже, чем от −40°C до −80°C;  объем камеры должен быть не менее 600 л. В наличии должны быть: визуальная и звуковая сигнализация, сигнализация сбоя электросети, сигнализация отклонения от заданной температуры;  цифровой дисплей; несколько уровней защиты; замок; не менее 3-х регулируемых полок.</t>
  </si>
  <si>
    <t>Временное владение и пользование нежилыми помещения с имуществом, для размещения офиса, складов и лабораторий,  расположенных в ВП-8 и ВП-9 здания научно-образовательного комплекса «Назарбаев Университет». Размер полезной площади должен быть не менее 895 кв.м.</t>
  </si>
  <si>
    <t xml:space="preserve">Стеллажи складские металлические разборные: должны быть изготовлены из трубы квадратного сечения размером не менее 25-30 мм. Должны быть окрашены химически стойким покрытием, снабжены регулируемыми опорами и не менее чем пятью полками. Высота стелажей - 3000 мм, глубина - не менее 600 мм.
Длина и количество стеллажей: длина 1500 мм – 1 штука; длина 1300 мм – 1 штука;  длина 1800 мм – 2 штуки; длина 2200 мм – 2 штуки. Нагрузка на одну полку должна быть не менее 150 кг.
</t>
  </si>
  <si>
    <t>Вода питьевая, в бутылях не менее 19 литров. Биогенная питьевая вода, не менее 8 степеней очистки, бутыли из поликарбоната.</t>
  </si>
  <si>
    <t>Услуги проведения клинического исследования «Оценка эффективности и безопасности Корвитина у больных с острым коронарным синдромом с подъемом и без подъема сегмента ST, которым выполнена ангиопластика со стентированием инфаркт-зависимой артерии»</t>
  </si>
  <si>
    <t>Оценка клинической эффективности и безопасности Корвитина у пациентов с острым коронарным синдромом с подъемом и без подъема сегмента ST, которым выполнена ангиопластика со стентированием инфаркт-зависимой артерии. Исследования должны быть проведены не менее чем у 40 пациентов.</t>
  </si>
  <si>
    <t>г. Астана</t>
  </si>
  <si>
    <t>со дня подписания договора до 01.07.2013</t>
  </si>
  <si>
    <t xml:space="preserve">Услуги добровольного страхования </t>
  </si>
  <si>
    <t>г.Астана, пр.Кабанбай батыра, 53</t>
  </si>
  <si>
    <t xml:space="preserve">подпункт 4) </t>
  </si>
  <si>
    <t>Со дня подписания договора до 1 ноября 2013 года</t>
  </si>
  <si>
    <t>Университет Брайтона (Брайтон)/ Кардифф/Оксфорд/Центр наук о жизни (Астана)</t>
  </si>
  <si>
    <t xml:space="preserve">1. Создание конструкции с индуцируемым старением
2. Трансфекция/ трансдукция индуцибельных конструкций в соответствующие клетки
3. Консультация и обучение исследователей ЦНЖ по оценке инструментов для скрининга сред
4. Проведение анализа MesoscaleDiscovery для нахождения секретируемых старыми клетками белков
5. Создание списка потенциально совместимых и анализируемых в Mesoscale Discovery анализе аналитов старость-ассоциированного секреторного фенотипа для тестирования в сложном Mesoscale Discovery анализе
</t>
  </si>
  <si>
    <t>Услуга добровольного страхования гражданско-правовой ответственности за причинение вреда (включая профессиональную ответственность). Страхование не менее 200 человек. Срок страхования не менее 12 месяцев.</t>
  </si>
  <si>
    <t>В течение 12 месяцев со дня заключения договора</t>
  </si>
  <si>
    <t xml:space="preserve">подпункт 21) </t>
  </si>
  <si>
    <t>Университет Брайтона (Брайтон)/ Центр наук о жизни (Астана)</t>
  </si>
  <si>
    <t>Со дня подписания договора до 15 декабря 2013 года</t>
  </si>
  <si>
    <t>г.Алматы</t>
  </si>
  <si>
    <t>г. Алматы</t>
  </si>
  <si>
    <t xml:space="preserve">подпункт 31) </t>
  </si>
  <si>
    <t>Услуги сотовой связи для председателя наблюдательного совета, первого руководителя и заместителей первого руководителя.</t>
  </si>
  <si>
    <t>Обязательное страхование гражданско-правовой ответственности работодателя за причинение вреда жизни и здоровью работника при исполнении им трудовых (служебных) обязанностей.</t>
  </si>
  <si>
    <t>Услуги в рамках научно-технической программы «Научные основы качественного долголетия и разработка инновационных технологий геронтоинжиниринга на 2011-2014 годы»</t>
  </si>
  <si>
    <t>Услуги в рамках НТП "Разработка молекулярно -генетических предикторов антивозрастной медицины геронтотехнологий"</t>
  </si>
  <si>
    <t>со дня подписания договора до 15.11.2013</t>
  </si>
  <si>
    <t>г.Астана</t>
  </si>
  <si>
    <t xml:space="preserve">Стереомикроскоп флуоресцентный </t>
  </si>
  <si>
    <t xml:space="preserve">Услуг и в рамках  НТП «Разработка молекулярно-генетических предикторов антивозрастной медицины» </t>
  </si>
  <si>
    <t>со дня заключения договора до 15 ноября 2013 г.</t>
  </si>
  <si>
    <t>со дня заключения договора до 31 декабря 2013 г.</t>
  </si>
  <si>
    <t xml:space="preserve">1) Сбор эпидемиологических данных, биоматериала для генетических исследований и анкетирование участников  в г.Алматы, Алматинской, Костанайской и Кызылординской области. 2) Формирование 3 групп участников: 1) Случаи впервые выявленного ТБ легких  (индекс) – не менее 220 участников 2) Здоровые контактные (внутрисемейный контроль) – не менее 220 участников 3) Здоровые неконтактные (внешний контроль) – не менее 220 участников. Сбор биоматериала (кровь, существующая  культура) индекс-участников и участников внешнего и внутреннего контроля. 3) Транспортировка выделенной ДНК из существующих культур, а также венозной крови в лабораторию геномики ЦНЖ. 4) Подготовка проекта статьи и подача заявки на опубликование в научном периодическом издании с высоким импакт-фактором на английском языке. 5) Осуществление ежемесячных обновлений  баз данных (ИРК, Datstat, ТБ) и веб-сайта проекта. 
6) Картографирование индивидуальных данных, а также создание интерактивной базы данных на основе системы OTIS. 7) Разработка методики кратко- и среднесрочного прогнозирования заболеваемости туберкулезом и развития эпидемиологического процесса с учетом влияния наиболее значимых факторов риска. 8) Проведение анализа патентной информации на способ прогнозирования риска развития туберкулеза и лекарственно-устойчивого туберкулеза для изучения возможности подачи заявки на патент. 9) Подготовка одной методической рекомендации. 10) Опубликование не менее 2 статей в научном периодическом издании. Подготовка и опубликование тезиса доклада для участия в  Международной конференции.
</t>
  </si>
  <si>
    <t>ЦИГЗЦА/ Центр наук о жизни (Астана)</t>
  </si>
  <si>
    <t>Кислород газообразный в баллонах</t>
  </si>
  <si>
    <t>Кислород газообразный (содержание кислорода не менее 99.7%, в баллоне не менее 10 литров)</t>
  </si>
  <si>
    <t>Добровольное медицинское страхование работников согласно штатному расписанию.</t>
  </si>
  <si>
    <t xml:space="preserve">Компактный переносной прибор для проточной цитофлуориметрии.
В наличии должно быть не менее двух твердотельных лазера 488 нм и 640 нм. Возможность измерения до 6 параметров флуоресценции: два параметра прямого и бокового светорассеяния, 4 параметра цветовой флуоресценции. Наличие предустановленной скорости подачи образца: не менее 14 мкл/мин, 35 мкл/мин, 66 мкл/мин. Возможность выбора пользователем скорости подачи образца в диапазоне не менее 10-100 мкл/мин. 
Возможность выбора пользователем ширины клеточного потока в диапазоне не менее, чем от 0,5 до 40 мкм для работы с различными биологическими объектами. Забор образца при помощи микроперистальтических насосов. В наличии должен быть комплект светофильтров с длинами волн: 533/30 нм, 585/40 нм, 670 нм, 675/25 нм. Должна быть возможность опционально устанавливать дополнительные светофильтры, такие как 610/20 нм, 565/20 нм, 510/15 нм, 540/20 нм, 780/60 нм. 
Возможность использовать как минимум следующие красители: FITC, GFP, PE, PI, PerCP, PerCP-Cy5.5, PerCP-Cy7, APC. Возможность измерения абсолютного количества клеток без частиц сравнения. Минимальный размер измеряемых частиц – не более 0,5 мкм, минимальный объем образца- не более 50 мкл. Скорость сбора данных не менее 10 000 событий в секунду.
Наличие емкостей для проточной жидкости, деконтаминационного раствора, очищающего раствора и контейнера для отходов. Возможность подключения автоматического модуля подачи образцов.Наличие управляющего компьютера: компьютер должен иметь жесткий диск с объемом памяти не менее 1 ТB типа SATAIII или аналогичный, оперативную память не менее 4 GB; LED монитор c размером экрана не менее 24”. Наличие клавиатуры и мыши. Программное обеспечение. Наличие расходных материалов необходимых для очистки системы. 
 </t>
  </si>
  <si>
    <t xml:space="preserve">Услуги по выпуску экспериментального симбиотического продукта в целях проведения метагеномных исследований при метаболическом синдроме и сборе образцов биоматериала для анализа:  1. Произвести выпуск экспериментального продукта «НӘР» на основе предоставленной Заказчиком  пробиотической закваски и рецептуры. Общий объем должен быть не менее 20 000 упаковок по не менее 200 грамм. Заказчик обеспечивает заквасочной культурой. Исполнитель обеспечивает базовую основу продукта – натуральное коровье молоко.
2. Произвести выпуск экспериментального продукта, предназначенного для клинических исследований в качестве препарата ПЛАЦЕБО. Рецептура предоставляется Заказчиком. Общий объем должен быть не менее 20 000 упаковок по не менее 200 грамм.
3. Производство продукта должно осуществляться в соответствии с согласованным графиком с периодичностью каждые 10 дней.
4. Осуществлять фасовку конечного продукта (упаковку предварительно согласовать с Заказчиком).
5. Осуществлять доставку продукта Заказчику. 
</t>
  </si>
  <si>
    <t xml:space="preserve">1. Тестирование  соединений с низкой молекулярной массой против ряда пахучего мезопористого углерода, разработанного в соответствии с размерами пахучих молекул, частиц или форм ткани.Определение требования подходящего уровня сжатия топических повязок против ряда соответствующих типов ран.Оценка упругих полимеров для включения гранул активированного углерода (АУ) или АУ ткани в соответствии с требованиями сжатия. Ожидаемые результаты: Программа работы по созданию прототипа углеродного носка в сотрудничестве с Университетом Брайтон, Школа Искусств и Школа Медицинских Сестер и Акушерок обладает эргономичным дизайном благодоря специализированным текстильным волокнам. Дальнейшее привлечение фокус-группы для оптимизации ожиданий и дизайна. 2. Оценка поглощения пахучих молекул в водной фазе криогелевого каркаса и последующей адсорбции этих частиц с помощью АУ. Оценка прямого сшивания циклодекстринов для формирования каркаса криогеля по сравнению с суспеспензией в сшитом жидком геле.Эффективность испытаний указанных выше материалов с использованием моделей малых молекул, например кристаллический фиолетовый. Ожидаемые результаты: Синтез криогеля и включение активированного угля (AУ) частиц, ткани или циклодекстринов. Дальнейшая характеристика морфологии и механических свойств AУ-содержащих криогелей. Утвердить окончательный метод оптимального распределения АУ по всему материалу. 3. Оптимизация аппарата для оценки захвата запаха.Оценка других аналитических методов, напримерHPLC в качестве альтернативы для измерения захвата пахучих молекул. Ожидаемые результаты: Измерение адсорбционной способности запаха AУ- или циклодекстрин-содержащими криогелями. 4. Измерение эффективности криогелей и гидрогелей, загруженных антимикробными агентами, в присутствии или в отсутствии протеолитических ферментов, чтобы вызвать высвобождение антимикробных агентов. Ожидаемые результаты: Синтез двух-слойных криогелей/гидрогелей для высвобождения антимикробных агентов и поглощения экссудата раны.
</t>
  </si>
  <si>
    <t>Метагеномные исследования кишечного микробиома на 2013 год:     
• метагеномный анализ не менее 32 образцов;                                                                                      • классификация микробиома по энетротипам;                                                                                           • определение таксономического и функционального состава микрофлоры на основе биоинформационного анализа;
• публикация результатов исследования в виде совместной с ЧУ "ЦНЖ" статьи в рецензируемом научном издании.</t>
  </si>
  <si>
    <t>Со дня подписания договора до 31 декабря 2013 года</t>
  </si>
  <si>
    <t xml:space="preserve"> Клинико-лабораторное исследование синбиотического продукта «НӘР», в целях проведения метагеномных исследований при метаболическом синдроме и сборе образцов биоматериала для анализа:                                                                                                                                   - рекрутинг пациентов в соответствии с критериями дизайна исследования: первичный скрининг, собеседование, подписание информированного согласия, анкетирование, назначение обследования. Общее число пациентов должно быть не менее 180. Обследование 180 пациентов должно быть проведено дважды: до начала исследования и после его завершения.  
- клинико-лабораторное обследование с целью подтверждения диагноза и включения в исследуемые/контрольную группы; антропометрические измерения (рост, вес, индекс массы тела, окружность талии, окружность бедер), данные ЭКГ, ЧСС, АД. 
- лабораторное обследование: общий анализ крови (развернутый); анализ на глюкозу; общий холестерин +триглицериды, ЛПНП, ЛПВП, плазмы; копрограмма; анализ на дисбактериоз; иммунограмма (Т-лимфоциты (CD3+ CD19-), В-лимфоциты (CD3- CD19+), IgG, IgA, IgM) – до начала и после окончания клинических исследований синбиотического продукта. 
- сбор биообразцов кала (контейнер предоставляет Заказчик) для метагеномных исследований и образцов крови в вакутейнеры с ЭДТА для молекулярно-генетических исследований (вакутейнер передается Заказчику).
- наблюдение пациентов в течение периода исследований (каждый пациент применяет синбиотический продукт по 200 грамм дважды в день в течение 90 календарных дней).
- статистический и аналитический анализ клинико-лабораторных данных. 
</t>
  </si>
  <si>
    <t>В целях проведения биофармацевтических и токсикологических исследований: разработка технологического регламента получения БАД (субстанции полифенолов) на основе концентрата ресвератрола с содержанием алхидина и свекловичного пектина и получению образцов БАД. Предоставление полученных образцов БАД (не менее 30 флаконов по 250 мл).</t>
  </si>
  <si>
    <t>Фиксатор для планшета на 96 (использование септ)</t>
  </si>
  <si>
    <t>Фиксаторы для 96-ти луночных планшет (использование септ) используемые на секвенаторе 3730xl. Не менее 4 шт в упаковке</t>
  </si>
  <si>
    <t xml:space="preserve">В течение 60 календарных дней со дня заключения договора </t>
  </si>
  <si>
    <t>Астана, пр.Кабанбай батыра, 55</t>
  </si>
  <si>
    <t>Основания  для 96-ти луночных планшет (использование септ)</t>
  </si>
  <si>
    <t>Основания для 96-ти луночных планшет (использование септ) используемые на секвенаторе 3730xl. Не менее 4 шт в упаковке</t>
  </si>
  <si>
    <t>Астана, пр.Кабанбай батыра, 56</t>
  </si>
  <si>
    <t>Праймер</t>
  </si>
  <si>
    <t>HERG 1F- 5'-GGGCCACCCGAAGCCTAGT-3' 10000 PMOLE</t>
  </si>
  <si>
    <t>HERG 1R-5'-CCGTCCCCTCGCCAAAGC-3' 10000 PMOLE</t>
  </si>
  <si>
    <t>HERG 2F-5'-GGTCCCGTCACGCGCACTCT-3' 10000 PMOLE</t>
  </si>
  <si>
    <t>HERG 2R-5'-TTGACCCCGCCCCTGGTCGT-3' 10000 PMOLE</t>
  </si>
  <si>
    <t>HERG 3F-5'TGCCCACTGAGTGGGTGC-3' 10000 PMOLE</t>
  </si>
  <si>
    <t>HERG 3R-5'TGACCTTGGACAGCTCACAG-3' 10000 PMOLE</t>
  </si>
  <si>
    <t>HERG 4F-5'-CTCCGGGGCTGCTCGGGAT-3' 10000 PMOLE</t>
  </si>
  <si>
    <t>HERG 4R-5'-CACCAGCGCACGCCGCTCCT-3' 10000 PMOLE</t>
  </si>
  <si>
    <t>HERG 4F-5'-CCTGGACGAAGTGACAGCCAT-3' 10000 PMOLE</t>
  </si>
  <si>
    <t>HERG 4R-5'-GGCTGGGGCGGAACGGGTCC-3' 10000 PMOLE</t>
  </si>
  <si>
    <t>HERG 5F-5'-GCCTGACCACGCTGCCTCT-3' 10000 PMOLE</t>
  </si>
  <si>
    <t>HERG 5R-5'-CCTCCAAGGTGAGAGGAGA-3' 10000 PMOLE</t>
  </si>
  <si>
    <t>HERG 6F-5'-CAGAGATGTCATCGCTCCTG-3' 10000 PMOLE</t>
  </si>
  <si>
    <t>HERG 6R-5'-AGGCGTAGCCACACTCGGTAG-3' 10000 PMOLE</t>
  </si>
  <si>
    <t>HERG 6F-5'-TCCTGCTGAAGGAGACGGAAG-3' 10000 PMOLE</t>
  </si>
  <si>
    <t>HERG 6R-5'-TACACCACCTGCCTCCTTGCTGA-3' 10000 PMOLE</t>
  </si>
  <si>
    <t>HERG 7F-5'-TGCCCCATCAACGGATGTGC-3' 10000 PMOLE</t>
  </si>
  <si>
    <t>HERG 7R-5'-CAGCCAGCCGATGCGTGAGTCCA-3' 10000 PMOLE</t>
  </si>
  <si>
    <t>HERG 7F-5'-TAGCCTGCATCTGGTACGC-3' 10000 PMOLE</t>
  </si>
  <si>
    <t>HERG 7R-5'-GCCCGCCCCTGGGCACACTCA-3' 10000 PMOLE</t>
  </si>
  <si>
    <t>HERG 8F-5'-:CTGTGGGTGGGTGGGGTCC-3' 10000 PMOLE</t>
  </si>
  <si>
    <t>HERG 8R-5'-TTTCCCAGCCTGCCACCCACT-3' 10000 PMOLE</t>
  </si>
  <si>
    <t>HERG 9F-5'-CCAAGGGAGGGTGTGCTGAG-3' 10000 PMOLE</t>
  </si>
  <si>
    <t>HERG 9R-5'-GGCATTTCCAGTCCAGTGC23-3' 10000 PMOLE</t>
  </si>
  <si>
    <t>HERG 10F-5'-AGAAGGTGCCTGCTGCCTG-3' 10000 PMOLE</t>
  </si>
  <si>
    <t>HERG 10R-5'-TCCAGCTCAGGGCAGCCAA-3' 10000 PMOLE</t>
  </si>
  <si>
    <t>HERG 11F-5'-AAGGGCCCTGATACTGATTTT-3' 10000 PMOLE</t>
  </si>
  <si>
    <t>HERG 11R-5'-TTCCAGCTCCCAGCCTCA-3' 10000 PMOLE</t>
  </si>
  <si>
    <t>HERG 12F-5'-CCCCTCTTTGAGGCCCATT-3' 10000 PMOLE</t>
  </si>
  <si>
    <t>HERG 12R-5'-CTTCTCGCAGTCCTCCATCA-3' 10000 PMOLE</t>
  </si>
  <si>
    <t>HERG 12F-5'-TGAGAGCAGTGAGGATGA-3' 10000 PMOLE</t>
  </si>
  <si>
    <t>HERG 12R-5'-TAGACGCACCACCGCTGCC-3' 10000 PMOLE</t>
  </si>
  <si>
    <t>HERG 13F-5'-CTCACCCAGCTCTGCTCTCTG-3' 10000 PMOLE</t>
  </si>
  <si>
    <t>HERG 13R-5'-CACCAGGACCTGGACCAGACT-3' 10000 PMOLE</t>
  </si>
  <si>
    <t>HERG 14F-5'-F:GTGGAGGCTGTCACTGGTGT-3' 10000 PMOLE</t>
  </si>
  <si>
    <t>HERG 15R-5'-GAGGAAGCAGGGCTGGAGCTT-3' 10000 PMOLE</t>
  </si>
  <si>
    <t>HERG 15F-5'-TGCCCATGCTCTGTGTGTATTG-3' 10000 PMOLE</t>
  </si>
  <si>
    <t xml:space="preserve">HERG 15R-5'-CGGCCCAGCAGCGCCTTGATC-3' 10000 PMOLE </t>
  </si>
  <si>
    <t>KCNE1 3F-5'- CTGCAGCAGTGGAACCTTAATG-3'  10000 PMOLE</t>
  </si>
  <si>
    <t>KCNE1 3R-5'- GTTCGAGTGCTCCAGCTTCTTG-3' 10000 PMOLE</t>
  </si>
  <si>
    <t>KCNE1 3F-5'-GGGCATCATGCTGAGCTACAT-3'  10000 PMOLE</t>
  </si>
  <si>
    <t>KCNE1 3R-5'- TTAGCCAGTGGTGGGGTTCA-3' 10000 PMOLE</t>
  </si>
  <si>
    <t>KCNE2 F-5'- CCGTTTTCCTAACCTTGTTCG-3' 10000 PMOLE</t>
  </si>
  <si>
    <t>KCNE2 R-5'-  GTTCCCGTCTCTTGGATTTCA-3' 10000 PMOLE</t>
  </si>
  <si>
    <t>KCNE2 F-5'-  AATGTTCTCTTTCATCATCGTG -3' 10000 PMOLE</t>
  </si>
  <si>
    <t>KCNE2 R-5'-  TGTCTGGACGTCAGATGTTAG-3' 10000 PMOLE</t>
  </si>
  <si>
    <t>Подходящий для проведения капиллярного электрофореза на 16 капиллярном и 96 капиллярном ДНК-секвенаторах, а также для фрагментного анализа. Концентрация не менее 5Х. Флакон объемом не менее 28 мл.</t>
  </si>
  <si>
    <t xml:space="preserve">Набор растворов и буферов для очистки сиквенс продуктов от излишних терминирующих красителей и солей. Набор должен содержать флакон объемом не менее 2 мл; проведение процесса очистки должно занимать не более 40 мин; набор должен быть расчитан на не менее 1000 реакций. </t>
  </si>
  <si>
    <t xml:space="preserve">В набор должны входить: ДНК-полимераза для детекции Real Time (TagMan),  дезоксинуклеотидтрифосфаты с dUTP, пассивный референсный краситель и оптимизированный буфер. Набор должен быть расчитан нне менее чем на 400 реакций. </t>
  </si>
  <si>
    <t>Трис боратный ЭДТА</t>
  </si>
  <si>
    <t>Трис боратный ЭДТА, в упаковке не менее 10 л.</t>
  </si>
  <si>
    <t>Маркер длин ДНК 25bp. Для определения размера фрагментов с использованием ДНК-электрофореза.</t>
  </si>
  <si>
    <t>Маркер длин ДНК 50bp. Для определения размера фрагментов с использованием ДНК-электрофореза.</t>
  </si>
  <si>
    <t>раствор ЭДТА</t>
  </si>
  <si>
    <t>не менее 100 мл раствора ЭДТА, 0.5М, pH 8.</t>
  </si>
  <si>
    <t>Рекомбинантная 100 мкл TaqДНК полимераза 5 ед/мкл, объемом не менее 500 ед, с 2,5 мл 10-ти кратным ПЦР-буфером и 1 мл 50млМ MgCl2 для ПЦР.</t>
  </si>
  <si>
    <t xml:space="preserve">Кюветы </t>
  </si>
  <si>
    <t>Объемом не менее 1,5-3,0 мл, УФ-прозрачные. В упаковке не менее 100 штук.</t>
  </si>
  <si>
    <t>В течение 45 календарных дней со дня подписания договора</t>
  </si>
  <si>
    <t>Объемом не менее 70-850 мкл. УФ-прозрачные. В упаковке не менее 500 штук.</t>
  </si>
  <si>
    <t>Объемом не менее 70-850 мкл. УФ-прозрачные. В упаковке не менее 100 штук.</t>
  </si>
  <si>
    <t>Объемом не менее 70-550 мкл. УФ-прозрачные. В упаковке не менее 500 штук.</t>
  </si>
  <si>
    <t>Крышки на УФ-кюветы</t>
  </si>
  <si>
    <t xml:space="preserve">Крышки на УФ-кюветы </t>
  </si>
  <si>
    <t>Держатель для кювет</t>
  </si>
  <si>
    <t>Должен быть рассчитан не менее чем на 12 кювет.</t>
  </si>
  <si>
    <t>В течение 70 календарных дней со дня подписания договора</t>
  </si>
  <si>
    <t>Должен быть рассчитан не менее чем на 20 кювет.</t>
  </si>
  <si>
    <t xml:space="preserve">Ингибитор протеазы </t>
  </si>
  <si>
    <t xml:space="preserve"> Лиофилизированный порошок, для приготовления 100 мл ингибитора</t>
  </si>
  <si>
    <t>бутыль</t>
  </si>
  <si>
    <t xml:space="preserve">Молекулярные пробы </t>
  </si>
  <si>
    <t>Молекулярные пробы, в твердой форме, не менее 5мг</t>
  </si>
  <si>
    <t xml:space="preserve">Заполнитель для пипеток </t>
  </si>
  <si>
    <t>Заполнитель для пипеток с регулируемым соплом, электрический, с подставкой.</t>
  </si>
  <si>
    <t xml:space="preserve">Шпатель </t>
  </si>
  <si>
    <t>Шпатель, маленькая ложка. Длина не менее 180 мм.</t>
  </si>
  <si>
    <t>Нитриловые перчатки</t>
  </si>
  <si>
    <t>Нитриловые перчатки голубого цвета, размер S, не менее 100 штук в упаковке.</t>
  </si>
  <si>
    <t xml:space="preserve">Коробка для слайдов </t>
  </si>
  <si>
    <t>Коробка для не менее 100 слайдов с пластиковой защелкой.</t>
  </si>
  <si>
    <t>Центрифужные пробирки</t>
  </si>
  <si>
    <t>Центрифужные пробирки с закручивающеся крышкой, объемом 50 мл, стерильные, без ДНК и РНК, размер не менее 30*120 мм, каждая пробирка индивидуально упакована, в упаковке не менее 50 штук.</t>
  </si>
  <si>
    <t>Серологические пипетки</t>
  </si>
  <si>
    <t>Серологические пипетки на 5 мл, стерильные, в упаковке не менее 200 штук.</t>
  </si>
  <si>
    <t>Серологические пипетки на 10 мл, стерильные, в упаковке не менее 200 штук.</t>
  </si>
  <si>
    <t>Серологические пипетки на 25 мл, стерильные, в упаковке не менее 100 штук.</t>
  </si>
  <si>
    <t>Подпункт 20)</t>
  </si>
  <si>
    <t>Набор для определения общего белка, микро Лоури, в модификации Петерсона. Рассчитан на проведение не менее 200 анализов.</t>
  </si>
  <si>
    <t>Лизирующий реагент</t>
  </si>
  <si>
    <t>Лизирующий реагент, подходящий для лизиса клеток млекопитающих и солюбилизации белков. Не менее 50 мл в упаковке.</t>
  </si>
  <si>
    <t>Пирен</t>
  </si>
  <si>
    <t>Пирен (не менее 98% чистота), в упаковке не менее 25 г.</t>
  </si>
  <si>
    <t>Иммерсионное масло</t>
  </si>
  <si>
    <t>Иммерсионное масло. Для микроскопии. Не менее 50 мл в упаковке.</t>
  </si>
  <si>
    <t>Раствор Хэнкса</t>
  </si>
  <si>
    <t xml:space="preserve">Раствор Хэнкса. Модифицированный, с кальцием и магнием, без фенолового красного, протестировано на клеточных культурах. Не менее 1000 мл в упаковке. </t>
  </si>
  <si>
    <t>Культуральные планшеты</t>
  </si>
  <si>
    <t>Культуральные планшеты 24- луночные, плоскодонные, стерильные, с крышкой, не менее 50 штук в упаковке.</t>
  </si>
  <si>
    <t>Культуральные планшеты 12- луночные, плоскодонные, стерильные, с крышкой, не менее 50 штук в упаковке.</t>
  </si>
  <si>
    <t>Культуральные планшеты 12- луночные, плоскодонные, стерильные, с крышкой, не менее 50 штук в упаковке, каждый культуральный планшет должен быть индивидуально упакован.</t>
  </si>
  <si>
    <t>Микроцентрифужные пробирки</t>
  </si>
  <si>
    <t>Микроцентрифужные пробирки, объем 1,5 мл, должны выдерживать центрифугирование до 20 000 об/мин, не мене 500 штук в упаковке.</t>
  </si>
  <si>
    <t>Вата</t>
  </si>
  <si>
    <t>Вата нестерильная, не менее 100 г.</t>
  </si>
  <si>
    <t>Маркеры лабораторные</t>
  </si>
  <si>
    <t>Маркеры лабораторные, черного цвета, не менее 10 штук в упаковке.</t>
  </si>
  <si>
    <t>Антибактериальное жидкое мыло</t>
  </si>
  <si>
    <t>Не токсичное, не вызывающее раздражений на коже, не 500 мл в бутыле.</t>
  </si>
  <si>
    <t>Набор для определения концентрации интерлейкина-2</t>
  </si>
  <si>
    <t>Набор должен содержать все необходимые реактивы для определения концентрации интерлейкина-2 в биологических жидкостях человека и культуральных средах. Достаточно для проведения не менее 96 тестов с помощью планшетного спектрофотометра.</t>
  </si>
  <si>
    <t>Мешки для биоотходов</t>
  </si>
  <si>
    <t xml:space="preserve">Размер не менее 200*300 мм, в упаковке не менее 100 штук. </t>
  </si>
  <si>
    <t>Защитные очки</t>
  </si>
  <si>
    <t>Должны быть изготовлены из очень прозрачного, ударопрочного поликарбоната. Должны обеспечивать широкое поле зрения. Должны подходить для носки поверх обычных очков.</t>
  </si>
  <si>
    <t>Должны быть изготовлены из очень прозрачного, ударопрочного поликарбоната. Должны обеспечивать широкое поле зрения. Должны на 99,9% защищать от УФ-излучения.</t>
  </si>
  <si>
    <t>Защитная маска</t>
  </si>
  <si>
    <t>Должна подходить для работы с УФ-светом, защищать лицо от химических брызг и других объектов. Должна подходить для носки поверх обычных очков.</t>
  </si>
  <si>
    <t>Штатив для дозаторов</t>
  </si>
  <si>
    <t>Рассчитан на не менее 6 дозаторов</t>
  </si>
  <si>
    <t>Резервуар для жидкости</t>
  </si>
  <si>
    <t>Объем не менее 55 мл, нестерильный, в упаковке не менее 50 штук</t>
  </si>
  <si>
    <t>Штатив для микропробирок</t>
  </si>
  <si>
    <t>Разноразмерный, 4-сторонний</t>
  </si>
  <si>
    <t>Термопленка</t>
  </si>
  <si>
    <t>Самоклеющаяся, в упаковке не менее 100 штук</t>
  </si>
  <si>
    <t>Фосфатно-солевой буфер</t>
  </si>
  <si>
    <t>Модифицированный, без кальция хлорида и магния хлорида, жидкий, стерильный, должен подходить для клеточных культур, в упаковке не менее 6 бутылей по 500 мл.</t>
  </si>
  <si>
    <t>Бутыль с крышкой</t>
  </si>
  <si>
    <t>Градуированный, с крышкой, объемом не менее 500 мл, в упаковке не менее 10 штук</t>
  </si>
  <si>
    <t>Бумажные полотенца</t>
  </si>
  <si>
    <t>2-слойные, в рулоне не менее 17 м, в упаковке не менее 2 рулонов.</t>
  </si>
  <si>
    <t>Набор для определения общего белка</t>
  </si>
  <si>
    <t xml:space="preserve">В целях осуществления оценки сочетанного действия бета амилоида и статина на полимеризацию, на механические и адгезивные свойства мембран клеток церебрального эндотелия: 
1) Предоставление рабочего места для выполнения экспериментальных задач по изучению молекулярных механизмов нарушений в церебральных эндотелиальных клетках, вызванных Aβ1-42, а именно:
- эксперименты по воздействию Аβ42 на эндотелиоциты мозга;
- детекция кислородных радикалов в живых клетках;
- исследование полимеризации актина в эндотелиоцитах (индукция и ингибирование);
- методы количественной оценки иммунофлуоресценции.
2) Проведение консультационных услуг и обучение сотрудника ЧУ «Центр наук о жизни» по организации и проведению экспериментальных работ для оценки когнитивных функций у лабораторных животных (модель болезни Альцгеймера) которые включают в себя:
- тесты на пространственную память (водный лабиринт Морриса, радиальный лабиринт);
- тесты на контекстную память (в условиях страха, пассивное уклонение от обучения);
- тесты на рабочую память (Y-лабиринт, Т-лабиринт, опознавание объекта, тест открытого поля).
</t>
  </si>
  <si>
    <t>Со дня подписания договора до 30 сентября 2013 года</t>
  </si>
  <si>
    <t>Университет Миссури, США</t>
  </si>
  <si>
    <t>В целях осуществления внедрения в клиническую практику новой технологии направленного транспорта рифампицина, включенного в фармакоциты: Предоставление рабочего места в виварии для не менее 3 сотрудников. Предоставление лабораторных животных в течение года (не менее 650 крыс, не менее 40 кроликов). Предоставление услуг научного персонала и вспомогательного персонала (не менее 4 человек). Услуги научного персонала: консультативная помощь при моделировании патологий (сахарный, диабет, токсический гепатит) при проведении исследований. Услуги вспомогательного персонала: подготовка животных для проведения экспериментов, кормление и уход за животными, уничтожение биологических отходов после экспериментов, ветеринарный контроль. Обеспечение хозяйственными товарами для ухода за животными, уборки помещений в которых содержатся животные, подготовка помещений для проведения экспериментов и уборки после проведения экспериментов. Обеспечение химическими реактивами для HPLC: метанол - не менее 6л, хлороформ - не менее 2 л, ацетонитрил - не менее 3 л. Обеспечение надлежащего хранения реактивов.</t>
  </si>
  <si>
    <t xml:space="preserve">Набор для флуоресцентной детекции альбумина                                                      
</t>
  </si>
  <si>
    <t xml:space="preserve">Набор должен содержать: раствор синего альбумина 580 в 2-пропаноле не менее 10 мл, буфер для определения альбумина не менее 250 мл - 2 шт., альбумин из человеческой сыворотки не менее 1 гр - 2 шт., альбумин из бычьей сыворотки не менее 10 г, калибратор не менее 100 мл. </t>
  </si>
  <si>
    <t>в течение 90 календарных дней со дня подписания договора</t>
  </si>
  <si>
    <t xml:space="preserve">Набор для определения мочевины </t>
  </si>
  <si>
    <t>Набор должен содержать: буфер для мочевины не менее 25 мл, субстрат для пероксидазы не менее 0.2 мл, смесь ферментов не менее 1 vl, проявитель не менее 1 vl, смесь конвертирующих ферментов не менее 1 vl, cтандарт мочевины не менее 0.1 мл. Достаточный для не менее 100 определений.</t>
  </si>
  <si>
    <t xml:space="preserve">Кардиогрин </t>
  </si>
  <si>
    <t xml:space="preserve">Для микроскопии, диагностическое средство для определения печеночных функций, не менее 500 мг в упаковке. </t>
  </si>
  <si>
    <t xml:space="preserve">Набор для подсчета клеток -8           </t>
  </si>
  <si>
    <t>Для определения количества живых клеток при оценке пролиферации и цитотоксичности, достаточный для не менее 3000 тестов.</t>
  </si>
  <si>
    <t xml:space="preserve">Набор для подсчета клеток              </t>
  </si>
  <si>
    <t>Для флуометрического определеняи количества живых клеток, достаточный для не менее 500 тестов.</t>
  </si>
  <si>
    <t>Краситель синий Эванса</t>
  </si>
  <si>
    <t>Темно коричневый или черный, порошок или кристалы или гранулы, содержание красителя должно быть не менее 75 %. Не менее 50 гр в упаковке.</t>
  </si>
  <si>
    <t xml:space="preserve">96 луночный планшет                                       </t>
  </si>
  <si>
    <t>96-луночный, черный полистиреновый планшет с плоским дном, рабочий объем 25-340 мкл, общий объем 392 мкл, не менее 40 штук в упаковке.</t>
  </si>
  <si>
    <t xml:space="preserve">Набор для скрининга </t>
  </si>
  <si>
    <t>Голубой, содержащий EOMCC субстрат. Достаточный для не менее 300 определений.</t>
  </si>
  <si>
    <t>Голубой, содержащий BOMCC субстрат. Достаточный для не менее 300 определений.</t>
  </si>
  <si>
    <t xml:space="preserve">Козьи анти-мышиные антитела </t>
  </si>
  <si>
    <t xml:space="preserve">Козьи анти-мышиные антитела высоко перекрестно-адсорбированные, концентрация не менее 2 мг/мл, в упаковке не менее 5 мл. </t>
  </si>
  <si>
    <t xml:space="preserve">Услуги включает в себя:
1.Предоставление помещений: 1.1 помещения для отбора материала (бокс) площадью не менее 9 кв.м. 1.2 помещения для проведения исследований по криоконсервации не менее 46,5 кв.м.  1.3 вспомогательного помещения для мойки лабораторной посуды не менее 3 кв.м.  2. Предоставление оборудования, необходимого для проведения исследований.. 3. Обеспечение реактивами и расходными материалами. 4. Обеспечение беспрепятственного доступа 3-х представителей заказчика к арендуемому рабочему месту (оформление пропуска). 5. Сбор образцов колоретального рака. 6. Криоконсервация и пополнение  библиотеки раковых клеток колоректальных опухолей. 6.1. Доставка образцов колоректального рака. Выделение раковых клеток колоректальных опухолей.  Определение жизнеспособности  клеток при криоконсервации. 6.2 Криоконсервация и обеспечение хранения и раковых клеток колоректальных опухолей.  
</t>
  </si>
  <si>
    <t>Услуги в рамках научно-технической программы «Разработка нового метода лечения дыхательной недостаточности у детей»</t>
  </si>
  <si>
    <t>г.Питтсбург, США</t>
  </si>
  <si>
    <t>со дня подписания договора до 10 декабря 2013 года</t>
  </si>
  <si>
    <t xml:space="preserve">Услуги в рамках НТП «Научные основы качественного долголетия и разработка инновационных технологий геронтоинжиниринга на 2011 - 2014 годы» </t>
  </si>
  <si>
    <t xml:space="preserve">Проведение полевых работ - эпидемиологические исследования острого коронарного синдрома, ассоциированного с метаболическими нарушениями: Рекрутинг не менее 500 пациентов с ОКС (острый коронарный синдром) в соответствии с критериями включения и исключения, изложенными в требованиях Заказчика;
2. Обследование не менее 500 пациентов по нижеследующим показателям, дополнительно к обязательным параметрам диагностики случаев ОКС:
• Гликозилированный гемоглобин;
• Гаммаглутамилтрансфераза (ГГТ).
3. Анкетирование пациентов (опросник и перечень биометрических параметров предоставляются Заказчиком), включающее:
• сбор антропометрических и биометрических данных.
4. Сбор биоматериала: кровь на геномный анализ (вакутейнер с ЭДТА предоставляется Исполнителем); кал на метагеномный анализ (контейнеры предоставляет Заказчик). Биоматериал хранится на базе Исполнителя до востребования Заказчиком.
</t>
  </si>
  <si>
    <t>со дня заключения договора до 25 декабря 2013 г.</t>
  </si>
  <si>
    <t>Аллоксан моногидрат</t>
  </si>
  <si>
    <t>Тетрахлорметан</t>
  </si>
  <si>
    <t>не менее 25 г в стеклянной бутылке</t>
  </si>
  <si>
    <t>в упаковке не менее 1 л, химически чистый, чистотой не менее 99.9%</t>
  </si>
  <si>
    <t>Цифровой шприц со встроенным LCD дисплеем, регулируемый поршень в диапазоне не менее, объем не менее 500 мкл, газонепроницаемый, со съемной иглой размер 22 g. Стенка шприца должна быть изготовлена из боросиликатного стекла.</t>
  </si>
  <si>
    <t>Дозатор должен позволять последовательно разливать пробу до не менее, чем 50 раз с помощью специальной кнопки, объем проб должен быть в диапазоне не менее, чем от 0,5 мкл до 50 мкл. Должен быть совместим с газонепроницаемыми шприцами объемом от 10 мкл до 2,5 мл.</t>
  </si>
  <si>
    <t>Газонепроницаемый шприц, подходящий для разлива проб объемом не менее  1000 мкл, материал стенки шприца - боросиликатное стекло. Автоклавируемый.</t>
  </si>
  <si>
    <t>Газонепроницаемый шприц, подходящий для разлива проб объемом не менее 500 мкл, материал стенки шприца - боросиликатное стекло. Автоклавируемый.</t>
  </si>
  <si>
    <t>Съемная игла для газонепроницаемых шприцов объемом от 250 мкл и больше, стандартная длина иглы 51 мм, размер 22 g, тип наконечника - 3, в упаковке не менее 6 шт.</t>
  </si>
  <si>
    <t>Система должна быть одноканальной, должна включать в себя вапоризатор, настольную рамку и вентилятор для животных, регулятор кислорода, набор соединений для анестезии, ситему подачи и распределения кислорода, канюлю для трахеи.</t>
  </si>
  <si>
    <r>
      <t>СО</t>
    </r>
    <r>
      <rPr>
        <vertAlign val="subscript"/>
        <sz val="10"/>
        <rFont val="Times New Roman"/>
        <family val="1"/>
        <charset val="204"/>
      </rPr>
      <t xml:space="preserve">2 </t>
    </r>
    <r>
      <rPr>
        <sz val="10"/>
        <rFont val="Times New Roman"/>
        <family val="1"/>
        <charset val="204"/>
      </rPr>
      <t>инкубатор с воздушной рубашкой</t>
    </r>
  </si>
  <si>
    <t>Штамп датер со свободным полем, с отметкой «Шығыс» и «Қолы»</t>
  </si>
  <si>
    <t>Штамп датер со свободным полем, с отметкой «Кіріс» и «Қолы»</t>
  </si>
  <si>
    <t>Штамп с отметкой «Орындалды» и «Қолы»</t>
  </si>
  <si>
    <t>Штам с отметкой «Бақылауға алынды» и «Қолы»</t>
  </si>
  <si>
    <t xml:space="preserve">Набор для выделения РНК. Состоит из 2 мл ДНК колонок не менее 50 штук, 2 мл РНК колонок не менее 50 штук, 1,5 мл, колонки для сбора образцов - не менее 100 штук, 2 мл колонки для сбора образцов - не менее 100 штук, буфер RTL - не менее 45мл, буфер RW1 - не менее 45 мл, буфер PRE - не менее 11мл, безнуклеазная вода - не менее 10 мл, буфер AW1 - не менее 19 мл, буферAW2 - не менее 13 мл, буфер EB - не менее22 мл.  </t>
  </si>
  <si>
    <t xml:space="preserve">Набор для выделения РНК </t>
  </si>
  <si>
    <t xml:space="preserve">Набор должен состоять из колонок №1 - не менее 50 штук, колонок №2 - не менее 50 штук, колонки для сбора образцов 1,5 мл - не менее 50 штук, 2 мл – не менее 200 штук, буфер EL - не менее 5 флаконов по 120 мл, буфер RLT - не менее 45 мл, буфер RW1 - не менее 45 мл, буфер RPE - не менее 11 мл, безнуклеазная вода - не менее 10 мл. </t>
  </si>
  <si>
    <t xml:space="preserve">Набор для выделения ДНК </t>
  </si>
  <si>
    <t xml:space="preserve">Набор должен состоять из колонок 2 мл не менее 50 штук, колонок для сбора образцов не менее 150 образцов, буфер AL - не менее 12мл, буфер PRE - не менее 11мл, безнуклеазная вода - не менее 10 мл, буфер AW1 - не менее 19 мл, буферAW2 - не менее 13 мл, буфер AE - не менее 12 мл, протеаза-1 - не менее 1,2 мл, протеаза -2 - не менее 1,2 мл. </t>
  </si>
  <si>
    <t xml:space="preserve">Набор должен состоять из колонок №1 - не менее 50 штук, колонки для сбора образцов 1,5 мл - не менее 50 штук, 2 мл – не менее 200 штук, буфер RLT - не менее 45 мл, буфер RW1 - не менее 45 мл, буфер RPE - не менее 11 мл, безнуклеазная вода - не менее 10 мл. </t>
  </si>
  <si>
    <t xml:space="preserve">Набор должен состоять из колонок 2 мл не менее 50 штук, колонок для сбора образцов - не менее 100 образцов, буфер ATL - не менее 10мл, буфер AL - не менее 12мл, буфер AW1 - не менее 19 мл, буферAW2 - не менее 13 мл, буфер AE - не менее 22 мл, протеин киназа-1 - не менее 1.25 мл. </t>
  </si>
  <si>
    <r>
      <t xml:space="preserve">Стауроспорин из </t>
    </r>
    <r>
      <rPr>
        <i/>
        <sz val="10"/>
        <rFont val="Times New Roman"/>
        <family val="1"/>
        <charset val="204"/>
      </rPr>
      <t>Streptomyces</t>
    </r>
    <r>
      <rPr>
        <sz val="10"/>
        <rFont val="Times New Roman"/>
        <family val="1"/>
        <charset val="204"/>
      </rPr>
      <t> sp. (индуктор апоптоза), чистота не менее 95% (ВЭЖХ), в упаковке не менее 0,1 мг.</t>
    </r>
  </si>
  <si>
    <r>
      <t xml:space="preserve">Набор для изучения цитотоксичности </t>
    </r>
    <r>
      <rPr>
        <i/>
        <sz val="10"/>
        <rFont val="Times New Roman"/>
        <family val="1"/>
        <charset val="204"/>
      </rPr>
      <t>in vitro</t>
    </r>
  </si>
  <si>
    <r>
      <t xml:space="preserve">Набор содержит реагенты для определения цитотоксичности </t>
    </r>
    <r>
      <rPr>
        <i/>
        <sz val="10"/>
        <rFont val="Times New Roman"/>
        <family val="1"/>
        <charset val="204"/>
      </rPr>
      <t>in vitro</t>
    </r>
    <r>
      <rPr>
        <sz val="10"/>
        <rFont val="Times New Roman"/>
        <family val="1"/>
        <charset val="204"/>
      </rPr>
      <t>, принцип метода основан на МТТ-тесте. Достаточно для постановки не менее 1000 тестов.</t>
    </r>
  </si>
  <si>
    <r>
      <t xml:space="preserve">Набор содержит реагенты для определения цитотоксичности </t>
    </r>
    <r>
      <rPr>
        <i/>
        <sz val="10"/>
        <rFont val="Times New Roman"/>
        <family val="1"/>
        <charset val="204"/>
      </rPr>
      <t>in vitro</t>
    </r>
    <r>
      <rPr>
        <sz val="10"/>
        <rFont val="Times New Roman"/>
        <family val="1"/>
        <charset val="204"/>
      </rPr>
      <t>, принцип метода основан на определении лактатдегидрогеназы. Достаточно для постановки не менее 500 тестов.</t>
    </r>
  </si>
  <si>
    <t xml:space="preserve">подпункт 20) </t>
  </si>
  <si>
    <t>Голубые, круглые, в упаковке не менее 100 штук.</t>
  </si>
  <si>
    <t>Желтые, круглые, в упаковке не менее 100 штук.</t>
  </si>
  <si>
    <t>Зеленые, круглые, в упаковке не менее 100 штук.</t>
  </si>
  <si>
    <t>Оранжевые, круглые, в упаковке не менее 100 штук.</t>
  </si>
  <si>
    <t>Услуги по проведению научных исследований в рамках НТП «Разработка методологии клинической трансляции современных клеточных технологий для стимулирования компенсаторных и регенеративных процессов при патологиях печени и костной ткани» подпункт 21 пункта 15 Правил</t>
  </si>
  <si>
    <t xml:space="preserve">Услуги по проведению научных исследований включают в себя:
1. Обучение сотрудника ЧУ ЦНЖ методам химического синтеза синтетических полимеров на основе реакций радикальной полимеризации с переносом атома (ATRP); методам химического анализа (характеристики) полимеров с использованием таких приборов как: Nuclear Magnetic Resonance spectrometer (NMR); Gel Permeation Chromatography system (GPC) и других приборов необходимых для характеристики синтезированных продуктов.
2. Предоставление рабочего места в лаборатории для одного сотрудника ЧУ «Центр наук о жизни», с предоставлением лабораторного оборудования, реактивов и расходных материалов, необходимых для выполнения экспериментальных задач по проекту. 
3. Разработка протоколов  внутривенного и локального введения МСК, связанных с полимером, в организм лабораторных животных в рамках проекта «Разработка методологии клинической трансляции современных клеточных технологий для стимулирования компенсаторных и регенеративных процессов при патологиях печени и костной ткани».   
</t>
  </si>
  <si>
    <t>Университет Карнеги Меллон, Питтс-бург, США</t>
  </si>
  <si>
    <t>сентябрь – декабрь, 2013 года</t>
  </si>
  <si>
    <t xml:space="preserve">Микроскоп должен быть инвертированным, флуоресцентным, исследовательского класса, полностью моторизованный. Микроскоп должен иметь иметь: раму  микроскопа с 2-мя ярусами для промежуточных элементов и слотом для компенсатора колебаний по оси Z, встроенный моторизованный модуль грубой и точной фокусировки, шестигнездную револьверную головку для объективов, осветитель проходящего света мощностью не менее 100Вт, бинокулярный с переменным углом наклона и регулируемой высотой окуляров тубус микроскопа, окуляры с увеличением не менее 10х, с полем зрения не менее 22 мм, конденсор моторизованный с апертурной диафрагмой для светлого поля, фазового контраста и ДИК, флуоресцентный источник света  мощностью не менее 130Вт, моторизованный предметный столик, систему флуоресцентных фильтров, состоящую из не менее 5 блоков. В наличие должны быть следующие апохроматические объективы: с увеличением 10x, 20x, 40x, 60x. В наличии должна быть цифровая охлаждаемая монохромная камера для работы с флуоресцентным изображением; высокопроизводительный компьютер с программным инструментарием обработки графических изображений.
</t>
  </si>
  <si>
    <t xml:space="preserve">Замороженная суспензия эпителиальных LA7 клеток </t>
  </si>
  <si>
    <t>Замороженная суспензия эндотелиальных клеток мозга bEnd.3</t>
  </si>
  <si>
    <t xml:space="preserve">Суспензия LA7 клеток опухоли молочной железы из самки крысы. Уровень 1 биологической безопасности. </t>
  </si>
  <si>
    <r>
      <t>Суспензия</t>
    </r>
    <r>
      <rPr>
        <sz val="10"/>
        <color theme="1"/>
        <rFont val="Times New Roman"/>
        <family val="1"/>
        <charset val="204"/>
      </rPr>
      <t xml:space="preserve"> bEnd.3 клеток мозга мышей. Уровень 1 биологической безопасности. </t>
    </r>
  </si>
  <si>
    <t xml:space="preserve">Проточный цитофлуориметр-сортер осуществляющий сортинг клеток по  принципу stream-in-air. Должен иметь: не менее 3 лазеров с длинами волн 488 нм, 640 нм, 405 нм;  светофильтры с длинами волн: 530/40 нм или 529/28 нм, 575/25 нм или 585/29 нм, 650 LP или 670 LP, 670/30 нм или 660/20 нм, 740 DLP или 750 LP, 475/50 нм или 450/50 нм. дихроичные зеркала со следующими параметрами: 560 DLP или 550 LP, 605 DLP или 610LP, 695 DLP или 700 LP, 506 DLP или 480 LP. Детектор измерения прямого светорассеяния со следующими параметрами: фотоумножитель с фильтром 488/10BP или 488/6BP и нейтральным фильтром плотности. Детектор измерения бокового светорассеяния со следующими параметрами: сбор светового сигнала должен проходить под углом 90º, наличие фотоумножителя, разрешение не менее 1,0 мкм. Наличие системы фокусировки линз, емкостей из нержавеющей стали для отходов и проточной жидкости объемом не менее 7 л, консоли управления давлением, цифровой матрицы для всех параметров компенсации
Возможность использования как минимум следующих красителей: FITC, GFP, PE, PI, PerCP-Cy5.5, PE-Cy7, APC, APC-Cy7, APC-H7, BD Horizon V450, Brilliant Violet 421, DAPI. Возможность регулировки скорости потока образца. В наличии должно быть  программное обеспечение для всестороннего контроля за сортером клеток от настройки конфигурации и компенсации до сбора данных, сортинга и анализа. 
Должен иметь следующие возможности: использования предустановленных параметров, использование пользовательских настроек для различных экспериментов; постановки множественных задач; импортирования и экспортирования данных; детектирования и удаления пузырьков воздуха; замены наконечника иглы в порте подачи образца; сортировки клеток в пробирках объемом 5 и 15 мл, плашки на 6, 24, 96 и 384 лунки. Частота генерации капель должна быть в диапазоне не менее 37-41 кГц. Скорость должна быть не более 200 000 событий в секунду. 
Наличие системы температурного контроля, наличие воздушного и вакуумного компрессора. Наличие управляющего компьютера: не ниже класса Intel Core i5 или аналогичный; жесткий диск с объемом памяти не менее 1 ТB; оперативная память не менее 4 GB; жидкокристаллический монитор технологии LED или LCD, размером экрана не менее 21,5”,  наличие клавиатуры и мыши. Программное обеспечение с возможностью установки на не менее чем 3 компьютера.
</t>
  </si>
  <si>
    <t xml:space="preserve">Микроскоп должен иметь: набор объективов: не менее 2 штук, класса не ниже планфлюорит, с увеличением 10х, 20х; не менее 2-х штук класса не ниже планапохромат с увеличением 40х, 100х. Встроенный осветитель света, предметный столик, с управлением правой рукой, с регулировкой перемещения по осям X и Y. Окуляры широкопольные с увеличением не менее 10х с полем зрения не менее 25 мм. Тринокулярный тубус прямого изображения. Револьверная головка с наклоном вперед: не менее 6 позиций. Конденсор: универсальный ахромат/апланат с не менее 5-ю позициями для больших и не менее 3-мя позициями для малых оптических элементов, убираемая верхняя линза, апертурная диафрагма, верхняя сухая линза.   Двухпозиционный слайдер в комплекте с нейтральный фильтрами. Однополосные блоки флуоресцентных фильтров для турели: для широкополосного УФ возбуждения: возбуждающий фильтр в диапазоне 340 - 390 нм; для широкополосного синего возбуждения и узкополосной эмиссии: возбуждающий фильтр в диапазоне 460 - 495 нм; для широкополосного зеленого возбуждения и широкополосной эмиссии: возбуждающий фильтр в дипазоне 530 - 550 нм. Адаптер для одновременной установки двух камер. Две камеры: 1) охлаждаемая цветная цифровая CCD камера с возможностью монохромного режима, с разрешением не менее 2 физических мегапикселей. Охлаждение элементы Пельтье. 2) Охлаждаемая цифровая монохромная камера с разрешением не менее 1,3 мегапикселя. Биннинг: 2x, 4x, 8х. Максимальное время экспозиции не менее 160 сек;  работа с частью изображения - областью интереса (ROI). Охлаждение – элементы Пельтье. 
Программное обеспечение для кариотипирования и FISH-анализа. Наличие управляющего компьютера: компьютер должен иметь жесткий диск с объемом памяти не менее 1 ТB типа SATAIII или аналогичный, оперативную память не менее 4 GB; LED монитор c размером экрана не менее 24”. Наличие клавиатуры и мыши. 
</t>
  </si>
  <si>
    <t xml:space="preserve">Класс микроскопа - не ниже исследовательского. Должен обеспечивать исследования в светлом поле отраженного света, флуоресценции отраженного света, светлом поле проходящего света, темном поле проходящего света, косом освещении проходящего света. Оптическая система – скорректрованная на бесконечность. Микроскоп должен иметь: набор объективов, обеспечивающий увеличение объекта в диапазоне не менее чем, от 7х до 345х. Тубус - тринокулярный с регулируемым углом наклона в диапазоне не меньше чем от 5 до 45°. Комплект окуляров, не менее 2-х: окуляры с увеличением не менее 10х, с числовым полем не менее чем 22 мм; окуляры с увеличением не менее 15х, с числовым полем не менее чем 16 мм. Механизм фокусировки микроскопа: грубая и точная фокусировка. Предметный столик микроскопа должен быть оснащен подогреваемой прозрачной пластиной, с цифровым дисплеем, с нагреваемой площадью не менее 100 x 100 мм.  Максимальная температура нагрева не менее 50 ° C. Комплект флуоресцентных фильтров для флуоресцентной турели (не менее 2 набора): набор №1 должен обеспечивать широкопольное синее возбуждение для работы с зеленым флуоресцентным белком (GFP) и другими флуорохромами, возбуждаемыми синим светом. Диапазон возбуждения фильтра должен покрывать спектр излучения зеленого флуоресцентного белка; набор №2 должен обеспечивать широкополосное зеленое возбуждение для работы с красным флуоресцентным белком и флуоресцином (RFP/FITC), а также другими флуорохромами, возбуждаемыми зеленым светом. Диапазон возбуждения фильтра должен покрывать спектр излучения красного флуоресцентного белка и флуоресцина (FITC). Цифровая CCD-камера с возможностью работы, в цветном и в монохромном режиме, с охлаждением. Разрешение камеры - не менее 5 мегапикселей. Разрешение сенсора камеры: не менее 2.1 мегапикселей, размер сенсора - не менее 2.1 дюйма, частичное считывание. Скорость передачи живого изображения: не менее 14 кадров в секунду. Наличие управляющего компьютера: компьютер должен иметь жесткий диск с объемом памяти не менее 1 ТB типа SATAIII или аналогичный, оперативную память не менее 4 GB; LED монитор c размером экрана не менее 24”. Наличие клавиатуры и мыши. Программное обеспечение, пылезащитный чехол, сетевой кабель.
</t>
  </si>
  <si>
    <t>Набор ареометров</t>
  </si>
  <si>
    <t xml:space="preserve">В наборе должно быть не менее 19 ареометров, которые должны охватывать диапазон измерения плотности от 700 до 1840 кг/м3. </t>
  </si>
  <si>
    <t>В течение 90 календарных дней со дня заключения договора</t>
  </si>
  <si>
    <t>Лабораторный ёрш для средних размеров бутылей</t>
  </si>
  <si>
    <t>Лабораторный ёрш для бутылей средних размеров, общая длина ерша должна быть не менее 200 мм, щетки не менее 120 мм</t>
  </si>
  <si>
    <t>Лабораторный ёрш для бюреток</t>
  </si>
  <si>
    <t>Лабораторный ёрш для пробирок и бюреток, общая длина ерша ручки должна быть не менее 630мм, щетки не менее 120 мм</t>
  </si>
  <si>
    <t>Ножницы с тупыми концами</t>
  </si>
  <si>
    <t>Ножницы с тупыми концами, из нержавеющей стали, длиной 160 мм</t>
  </si>
  <si>
    <t>Ножницы для лаборатории, с двумя острыми концами</t>
  </si>
  <si>
    <t>Ножницы для лаборатории, из нержавеющей стали, с двумя острыми концами, длиной 160 мм</t>
  </si>
  <si>
    <t>Пинцет с тупыми концами</t>
  </si>
  <si>
    <t>Пинцет общего пользования, из нержавеющей стали с тупыми и прямыми концами, длиной 145 мм</t>
  </si>
  <si>
    <t>Пинцет общего пользования с острыми концами</t>
  </si>
  <si>
    <t>Пинцет общего пользования, из нержавеющей стали с острыми и изогнутыми концами, длиной 115</t>
  </si>
  <si>
    <t>Коробка для криопробирок</t>
  </si>
  <si>
    <t>Коробка для криопробирок из поликарбоната, должна вмещать не менее 100  пробирок, 10 x 10 рядов.</t>
  </si>
  <si>
    <t xml:space="preserve">Маска одноразовая </t>
  </si>
  <si>
    <t>Маска одноразовая с воздухопроницаемой тканью, на резинке</t>
  </si>
  <si>
    <t>Маска одноразовая бумажная</t>
  </si>
  <si>
    <t>Маска одноразовая бумажная на резинке</t>
  </si>
  <si>
    <t>Перчатки</t>
  </si>
  <si>
    <t>Перчатки латексные смотровые, неопудренные, размера M, не менее 100 штук в упаковке</t>
  </si>
  <si>
    <t>Наконечники универсальные для дозаторов объемом 0.5-10 мкл</t>
  </si>
  <si>
    <t>Наконечники с фильтром универсальные для дозаторов объемом 0.5-10 мкл. Не менее 96 штук в упаковке.</t>
  </si>
  <si>
    <t>Наконечники универсальные для дозаторов объемом 1-200 мкл</t>
  </si>
  <si>
    <t>Наконечники с фильтром универсальные для дозаторов объемом 1-200 мкл. Не менее 96 штук в упаковке.</t>
  </si>
  <si>
    <t>Наконечники универсальные для дозаторов объемом 100-1000 мкл</t>
  </si>
  <si>
    <t xml:space="preserve">Наконечники с фильтром универсальные для дозаторов объемом 100-1000 мкл. Не менее 96 штук в упаковке. </t>
  </si>
  <si>
    <t>Пакет полиэтиленовый для сбора и хранения медицинских отходов</t>
  </si>
  <si>
    <t>Пакет полиэтиленовый для сбора и хранения медицинских отходов, размером не менее 700х800 мм, класса А</t>
  </si>
  <si>
    <t>Мешки для биоотходов автоклавируемые, размером 310 x 660 мм, не менее50 штук в упаковке</t>
  </si>
  <si>
    <t>Автоклавируемые мешки для биоотходов</t>
  </si>
  <si>
    <t>Автоклавируемые мешки для биоотходов, размером 650×1000 мм, и выдерживающий температуру автоклавирования 135°C, не менее 200 штук в упаковке</t>
  </si>
  <si>
    <t>Ступка фарфоровая с пестиком</t>
  </si>
  <si>
    <t>Ступка фарфоровая с пестиком, размером не менее 100 мм и объемом не менее 170 мл;</t>
  </si>
  <si>
    <t>Штатив для одноканальных дозаторов, пластиковый не менее чем на 6 мест</t>
  </si>
  <si>
    <t xml:space="preserve">Криопробирки, 5мл </t>
  </si>
  <si>
    <t>Криопробирки полипропиленовые, объемом 5мл с маркировочной панелью, не менее 100 штук в упаковке</t>
  </si>
  <si>
    <t>Персональный защитный набор</t>
  </si>
  <si>
    <t>Персональный защитный набор должен содержать: халат из нетканого материала, с манжетами белый, перчатки размер L, маска для лица, шапочка белая, бахилы не менее 2-х штук.</t>
  </si>
  <si>
    <t>Криопробирки на 2 мл</t>
  </si>
  <si>
    <t>Криопробирки на 2 мл с основанием и завинчивающейся крышкой и плоским дном, не менее 100 штук в упаковке</t>
  </si>
  <si>
    <t>Перчатки хирургические, опудренные</t>
  </si>
  <si>
    <t>Перчатки хирургические, опудренные, размер 7, не менее 50 штук в упаковке</t>
  </si>
  <si>
    <t>Аптечка в пластиковом футляре</t>
  </si>
  <si>
    <t>Аптечка в пластиковом футляре универсальная</t>
  </si>
  <si>
    <t>Скальпель №36</t>
  </si>
  <si>
    <t>Скальпель №36 со съемным лезвием одноразовый стерильный с пластиковой ручкой, в упаковке не менее 10 штук</t>
  </si>
  <si>
    <t>Коробка стерилизационная</t>
  </si>
  <si>
    <t>Коробка стерилизационная КСКФ-9. Круглая с фильтром; предназначена для стерилизации материалов и предметов медицинского назначения</t>
  </si>
  <si>
    <t>Корнцанг прямой</t>
  </si>
  <si>
    <t>Корнцанг прямой,  длиной не менее 260 мм, из нержавеющей стали</t>
  </si>
  <si>
    <t>Корнцанг изогнутый</t>
  </si>
  <si>
    <t>Корнцанг изогнутый, длиной не менее 256,4 мм, из нержавеющей стали</t>
  </si>
  <si>
    <t>Ножницы для капсулотомии по Ваннасу</t>
  </si>
  <si>
    <t>Ножницы для капсулотомии по Ваннасу, лезвия длиной 6 мм, остроконечные, прямые, с плоской ручкой, общей длиной не менее 84 мм</t>
  </si>
  <si>
    <t>Тонометр</t>
  </si>
  <si>
    <t>Полуавтоматический, для измерения артериального давления на предплечье. Способ измерения: осциллометрический. Диапазон измерения: сист./диаст. давление: не менее чем, от 30 до 280 мм рт. ст., пульс: не менее чем,  от 40 до 200 в минуту; Минимальный шаг индикации: не более 1 мм рт. ст.; Источник питания: 2 x 1,5 В батарейки; размер AAА</t>
  </si>
  <si>
    <t>Гидроксид натрия, чистотой не менее 97%, объемом не менее 500 гр.</t>
  </si>
  <si>
    <t>Акриламид</t>
  </si>
  <si>
    <r>
      <t>Акриламид для электрофореза, чистотой</t>
    </r>
    <r>
      <rPr>
        <sz val="10"/>
        <color theme="1"/>
        <rFont val="Times New Roman"/>
        <family val="1"/>
        <charset val="204"/>
      </rPr>
      <t xml:space="preserve"> не менее 99.0%, объемом не менее 500 гр.</t>
    </r>
  </si>
  <si>
    <t>Трис ацетатный ЭДТА буфер</t>
  </si>
  <si>
    <t>50 кратный трис ацетатный ЭДТА буфер, объемом не менее 10 литров</t>
  </si>
  <si>
    <t>Аммоний персульфат</t>
  </si>
  <si>
    <t>Аммоний персульфат, чистотой не менее 98.0%, объемом не менее 100 гр.</t>
  </si>
  <si>
    <t>N,N,N',N'-тетраметилэтилендиамин</t>
  </si>
  <si>
    <t>N,N,N',N'-тетраметилэтилендиамин, чистотой не менее 99.5%, объемом нен менее 100 мл</t>
  </si>
  <si>
    <t>Сорбент</t>
  </si>
  <si>
    <t>Сорбент сефадекс, для разделения смесей высокомолекулярных веществ, объемом не менее 100 гр</t>
  </si>
  <si>
    <t>Гидрокарбонат натрия</t>
  </si>
  <si>
    <t>Гидрокарбонат натрия, читотой не менее 99.5-100.5%, объемом не менее 500 гр.</t>
  </si>
  <si>
    <t>Трис основание, чистотой не менее 99.8%, объемом не менее 250 гр.</t>
  </si>
  <si>
    <t>Трис гидрохлорид</t>
  </si>
  <si>
    <t>Трис гидрохлорид, чистотой не менее 99.0%,  объемом не менее 500 гр.</t>
  </si>
  <si>
    <t>Бромистый этидий</t>
  </si>
  <si>
    <t>Краситель для гельэлектрофареза бромистый этидий, объемом не менее 5 гр</t>
  </si>
  <si>
    <t>Хлорид аммония</t>
  </si>
  <si>
    <t>Хлорид аммонияr, читотой не менее 99.5% , объемом не менее 500 гр.</t>
  </si>
  <si>
    <t>Бромфенол синий</t>
  </si>
  <si>
    <t>Краситель для гельэлектрофареза бромфенол синий, объемом 25 гр</t>
  </si>
  <si>
    <t>Ксиленцианол</t>
  </si>
  <si>
    <t>Краситель для гельэлектрофареза ксиленцианол, объемом не менее 50 гр</t>
  </si>
  <si>
    <t>Глицерин</t>
  </si>
  <si>
    <t>Глицерин, очищенный, безводный; не менее 5 л в бутыле.</t>
  </si>
  <si>
    <t>Средства для дезактивации нуклеиновых кислот</t>
  </si>
  <si>
    <t>Для очищения лабораторного. оборудования из пластика и стекла от РНКаз. Плотность  1.000 гр/см3. Объемом не менее 250 мл.</t>
  </si>
  <si>
    <t>Бетаин</t>
  </si>
  <si>
    <t xml:space="preserve">5М раствор бетаина для ПЦР. В упаковке не менее 5 флаконов объемом не менее 1.5мл. </t>
  </si>
  <si>
    <t>Смесь трифосфатов нуклеозидов, концентрацией 100 mM</t>
  </si>
  <si>
    <t>ПЦР буфер</t>
  </si>
  <si>
    <t>10-ти кратный оптимизированный  ПЦР буфер, объемом не менее 5 мл.</t>
  </si>
  <si>
    <t>Пленка для обертывания</t>
  </si>
  <si>
    <t>Пленка из поливинилхлорида для обертывания, размером не менее 45см х 1200 м</t>
  </si>
  <si>
    <t>рулон</t>
  </si>
  <si>
    <t>Комплект для определения уровня сахара  в крови</t>
  </si>
  <si>
    <t>Комплект должен содержать глюкометр, устройство  для прокалывания кожи, насадку для получения капли крови из альтернативных мест; не менее 2-х барабанов по 6 ланцетов, чехол, не менее 3 упаковок тест полос по 50 штук в упаковке, а также дополнительно 10 тест-полосок.</t>
  </si>
  <si>
    <t>Крафт-бумага</t>
  </si>
  <si>
    <t>Крафт-бумага для  воздушной и паровой стерилизации, размером не менее 100*106 см.</t>
  </si>
  <si>
    <t>Формалин</t>
  </si>
  <si>
    <t>концентрацией не менее 36.5-38%, объемом не менее 500 мл.</t>
  </si>
  <si>
    <t>Ростомер</t>
  </si>
  <si>
    <t>Ростомер  деревянный, размером не менее 2100ммх350ммх500мм</t>
  </si>
  <si>
    <t>Весы напольные</t>
  </si>
  <si>
    <t xml:space="preserve">Напольные весы с платформой из прочного стекла; качественные тензометрические датчики; включение весов нажатием на поверхность; автоматическое выключение; максимальный предел взвешивания не менее 180 кг. </t>
  </si>
  <si>
    <t>Раствор для консервации тканей</t>
  </si>
  <si>
    <r>
      <t>Раствор для консервации тканей и сохранения РНК</t>
    </r>
    <r>
      <rPr>
        <sz val="10"/>
        <color theme="1"/>
        <rFont val="Times New Roman"/>
        <family val="1"/>
        <charset val="204"/>
      </rPr>
      <t xml:space="preserve">  объемом не менее 50 мл.</t>
    </r>
  </si>
  <si>
    <t>Набор для выделения ДНК</t>
  </si>
  <si>
    <t>Набор должен состоять из колонок 2 мл не менее 50 штук, колонок для сбора образцов не менее 150 образцов, буфер AL - не менее 12мл, буфер PRE - не менее 11мл, безнуклеазная вода - не менее 10 мл, буфер AW1 - не менее 19 мл, буферAW2 - не менее 13 мл, буфер AE - не менее 12 мл, протеаза-1 - не менее 1,2 мл, протеаза -2 - не менее 1,2 мл.</t>
  </si>
  <si>
    <t>Набор для выделения и очистки продуктов ПЦР от компонентов реакционной смеси</t>
  </si>
  <si>
    <t>Выделение и очистка продуктов ПЦР от компонентов реакционной смеси; основано на процедуре связывания ДНК с мембраной (силикой) в миницентрифужной колонке при соответствующей ионной силе и рН. Набор должен состоять из мини колонок - не менее 50 штук, колонок для сбора образцов 2 мл - не менее 50 штук, буфер PB - не менее 30мл, буфер PE 6мл - не менее двух пробирок, буфер EB - не менее 15мл.</t>
  </si>
  <si>
    <t>Набор для удаления ДНК из смесей нуклеиновых кислот. Должен быть рассчитан на не менее чем 50 реакций.</t>
  </si>
  <si>
    <t>Набор для выделения РНК</t>
  </si>
  <si>
    <t>Набор должен состоять из колонок №1 - не менее 50 штук, колонок №2 - не менее 50 штук, колонки для сбора образцов 1,5 мл - не менее 50 штук, 2 мл – не менее 200 штук, буфер EL - не менее 5 флаконов по 120 мл, буфер RLT - не менее 45 мл, буфер RW1 - не менее 45 мл, буфер RPE - не менее 11 мл, безнуклеазная вода - не менее 10 мл.</t>
  </si>
  <si>
    <t>Антитело Эндоглин (H-300)</t>
  </si>
  <si>
    <t xml:space="preserve"> г. Астана, пр.Кабанбай батыра, 53 </t>
  </si>
  <si>
    <t>Кроличья система окрашивания ABC</t>
  </si>
  <si>
    <t>Антитело Thy-1 (H-110)</t>
  </si>
  <si>
    <t>Антитело CD34 (H-140)</t>
  </si>
  <si>
    <t>Антитело CD19 (M-20)-R</t>
  </si>
  <si>
    <t>Покровные стекла, 22 x 50 мм</t>
  </si>
  <si>
    <t>Козья сыворотка</t>
  </si>
  <si>
    <t>4',6-диамино-2-фенилиндол дигидрохлорид</t>
  </si>
  <si>
    <t>Козьи анти-кроличьи антитела c красителем</t>
  </si>
  <si>
    <t>Упаковка должна содержать кроличий поликлональный иммуноглобулин - Эндоглин (H-300), в концентрации не менее 200 µг/мл.</t>
  </si>
  <si>
    <t>Система окрашивания должна включать не менее 1мл нормальной блокирующей сыворотки, не менее 250µг биотинилированного вторичного антитела.</t>
  </si>
  <si>
    <t>Упаковка должна содержать кроличий поликлональный иммуноглобулин Thy-1 (H-110), в концентрации не менее 200 µг/мл.</t>
  </si>
  <si>
    <t xml:space="preserve">Упаковка должна содержать кроличий поликлональный иммуноглобулин CD34 (H-140), в концентрации не менее 200 µг/мл. </t>
  </si>
  <si>
    <t xml:space="preserve">Упаковка должна содержать кроличий поликлональный иммуноглобулин CD19 (M-20)-R, в концентрации не менее 200 µг/мл. </t>
  </si>
  <si>
    <t xml:space="preserve">Покровные стекла должны быть изготовлены из чистого стекла, с однородным качеством покрытия для гистологических целей. Размеры покровных стекол должны быть 22 х 50 мм. </t>
  </si>
  <si>
    <t xml:space="preserve">Упаковка должна содержать не менее 1мл нормальной сыворотки для иммуногистохимической блокировки. </t>
  </si>
  <si>
    <t>Должен быть в консистенции порошковой пудры, чистота продукта должна быть не менее 98% (уровень ВЭЖХ), должен подходить для флуоресценции.</t>
  </si>
  <si>
    <t xml:space="preserve">Упаковка должна содержать не менее 0.5мл козьих анти-кроличьих антител (H+L)  с красителем Alexa Fluor 488. </t>
  </si>
  <si>
    <t xml:space="preserve">Упаковка должна содержать не менее 0.5мл козьих анти-кроличьих антител (H+L)  с красителем Alexa Fluor 594. </t>
  </si>
  <si>
    <t>Жидкий азот</t>
  </si>
  <si>
    <t>Чистота должна быть не менее 99.6%.</t>
  </si>
  <si>
    <t>Еженедельно со дня подписания договора до 31 декабря 2013 года</t>
  </si>
  <si>
    <t>Иглы, направляющие растворитель, стальные</t>
  </si>
  <si>
    <t>Должны подходить для использования со стандартными 12- и 24-канальными моделями, должны быть изготовлены из нержавеющей стали, в упаковке должно быть не менее 12 штук.</t>
  </si>
  <si>
    <t>Иглы, направляющие растворитель, тефлоновые</t>
  </si>
  <si>
    <t>Должны подходить для использования со стандартными 12- и 24-канальными моделями, должны быть изготовлены из тефлона. В упаковке должно быть не менее 12 штук.</t>
  </si>
  <si>
    <t>Плунжер клапана контроллера потока</t>
  </si>
  <si>
    <t>Должен подходить для использования со стандартными 12- и 24-канальными моделями. В упаковке должно быть не менее 24 штук.</t>
  </si>
  <si>
    <t>Ловушка жидкостей для вакуумного коллектора</t>
  </si>
  <si>
    <t>Должен подходить для использования со стандартными 12-канальными моделями вакуумного коллектора</t>
  </si>
  <si>
    <t>Картриджи для твёрдофазной экстракции</t>
  </si>
  <si>
    <t>Должны подходить для экстракции веществ с гидроксильными группами (в т. ч. ресвератрола). В упаковке должно быть не менее 54 штук.</t>
  </si>
  <si>
    <t>Тефлоновые префильтры</t>
  </si>
  <si>
    <t>Размер пор должен быть не более 0,2 мкм, должен подходить для фильтрования агрессивных растворов. В упаковке должно быть не менее 50 штук.</t>
  </si>
  <si>
    <t>Нейлоновые префильтры</t>
  </si>
  <si>
    <t>Размер пор должен быть не более 0,2 мкм, должен подходить для фильтрования водных/органических растворов. В упаковке должно быть не менее 50 штук.</t>
  </si>
  <si>
    <t>Размер пор должен быть не более 0,45 мкм, должен подходить для фильтрования водных/органических растворов. В упаковке должно быть не менее 50 штук.</t>
  </si>
  <si>
    <t>Поливинилиденфторидные префильтры</t>
  </si>
  <si>
    <t>Размер пор должен быть не более 0,2 мкм, должен подходить для фильтрования белковых растворов. В упаковке должно быть не менее 50 штук.</t>
  </si>
  <si>
    <t>Фильтродержатель</t>
  </si>
  <si>
    <t>Пластиковый держатель для фильтра, диаметр 25 мм. В упаковке должно быть не менее 10 штук.</t>
  </si>
  <si>
    <t>Пластиковый держатель для фильтра, диаметр 47 мм. В упаковке должно быть не менее 8 штук.</t>
  </si>
  <si>
    <t>Нитроцеллюлозные фильтры</t>
  </si>
  <si>
    <t>Фильтры из нитроцеллюлозы, диаметр 25 мм, размер пор не более 0,22 мкм. В упаковке должно быть не менее 100 штук.</t>
  </si>
  <si>
    <t>Фильтры из нитроцеллюлозы, диаметр 47 мм, размер пор не более 0,22 мкм. В упаковке должно быть не менее 100 штук.</t>
  </si>
  <si>
    <t>Поливинилиденфторидные фильтры</t>
  </si>
  <si>
    <t>Фильтры из поливинилиденфторида, диаметр 47 мм, размер пор не более 0,10 мкм. В упаковке должно быть не менее 100 штук.</t>
  </si>
  <si>
    <t>Фильтры из поливинилиденфторида, диаметр 47 мм, размер пор не более 0,22 мкм. В упаковке должно быть не менее 100 штук.</t>
  </si>
  <si>
    <t xml:space="preserve">Поливинилиденфторидные фильтры </t>
  </si>
  <si>
    <t>Фильтры из поливинилиденфторида, диаметр 47 мм, размер пор не более 0,45 мкм. В упаковке должно быть не менее 50 штук.</t>
  </si>
  <si>
    <t xml:space="preserve">Пробирки центрифужные </t>
  </si>
  <si>
    <t>Пробирки центрифужные типа Эппаендорф, объемом не менее 2 мл, полупрозрачные, цвет янтарный, должны подходить для манипуляций с фоточувствительными веществами. Не менее 1000 штук в упаковке.</t>
  </si>
  <si>
    <t>Салфетки</t>
  </si>
  <si>
    <t>Не оставляющие ворс, смоченные спиртом, 100% биодеградируемые, не менее 40 штук в упаковке</t>
  </si>
  <si>
    <t>Не оставляющие ворс, должны подходить для чистки объектива камеры, не менее 25 штук в упаковке</t>
  </si>
  <si>
    <t>Трифторуксусная кислота</t>
  </si>
  <si>
    <t>Должна подходить для ультра ЖХ/МС, а также в качестве добавочного элюента для ультра ВЭЖХ/МС, в упаковке не менее 1 мл</t>
  </si>
  <si>
    <t>Муравьиная кислота</t>
  </si>
  <si>
    <t>Ацетонитрил</t>
  </si>
  <si>
    <t>Должен подходить для ультра ЖХ/МС, а также для ультра ВЭЖХ/МС, в упаковке не менее 2 л</t>
  </si>
  <si>
    <t>Формиат аммония</t>
  </si>
  <si>
    <t>Должен подходить для ультра ЖХ/МС, а также в качестве добавочного элюента для ультра ВЭЖХ/МС, в упаковке не менее 25 г</t>
  </si>
  <si>
    <t>Ацетат аммония</t>
  </si>
  <si>
    <t>Этилацетат</t>
  </si>
  <si>
    <t>Должен подходить для ВЭЖХ, обладать чистотой не менее 99,9%, в упаковке не менее 1 л</t>
  </si>
  <si>
    <t>Должен обладать чистотой не менее 99,5%, в упаковке не менее 2,5 л</t>
  </si>
  <si>
    <t>2-пропанол</t>
  </si>
  <si>
    <t>Галловая кислота</t>
  </si>
  <si>
    <t>Сертифицированный эталонный материал, не менее 100 мг в упаковке</t>
  </si>
  <si>
    <t>(-)-Эпигаллокатехин</t>
  </si>
  <si>
    <t>Аналитический стандарт, не менее 1 мг в упаковке</t>
  </si>
  <si>
    <t>Эпигаллокатехин галлат</t>
  </si>
  <si>
    <t>Первичный эталонный стандарт, не менее 10 мг в упаковке</t>
  </si>
  <si>
    <t>(-)-Эпикатехин</t>
  </si>
  <si>
    <t>Аналитический стандарт, не менее 10 мг в упаковке</t>
  </si>
  <si>
    <t>Эпикатехингаллат</t>
  </si>
  <si>
    <t>(+)-Катехин аналитический стандарт</t>
  </si>
  <si>
    <t>Катехин галлата раствор</t>
  </si>
  <si>
    <t>Аналитический стандарт со следующим составом 2000 мкг / мл в метаноле, в ампуле не менее 0,5 мл</t>
  </si>
  <si>
    <t>Транс-кофейная кислота</t>
  </si>
  <si>
    <t>Сертифицированный эталонный материал, не менее 50 мг в упаковке</t>
  </si>
  <si>
    <t>Хлорогеновая кислота</t>
  </si>
  <si>
    <t>Первичный эталонный стандарт, не менее 25 мг в упаковке</t>
  </si>
  <si>
    <t>Транс-феруловая кислота</t>
  </si>
  <si>
    <t>Транс-р-кумаровая кислота</t>
  </si>
  <si>
    <t>Транс-3-гидроксикоричная кислота</t>
  </si>
  <si>
    <t>Чистота образца должна быть не менее 99%, не менее 5 г в упаковке</t>
  </si>
  <si>
    <t>2-гидроксикоричная кислота</t>
  </si>
  <si>
    <t>Кверцитрин</t>
  </si>
  <si>
    <t>Кверцетин дигидрат</t>
  </si>
  <si>
    <t>Первичный эталонный стандарт, не менее 50 мг в упаковке</t>
  </si>
  <si>
    <t>Мирицетин</t>
  </si>
  <si>
    <t>Морина гидрат</t>
  </si>
  <si>
    <t>(±)-нарингенин</t>
  </si>
  <si>
    <t>Аналитический стандарт, не менее 50 мг в упаковке</t>
  </si>
  <si>
    <t>Апигенин</t>
  </si>
  <si>
    <t>Апигенин-7-глюкозид</t>
  </si>
  <si>
    <t>Аналитический стандарт, не менее 5 мг в упаковке</t>
  </si>
  <si>
    <t>Кемпферол</t>
  </si>
  <si>
    <t>Кемпферол-3-глюкозид</t>
  </si>
  <si>
    <t>Аналитический стандарт, не менее 100 мг в упаковке</t>
  </si>
  <si>
    <t>Полидатин</t>
  </si>
  <si>
    <t>Должен подходить для ВЭЖХ, обладать чистотой не менее 95%, в упаковке должно быть не менее 25 г</t>
  </si>
  <si>
    <t>Дезоксирибонуклеаза 1</t>
  </si>
  <si>
    <t>Лиофилизированный порошок, содержание белка должно составлять не менее 80%, не менее 2000ЕД/мг белка</t>
  </si>
  <si>
    <t>Интерлейкин-4 человеческий</t>
  </si>
  <si>
    <t>Интерферон-гамма человеческий</t>
  </si>
  <si>
    <t>Набор для иммуноферментного определения человеческого макрофагального колониестимулирующего фактора M-CSF/CSF1</t>
  </si>
  <si>
    <t>Набор для иммуноферментного определения человеческого PARC/CCL18</t>
  </si>
  <si>
    <t>Набор для иммуноферментного определения человеческого интерлейкина 1-бета</t>
  </si>
  <si>
    <t>Набор для иммуноферментного определения человеческого фактора некроза опухоли альфа</t>
  </si>
  <si>
    <t>Набор для иммуноферментного определения человеческого антагониста рецептора интерлейкина 1</t>
  </si>
  <si>
    <t>Человеческий макрофагальный колониестимулирующий фактор M-CSF</t>
  </si>
  <si>
    <t>Рекомбинантный, чистотой не менее 98%, в упаковке не менее 10 UG.</t>
  </si>
  <si>
    <t>Липополисахариды</t>
  </si>
  <si>
    <t>Экстрагирующие соли для дисперсной твердофазной экстракции</t>
  </si>
  <si>
    <t>Сорбенты для дисперсной твердофазной экстракции</t>
  </si>
  <si>
    <t>Должны быть с 2 керамическими гомогенизаторами, для фильтрации 2 мл пробы, должны подходить для удаления полярных органических кислот, сахаров, липидов, кератиноидов, хлорофилла</t>
  </si>
  <si>
    <t>Завинчивающиеся крышки</t>
  </si>
  <si>
    <t>Должны подходить для флаконов на 2 мл, должны иметь тефлоновую и силиконовую мембраны, не менее 1000 штук в упаковке</t>
  </si>
  <si>
    <t>Таксифолин</t>
  </si>
  <si>
    <t>Чистотой не менее 98%, в упаковке не менее 200 г.</t>
  </si>
  <si>
    <r>
      <t xml:space="preserve">Должен подходить для ЖХ/МС, </t>
    </r>
    <r>
      <rPr>
        <sz val="10"/>
        <color rgb="FF000000"/>
        <rFont val="Times New Roman"/>
        <family val="1"/>
        <charset val="204"/>
      </rPr>
      <t>в упаковке не менее 2,5 л</t>
    </r>
  </si>
  <si>
    <r>
      <t xml:space="preserve">Аналитический стандарт, </t>
    </r>
    <r>
      <rPr>
        <sz val="10"/>
        <color theme="1"/>
        <rFont val="Times New Roman"/>
        <family val="1"/>
        <charset val="204"/>
      </rPr>
      <t>не менее 50 мг в упаковке</t>
    </r>
  </si>
  <si>
    <r>
      <t xml:space="preserve">Чистота образца должна быть не менее 97%, при этом в образце должны быть </t>
    </r>
    <r>
      <rPr>
        <sz val="10"/>
        <color rgb="FF000000"/>
        <rFont val="Times New Roman"/>
        <family val="1"/>
        <charset val="204"/>
      </rPr>
      <t>преимущественно транс-формы,</t>
    </r>
    <r>
      <rPr>
        <sz val="10"/>
        <color theme="1"/>
        <rFont val="Times New Roman"/>
        <family val="1"/>
        <charset val="204"/>
      </rPr>
      <t xml:space="preserve"> не менее 5 г в упаковке</t>
    </r>
  </si>
  <si>
    <r>
      <t xml:space="preserve">Должен быть представлен в виде порошка, </t>
    </r>
    <r>
      <rPr>
        <sz val="10"/>
        <color theme="1"/>
        <rFont val="Times New Roman"/>
        <family val="1"/>
        <charset val="204"/>
      </rPr>
      <t>не менее 2 г в упаковке</t>
    </r>
  </si>
  <si>
    <r>
      <t xml:space="preserve">Рекомбинантный, чистотой не менее 98%, должен быть свободен от компонентов животных, экспрессирован </t>
    </r>
    <r>
      <rPr>
        <i/>
        <sz val="10"/>
        <color rgb="FF000000"/>
        <rFont val="Times New Roman"/>
        <family val="1"/>
        <charset val="204"/>
      </rPr>
      <t>E. coli</t>
    </r>
    <r>
      <rPr>
        <sz val="10"/>
        <color rgb="FF000000"/>
        <rFont val="Times New Roman"/>
        <family val="1"/>
        <charset val="204"/>
      </rPr>
      <t>, подходить для работы с клеточными культурами, в упаковке не менее 20 UG.</t>
    </r>
  </si>
  <si>
    <r>
      <t xml:space="preserve">Рекомбинантный, чистотой не менее 98%, должен быть свободен от компонентов животных, экспрессирован </t>
    </r>
    <r>
      <rPr>
        <i/>
        <sz val="10"/>
        <color rgb="FF000000"/>
        <rFont val="Times New Roman"/>
        <family val="1"/>
        <charset val="204"/>
      </rPr>
      <t>E. coli</t>
    </r>
    <r>
      <rPr>
        <sz val="10"/>
        <color rgb="FF000000"/>
        <rFont val="Times New Roman"/>
        <family val="1"/>
        <charset val="204"/>
      </rPr>
      <t>, подходить для работы с клеточными культурами, в упаковке не менее 100 UG.</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</si>
  <si>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M-CSF/CSF1</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</si>
  <si>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PARC/CCL18</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</si>
  <si>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интерлейкина 1-бета</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</si>
  <si>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фактора некроза опухоли альфа</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</si>
  <si>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антагониста рецептора интерлейкина 1</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</si>
  <si>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Получены из </t>
    </r>
    <r>
      <rPr>
        <i/>
        <sz val="10"/>
        <color rgb="FF000000"/>
        <rFont val="Times New Roman"/>
        <family val="1"/>
        <charset val="204"/>
      </rPr>
      <t>E. coli</t>
    </r>
    <r>
      <rPr>
        <sz val="10"/>
        <color rgb="FF000000"/>
        <rFont val="Times New Roman"/>
        <family val="1"/>
        <charset val="204"/>
      </rPr>
      <t>, в упаковке не менее 10 мг, должны подходить для работы с клеточными культурами.</t>
    </r>
  </si>
  <si>
    <r>
      <t>Состав: 4 г MgSO</t>
    </r>
    <r>
      <rPr>
        <vertAlign val="subscript"/>
        <sz val="10"/>
        <color rgb="FF000000"/>
        <rFont val="Times New Roman"/>
        <family val="1"/>
        <charset val="204"/>
      </rPr>
      <t>4</t>
    </r>
    <r>
      <rPr>
        <sz val="10"/>
        <color rgb="FF000000"/>
        <rFont val="Times New Roman"/>
        <family val="1"/>
        <charset val="204"/>
      </rPr>
      <t>, 1 г NaCl, 1 г цитрата натрия, 0,5 г динатрия цитрата сесквигидрата</t>
    </r>
  </si>
  <si>
    <t>"Утверждено"</t>
  </si>
  <si>
    <t>приказом Генерального Директора ЧУ "ЦНЖ"</t>
  </si>
  <si>
    <t xml:space="preserve">Услуги по обучению работников  промышленной безопасности в лабораториях и при работе с прекурсорами, наркотическими средствами и психотропными веществами </t>
  </si>
  <si>
    <t xml:space="preserve">Услуги по обучению не менее 14 работников ЧУ «Центр наук о жизни» промышленной безопасности в лабораториях и при работе с прекурсорами, наркотическими средствами и психотропными веществами.
В обучение должны входить курсы по следующей тематике: 
1. Требования к помещениям и оборудованию химических лабораторий.
2. Требования безопасности при работе:
-  с огнеопасными и взрывоопасными веществами;
- с едкими веществами; 
- с металлическими калием и натрием;
-  с ртутью;
- с жидкими газами и охлаждающими смесями; 
- со стеклянной химической посудой и ампулами. 
3. Безопасность при эксплуатации баллонов и сосудов, работающих под давлением;
4. Правила лицензирования деятельности, связанной с оборотом наркотических средств, психотропных веществ и прекурсоров;  
5. Безопасность при работе с электрооборудованием и электроприборами;
6. Законодательсвто РК "О наркотических средствах, психотропных веществах, прекурсорах и мерах противодействия их незаконному обороту и злоупотреблению ими"; 
7. Правила лицензирования деятельности, связанной с оборотом наркотических средств, психотропных веществ и прекурсоров;
8. Квалификационные требования к деятельности, связанной с оборотом наркотических средств, психотропных веществ и прекурсоров;
9. Оказание до врачебной помощи при несчастных случаях.
По окончанию обучения сотрудникам должны быть выданы свидетельства о прохождении вышеуказанных курсов. 
Продолжительность обучения должна быть не менее 40 часов.
</t>
  </si>
  <si>
    <t>Со дня подписания договора до 01 ноября 2013 года</t>
  </si>
  <si>
    <t>Астана</t>
  </si>
  <si>
    <t>Ламинарный шкаф</t>
  </si>
  <si>
    <t>Сосуд Дьюара для транспортировки биоматериалов</t>
  </si>
  <si>
    <t>Сосуд для хранения азота</t>
  </si>
  <si>
    <t>Набор дозаторов</t>
  </si>
  <si>
    <r>
      <t xml:space="preserve">Для траспортировки биоматериалов, алюминиевый сосуд Дьюара, вместимость жидкого азота должна быть не менее 3 л. Полный вес сосуда должен быть не более 5,2 кг. скорость испарения – не более 0,11 л/ день;  статичное время – не менее 27 дней, максимальное время непрерывной работы – не менее 17 дней.   </t>
    </r>
    <r>
      <rPr>
        <sz val="10"/>
        <color theme="1"/>
        <rFont val="Times New Roman"/>
        <family val="1"/>
        <charset val="204"/>
      </rPr>
      <t xml:space="preserve"> </t>
    </r>
  </si>
  <si>
    <r>
      <t xml:space="preserve"> </t>
    </r>
    <r>
      <rPr>
        <sz val="10"/>
        <color rgb="FF000000"/>
        <rFont val="Times New Roman"/>
        <family val="1"/>
        <charset val="204"/>
      </rPr>
      <t xml:space="preserve">Для хранения азота, вместимость жидкого азота должна быть не менее 10 л. Полный вес сосуда – не более 14,1 кг; скорость испарения – не более 0,22 л/ день; статичное время – не менее 45 дней.   </t>
    </r>
    <r>
      <rPr>
        <sz val="10"/>
        <color theme="1"/>
        <rFont val="Times New Roman"/>
        <family val="1"/>
        <charset val="204"/>
      </rPr>
      <t xml:space="preserve"> </t>
    </r>
  </si>
  <si>
    <t>Митомицин С</t>
  </si>
  <si>
    <t xml:space="preserve">Порошкообразный Митомицин С из Streptomyces caespitosus, в упаковке должно быть не менее 5 виалов по 2мг </t>
  </si>
  <si>
    <t>Должен иметь функции: определения живых/ мертвых клеток, анализ процента пролиферации, определение общей концентрации клеток, средний объем клеток (MCV).
Диапазон измерений размера клеток должен быть не уже, чем от 6 до 50 мкм.  Объем каждой пробы должен быть не более 10 мкл. Скорость анализа должна быть не менее 30 секунд на обработку одного образца. 
Должен иметь возможность экспорта данных на ПК через разъем USB.  Функция сохранения полученных результатов с памятью не менее, чем на 100 измерений и выведения полученных результатов на принтер. В наличии должны быть:
 термопринтер; цветной экран с функцией отображения меню и результатов; стартовый набор стекол.</t>
  </si>
  <si>
    <t>Ультразвуковой аппарат для соникации клеточных культур</t>
  </si>
  <si>
    <t xml:space="preserve">Ультразвуковой аппарат для создания микропор в клеточной мембране с помощью ультразвука для экспериментов в in vivo, in ovo и in vitro условиях. 
Аппарат должен иметь следующие параметры: частота ультразвуковой волны должна быть в диапазоне от 200 до 5000 кГц; выходная мощность/энергия должна быть в диапазоне 0 до 6.00 Ватт; рабочий цикл должен быть в диапазоне от 0 до 100%; доля импульса должна быть в диапазоне от 0.5 до 100.0 Hz; продолжительность соникации должна регулироваться мануально. Аппарат должен производить два типа акустической волны: синусоидную и прямоугольную. Аппарат должен иметь функцию разверстки по частоте и возможность ее регулирования. 
</t>
  </si>
  <si>
    <t>Автоматический счетчик клеток с набором стекол</t>
  </si>
  <si>
    <t>Должен иметь функции: определения живых/ мертвых клеток, анализ процента пролиферации, определение общей концентрации клеток, средний объем клеток (MCV).
Диапазон измерений размера клеток должен быть не уже, чем от 6 до 50 мкм.  Объем каждой пробы должен быть не более 10 мкл. Скорость анализа должна быть не менее 30 секунд на обработку одного образца. 
Должен иметь возможность экспорта данных на ПК через разъем USB.  Функция сохранения полученных результатов с памятью не менее, чем на 100 измерений и выведения полученных результатов на принтер. В наличии должны быть:
 термопринтер; цветной экран с функцией отображения меню и результатов; набор из 600 двухкамерных стекол для 1200 подсчетов.</t>
  </si>
  <si>
    <t>В течение 15 календарных дней со дня подписания договора</t>
  </si>
  <si>
    <t>Автоматический счетчик клеток</t>
  </si>
  <si>
    <t>Набор для определения SNP</t>
  </si>
  <si>
    <t>г. Караганда</t>
  </si>
  <si>
    <t>со дня заключения договора до 15 декабря 2013 года</t>
  </si>
  <si>
    <t xml:space="preserve">Услуги включает в себя:                                                                   
1. Предоставление помещений для анализа субстанции препарата «Цитафат»:
- помещения для отбора материала (бокс) площадью не менее 9 кв.м; 
- помещения для проведения исследований по определению физико-химических констант и анализов криоконсервации не менее 30 кв.м;
- вспомогательного помещения для мойки лабораторной посуды не менее 3 кв.м.
2. Предоставление помещений для синтеза препарата «Цитафат»:
- помещения для проведения синтеза субстанции препарата «Цитафат» не менее 26,6 кв.м;
- вспомогательного помещения для мойки лабораторной посуды не менее 5 кв.м.
4. Предоставление оборудования, необходимого для проведения исследований субстанции препарата «Цитафат».
4. Обеспечение реактивами и расходными материалами, необходимыми для анализа и получения субстанции препарата «Цитафат»;
5.Обеспечение беспрепятственного доступа 3-х представителей заказчика к арендуемому рабочему месту (оформление пропуска). 
6.Разработка экономичных методов получения и эффективных методов анализа субстанции препарата «Цитафат»;  
7.  Изготовление опытно-промышленной партии субстанции препарата «Цитафат» в количестве не менее 1 кг.
</t>
  </si>
  <si>
    <t>KIT-TQMN DRUG METABOLISM, rs1229984 ADH1B. Не менее 400 реакций.</t>
  </si>
  <si>
    <t>TAQMAN SNP ASSAYS MTO HUMAN M, rs7412 APOE1B. Не менее 400 реакций.</t>
  </si>
  <si>
    <t>TAQMAN SNP ASSAYS MTO HUMAN M, rs429358 APOE. Не менее 400 реакций.</t>
  </si>
  <si>
    <t>TAQMAN SNP ASSAYS MTO HUMAN M, rs662799 APOA5. Не менее 400 реакций.</t>
  </si>
  <si>
    <t>TAQMAN SNP ASSAYS MTO HUMAN M, rs3135506 APOA5. Не менее 400 реакций.</t>
  </si>
  <si>
    <t>TAQMAN SNP ASSAYS MTO HUMAN M, rs7529229 IL6R. Не менее 400 реакций.</t>
  </si>
  <si>
    <t xml:space="preserve">TAQMAN SNP ASSAYS MTO HUMAN M, rs17817449 FTO. Не менее 400 реакций.  </t>
  </si>
  <si>
    <t xml:space="preserve">TAQMAN Genotyping MASTER MIX. Не менее 400 реакций. </t>
  </si>
  <si>
    <t xml:space="preserve">CUST TQMN SNP ASSAYS-HUMAN MED rs17238484 HMGCR. Не менее 600 реакций. </t>
  </si>
  <si>
    <t xml:space="preserve">Услуги в рамках НТП «Создание  системы клинических исследований лекарственных средств на примере проведения испытаний  оригинального отечественного цитопротектора и системы целенаправленной доставки антибиотиков при тяжелых инфекциях» 
</t>
  </si>
  <si>
    <t>со дня заключения договора до 31 декабря 2013 года</t>
  </si>
  <si>
    <t>Проведение клинического исследования по оценке эффективности и безопасности препарата «Цитафат» у больных с токсическими гепатитами, 1 этап исследования, а именно:
1. Набор не менее 70 пациентов в группу препарата сравнения Эссенциале согласно критериям включения и исключения с обязательным подписанием формы информированного согласия.
2. Наблюдение за пациентом после лечения препаратом сравнения Эссенциале. 
3. Проведение лабораторных исследований до и  после полученного лечения препаратом сравнения Эссенциале (общий анализ крови, общий анализ мочи, общий  белок с фракцией, АЛТ, АСТ, холестерин, ЛВП, ЛНП, сахар в крови, билирубин с фракцией, щелочная  фосфатаза, гамма -глютамил трансфераза, альфа –амилаза, мочевина, креатинин).
4. Проведение инструментальных исследований  до и  после полученного лечения препаратом сравнения Эссенциале (УЗИ, ЭКГ).
5. Проведение статистического анализа полученных результатов.
6. Представление отчета о проведенном клиническом исследовании.</t>
  </si>
  <si>
    <t xml:space="preserve">Услуги в рамках НТП «Создание  системы клинических исследований лекарственных средств на примере проведения испытаний  оригинального отечественного цитопротектора и системы целенаправленной доставки антибиотиков при тяжелых инфекциях»
</t>
  </si>
  <si>
    <t>подпункт 31)</t>
  </si>
  <si>
    <t xml:space="preserve">Проведение совместных исследований по секвенированию:
- полного генома 7 индивидуумов на основе технологии секвенирования нового поколения;
- полных транскриптомов 5 больных (5 нормальная ткань, 5 опухолевая ткань, всего 10 транскриптомов) на основе технологии секвенирования нового поколения.
- полного экзома 30 индивидуумов на основе технологии секвенирования нового поколения.
</t>
  </si>
  <si>
    <t>Со дня подписания договора до 30 ноября 2013 года</t>
  </si>
  <si>
    <t>SNU, ILCHUN Genomic Medicine Institute, Сеул, Южная Корея</t>
  </si>
  <si>
    <t>Услуги по проведению секвенирования</t>
  </si>
  <si>
    <t>Центрифужные пробирки, 15мл</t>
  </si>
  <si>
    <t>Центрифужные пробирки с закручивающимися крышками, полипропиленовые, автоклавируемые, с коническим дном, нестерильные, объем 15 мл. Не менее 50 штук в упаковке.</t>
  </si>
  <si>
    <t>В течение 60 календарных дней со дня заключения договора</t>
  </si>
  <si>
    <t>Центрифужные пробирки, 1,5мл</t>
  </si>
  <si>
    <t xml:space="preserve">Центрифужные пробирки, полипропиленовые, автоклавируемые, объем 1,5 мл. Пробирки должны  выдерживать центрифугирование до не менее 20 000 оборотов,  должны быть нейтральными, свободными от ДНК и РНК. Не менее 500 штук в упаковке. </t>
  </si>
  <si>
    <t>Пробирки с закручивающимся колпачком</t>
  </si>
  <si>
    <t>Пробирки с закручивающимся колпачком, размер 16x160мм, не менее 100 штук в упаковке.</t>
  </si>
  <si>
    <t>Петли для инокуляции</t>
  </si>
  <si>
    <t xml:space="preserve">Петли для инокуляции из полистирола,  один должен быть конец 1мкл,  другой конец -10мкл. В упаковке должно быть не менее 10 штук.  </t>
  </si>
  <si>
    <t>Борная кислота</t>
  </si>
  <si>
    <t>Борная кислота, очищенная, степень очистки не менее 99.5-100.5%, порошок; в упаковке должно быть не менее 1кг.</t>
  </si>
  <si>
    <t>Метоксиэтанол</t>
  </si>
  <si>
    <t>2-Methoxyethanol, степень чистоты не менее 99.5%, не менее 1 литра во флаконе.</t>
  </si>
  <si>
    <t xml:space="preserve">Флакон </t>
  </si>
  <si>
    <t>Набор с пикотитровальной пластиной</t>
  </si>
  <si>
    <t xml:space="preserve">Реагенты для секвенирования XL+ </t>
  </si>
  <si>
    <t xml:space="preserve">Буфер для секвенирования XL+ </t>
  </si>
  <si>
    <t xml:space="preserve">Добавка к буферному раствору CB  </t>
  </si>
  <si>
    <t xml:space="preserve">Сипперные трубки XL+ </t>
  </si>
  <si>
    <t xml:space="preserve">Трубки для предварительной промывки XL+ </t>
  </si>
  <si>
    <t xml:space="preserve">Упаковочные шарики для секвенирования </t>
  </si>
  <si>
    <t xml:space="preserve">Реагент для восстановления шариков эмПЦР </t>
  </si>
  <si>
    <t xml:space="preserve">Набор реагентов для эмульсионной ПЦР лигированных библиотек, большой объем </t>
  </si>
  <si>
    <t xml:space="preserve">Эмульсионное масло для эмульсионной ПЦР </t>
  </si>
  <si>
    <t xml:space="preserve">Набор с реагентами/адаптерами для быстрого приготовления библиотеки  </t>
  </si>
  <si>
    <t xml:space="preserve">Набор с буферами для быстрого приготовления библиотеки                                                                                                                                                                                                         </t>
  </si>
  <si>
    <t xml:space="preserve">Небулизаторы для быстрого приготовления библиотеки </t>
  </si>
  <si>
    <t xml:space="preserve">Комплект реагентов для очистки системы подачи реагентов  </t>
  </si>
  <si>
    <t>Набор состоит из 3 частей: Пикотитровальная пластина (1шт); Набор прокладок для уплотнения (1шт); Набор аксеcсуаров для прокладок (1шт); Размер пикотитровальной пластины и прокладок для уплотнения не должны превышать 70х75мм.</t>
  </si>
  <si>
    <t>Буферный раствор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Должен содержать не менее 5 флаконов по 2000 мл в упаковке.</t>
  </si>
  <si>
    <t>Добавка к буферному раствору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Должен содержать не менее 2-х пробирок по 44 мл в упаковке.</t>
  </si>
  <si>
    <t>Трубки должны быть снабжены фильтром, чтобы предотвратить проникновение мусора, осадка и других частиц в жидкостную систему. Упаковка должна содержать не менее 11 коротких сипперных трубок.</t>
  </si>
  <si>
    <t>Трубки должны быть снабжены фильтром, чтобы предотвратить проникновение мусора, осадка и других частиц в жидкостную систему. Упаковка должна содержать не менее 5 длинных трубок.</t>
  </si>
  <si>
    <t>Набор упаковочных шариков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Объем не менее 550 мкл.</t>
  </si>
  <si>
    <t>Набор реагентов для восстановления шариков для эмульсионной ПЦР, большой объем, для последующего секвенирования образца. Используется для обогащения числа шариков, достаточного для заполнения стандартной пикотитровальной пластины.</t>
  </si>
  <si>
    <t>Набор</t>
  </si>
  <si>
    <t>Набор с реагентами/адаптерами для быстрого приготовления библиотеки, содержащий необходимые ферменты и олигонуклеотидные адаптеры, меченые FAM, для лигирования их к библиотеке ДНК и возможности дальнейшей иммобилизации полученной shotgun библиотеки ДНК на частицах-носителях, с целью ее последующего секвенирования образца. Используется для приготовления 12 библиотек фрагментов ДНК</t>
  </si>
  <si>
    <t xml:space="preserve">Набор </t>
  </si>
  <si>
    <t>Набор с буферами для быстрого приготовления библиотеки, содержащий глицерин-содержащий буфер для небулизации ДНК, а также буфер для отделения библиотеки ДНК от коротких и длинных фрагментов, с целью ее последующего секвенирования образца. Используется для приготовления 12 библиотек фрагментов ДНК</t>
  </si>
  <si>
    <t>Набор небулизаторов для быстрого приготовления библиотеки, состоящий  пластиковых небулизаторов, с конденсорами и вентилирующими крышками, с целью ее последующего секвенирования образца.</t>
  </si>
  <si>
    <t xml:space="preserve">Комплект реагентов для очистки системы подачи реагентов, содержащий буферный раствор для промывки и консервации реагентной системы, штатив с промывочными буферами, содержащий  4 пробирки по 44 мл с буфером, содержащим 0.5% гипохлорит натрия, штатив с промывочными реагентами, содержащим 9 пробирок по 44 мл с буфером, содержащим 0.5% гипохлорит натрия и 2 пробирки по 44 мл с Твином.   </t>
  </si>
  <si>
    <t>Набор адаптеров для штрих-кодирования</t>
  </si>
  <si>
    <t>Набор должен содержать не менее 12 индексов для штрих-кодирования</t>
  </si>
  <si>
    <t>В течение 45 календарных дней со дня заключения договора</t>
  </si>
  <si>
    <t>Набор буферных растворов для шариков и для промывки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Содержит 1000мл буфера для предварительной промывки и 200 мл буфера для частиц-носителей в упаковке.</t>
  </si>
  <si>
    <t xml:space="preserve">Буферные растворы для шариков и для промывки </t>
  </si>
  <si>
    <t>Набор реагентов для эмульсионной амплификации в большом объеме библиотеки ДНК с лигированными адаптерами известной последовательности на частицах-носителях с целью ее последующего секвенировния образца, включает в себя реагенты для проведения реакции амплификации в эмульсии, включая частицы-носители ДНК, полимеразу, необходимые праймеры, пирофосфатазу А, с целью последующего секвенирования образца. Используется для обогащения числа шариков, достаточного для заполнения стандартной пикотитровальной пластины</t>
  </si>
  <si>
    <t xml:space="preserve">Набор реагентов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Включает в себя буферный раствор для апиразы, дАТФ, дЦТФ, дГТФ, дТТФ, АТФ, ингибитор TW, субстрат, 0,1 % Tween;  гипохлорит натрия,  1,4-дитиотреитол,  шарики с ферментами,  кофактор полимеразы, полимераза,  апираза, пирофосфатаза, шарики для пирофосфатазы, шарики с контрольной ДНК. Средняя длина прочтения фрагментов из библиотеки ДНК при использовании данного комплекта - 700 п.о. Среднее количество читаемых фрагментов ДНК из библиотеки -1 миллион п.о.
</t>
  </si>
  <si>
    <t>Масло для эмульсионной ПЦР, маленький объем, для последующего секвенирования образца. Должен содержать не менее 2-х флаконов с эмульсионым маслом объемом по 10 мл каждый в упаковке.</t>
  </si>
  <si>
    <t xml:space="preserve">1. Проведение 4 (четырех) семидневных экспериментов на крупных животных in vivo в рамках второй фазы доклинических исследований промежуточной версии устройства экстракорпорального газообмена в месте расположения Лаборатории медицинского оборудования Института регенеративной медицины МакГоуэна.
2. Проведение 2 (двух) краткосрочных экспериментов с использованием катетера Свана-Ганца на крупных животных in vivo промежуточной версии устройства экстракорпорального газообмена в месте расположения Лаборатории медицинского оборудования Института регенеративной медицины МакГоуэна.
3. Подготовка отчета по исследованиям, полученных в результате экспериментов in vivo в 2013 году.
4. Подготовка публикации, включающей результаты, полученные в ходе всех проведенных экспериментов in vitro и  in vivo с  2011по 2013гг.  
5. Одна рецензируемая статья, включающая результаты, полученные в ходе всех проведенных экспериментов in vitro и  in vivo с  2011по 2013гг, допущена к публикации в международном журнале. 
6. Подготовка заключительного отчета, основанного на результатах, полученных в ходе проведения экспериментальной работы с 2011 по 2013 гг.
7. Помощь в подготовке документации для составления патентной заявки на способ лечения дыхательной недостаточности у детей с применением устройства экстракорпорального газообмена.
</t>
  </si>
  <si>
    <t xml:space="preserve">Услуги аренды транспортного средства для доставки синбиотического продукта участникам метагеномных исследований кишечного микробиома </t>
  </si>
  <si>
    <t xml:space="preserve">подпункты 14), 31) </t>
  </si>
  <si>
    <t xml:space="preserve">Услуги аренды транспотного средства для доставки синбиотического продукта участникам метагеномных исследований кишечного микробиома, проводимых в 2013 году включают в себя:
1) предоставление транспортного средства с учетом управления транспортным средством, с обеспечением всех сопутствующих услуг по техническому обслуживанию транспортного средства (включая своевременное обеспечение ГСМ, парковку в отапливаемом гараже, периодическую мойку); 2) осуществление вывоза синбиотического продукта ежедневно в 17:30 из ЧУ "Центр наук о жизни"; 3) осуществление доставки синбиотического продукта в сответствии с предоставленными адресами по городу Астана (10-20 адресов ежедневно в соответствии с планом заданий Заказчика) до подъезда в сопровождении сотрудника ЧУ «Центр наук о жизни».   
</t>
  </si>
  <si>
    <t>ЧУ "University Service Management"</t>
  </si>
  <si>
    <t>Со дня подписания договора до 13 декабря 2013 года</t>
  </si>
  <si>
    <t>Наконечники универсальные объемом 10 мкл</t>
  </si>
  <si>
    <t>Наконечники универсальные объемом 1000 мкл</t>
  </si>
  <si>
    <t>Наконечники универсальные для дозаторов с фильтром объемом 1000 мкл, в штативе, стерильные, не менее 100 штук в упаковке.</t>
  </si>
  <si>
    <t>Наконечники универсальные объемом 200 мкл</t>
  </si>
  <si>
    <t>Наконечники универсальные для дозаторов с фильтром объемом 200 мкл, в штативе, не менее 96 штук в упаковке.</t>
  </si>
  <si>
    <t>Пленки для ПЦР   планшет и пробирок</t>
  </si>
  <si>
    <t>Неадгезивные пленки для ПЦР планшет и пробирок, не менее 100 штук в упаковке. Для работы на Illumina Hi-Seq 2000.</t>
  </si>
  <si>
    <t>Пленки адгезивные</t>
  </si>
  <si>
    <t>Адгезивные, оптические, для ПЦР в реальном времени, не менее 100 штук в упаковке. Для работы на Illumina Hi-Seq 2000.</t>
  </si>
  <si>
    <t>Вода для молекулярной биологии</t>
  </si>
  <si>
    <t>Без ДНКазы, РНКазы, протеазы.  Во флаконе должно быть не менее 1 литра.</t>
  </si>
  <si>
    <t>Мультиканальный резервуар</t>
  </si>
  <si>
    <t>Мультиканальный резервуар для реагентов, подходящий для использования мультиканальных дозаторов, свободный от РНКаза/ДНКаза, одноразовый. В упаковке должно быть не менее 100 штук.</t>
  </si>
  <si>
    <t>Пригодный для молекулярной биологии, чистота должна быть не менее 98%, в упаковке должно быть не менее 500 гр.</t>
  </si>
  <si>
    <t>Набор реагентов для ПЦР с горячим стартом</t>
  </si>
  <si>
    <t>Набор реагентов для ПЦР с горячим стартом, для работы на Illumina Hi-Seq 2000, достаточный  для проведения не менее 100 реакций.</t>
  </si>
  <si>
    <t>ТЕ буфер</t>
  </si>
  <si>
    <t>Tris-EDTA буфер, пригодный для молекулярной биологии, в упаковке должно быть не менее 100 мл.</t>
  </si>
  <si>
    <t>96-луночные ПЦР планшеты</t>
  </si>
  <si>
    <t>96-луночные планшеты для проведения ПЦР, в упаковке должно быть не менее 20 штук.</t>
  </si>
  <si>
    <t>Набор реагентов для связывания образцов с адаптерами</t>
  </si>
  <si>
    <t>Набор реагентов для Illumina Hi-Seq 2000 для связывания образцов с адаптерами.</t>
  </si>
  <si>
    <t>Набор реагентов для пробоподготовки библиотек</t>
  </si>
  <si>
    <t>Набор реагентов для Illumina Hi-Seq 2000 для пробоподготовки библиотек.</t>
  </si>
  <si>
    <t>Набор реагентов для определения последовательностей</t>
  </si>
  <si>
    <t>Набор должен содержать готовые к загрузке реагенты для точного определения последовательности ДНК по технологии HiSeq 2000 секвенс системы.</t>
  </si>
  <si>
    <t>Набор планшетов для пробоподготовки библиотек ДНК</t>
  </si>
  <si>
    <t>Набор планшетов для пробоподготовки библиотек Illumina Hi-Seq 2000.</t>
  </si>
  <si>
    <t>Агар Мюллера Хинтона</t>
  </si>
  <si>
    <t>Агаровая питательная среда для кокковых бактерий, не менее 500 грамм в упаковке</t>
  </si>
  <si>
    <t>Бульон Мюллера Хинтона</t>
  </si>
  <si>
    <t>Ферментационная среда для кокковых бактерий, не менее 500 грамм в упаковке</t>
  </si>
  <si>
    <t>Набор деоксинуклеотидов</t>
  </si>
  <si>
    <t>Набор должен содержать по 100мМ dATP, dCTP, dGTP, dTTP.</t>
  </si>
  <si>
    <t>Скрининговый  реагент</t>
  </si>
  <si>
    <t>Скрининговый реагент проведения техники blue/white select. Должен содержать 40 mg/ml 5-bromo-4-chloro-3-indolyl-b-D-galactopyranoside и IPTG, в упаковке должно быть не менее 5 мл.</t>
  </si>
  <si>
    <t>Поливинилпирролидон</t>
  </si>
  <si>
    <t>в порошке, в упаковке должно быть не менее 500 грамм</t>
  </si>
  <si>
    <t>Высокодеионизированный формамид (Hi-Di)</t>
  </si>
  <si>
    <t>Не менее 25 мл во флаконе. Для проведения генетического анализа, электрокинетической инъекции при капиллярном электрофорезе.</t>
  </si>
  <si>
    <t>Флакон</t>
  </si>
  <si>
    <t>Наконечники универсальные для дозаторов с фильтром объемом 0,5 - 10 мкл, в штативе, длина 4,5 см, стерильные, бесцветные, в штативе, не менее 96 штук в упаковке.</t>
  </si>
  <si>
    <t>Услуги в рамках НТП "Картирование эко-социальных и генетических факторов, определяющих восприимчивость к туберкулезу"</t>
  </si>
  <si>
    <t xml:space="preserve">Услуги включают в себя: 
1) Проведение MIRU-VNTR типирования изолятов микобактерий по 24 локусам. 
Постановка 24 ПЦР реакций на 1 образец со специфическими праймерами. Детекция методом электрофореза (24 дорожки). Всего не менее 250 образцов;
2) Проведение генотипирования по STR маркерам. Анализ 17 локусов STR маркеров. Всего не менее 30 образцов;
3) Определение гаплогрупп на основе ДНК секвенирования Постановка ПЦР со специфическими праймерами. Детекция методом электрофореза ПЦР-продуктов. ДНК-секвенирование (4 реакции), включая все нобходимые этапы. Всего не менее 30 образцов.
</t>
  </si>
  <si>
    <t>Услуги по проведению совместных исследований в рамках НТП "Картирование эко-социальных и генетических факторов, определяющих восприимчивость к туберкулезу"</t>
  </si>
  <si>
    <t xml:space="preserve">Проведение совместных исследований по сполиготипированию изолятов микобактерий туберкулеза
Всего не менее 200 образцов.
</t>
  </si>
  <si>
    <t>Mycobacteriology Laboratory Wadsworth Center, New York, USA</t>
  </si>
  <si>
    <t>Автоматический биохимический анализатор</t>
  </si>
  <si>
    <t>Ультразвуковой дезинтегратор молекул</t>
  </si>
  <si>
    <t>Система гель-документирования</t>
  </si>
  <si>
    <t xml:space="preserve">До 20 декабря 2013 года </t>
  </si>
  <si>
    <t>Набор реагентов для приготовления экзомной библиотеки</t>
  </si>
  <si>
    <t>Набор реагентов для генерации кластеров</t>
  </si>
  <si>
    <t>Набор реагентов для секвенирования</t>
  </si>
  <si>
    <t>Набор двойных праймер-индексов для  парно-концевого  секвенирования</t>
  </si>
  <si>
    <t>Набор для адаптеров пробподготовки библиотеки</t>
  </si>
  <si>
    <t xml:space="preserve">Набор должен содержать плашку для реагентов парно-концевой кластеризации, проточную ячейку, коллекторы для проточной ячейки, буфер для гибридизации, реагенты парно-концевой кластеризации, комплект принадлежностей для секвенировани, реагенты для мультиплексной реакции. </t>
  </si>
  <si>
    <t xml:space="preserve">Набор реагентов для секвенирования должен содержать 250 мл  PW1 буфера, 250 мл  ICB буфера, 250 мл  SB1 буфера, 250 мл  SB2 буфера, 250 мл  SB3 буфера, 250 мл  CMR буфера, 250 мл  SRE буфера, 5 мл EDP буфера, 4 5 мл LFN36 буфера. </t>
  </si>
  <si>
    <t xml:space="preserve">Набор для адаптеров пробподготовки библиотеки. Для работы на  Illumina Hi-Seq 2000. Должен содержать две подставки. </t>
  </si>
  <si>
    <t xml:space="preserve">Набор для работы на Illumina Hi-Seq 2000. Должен содержать реагенты HP10, HP11, HP12. </t>
  </si>
  <si>
    <t xml:space="preserve">Автоматическая система для дозирования объемов в диапазоне не менее чем, от 1 до 1000 мкл.  
Для применения в серийных разведениях, распределениях реактивов, в переносе проб из отдельных пробирок на планшеты, в постановке ПЦР в реальном времени, в постановке количественного клеточного теста, в постановке иммунного количественного теста. Система дозирования имеет не менее двух модулей, один на 1 канал и второй не менее чем на 8 – каналов с автоклавируемыми дозирующими модулями на 1-50 мкл, 20-300 мкл и 40-1000 мкл.
В комплект входит базовый прибор включая пульт управления, карта ММС и считыватель карт, а также лицензионное программное обеспечение, с помощью которого можно программировать автоматическую систему дозирования на обычном компьютере. 
</t>
  </si>
  <si>
    <t xml:space="preserve">Система гель-документирования с высокочувствительной технологией детекции и модульными вариантами для применения на широком спектре образцов и поддержки нескольких методов детекции. В комплект системы гель-документирования входит: прибор гель-документирования с высокочувствительной технологией детекции; портативный либо персональный компьютер; лицензионное программное обеспечение; элементы защиты в виде защитных очков с фильтром безопасности. 
Система совместима с широким спектром образцов, от больших полиакриламидных до малых агарозных гелей, должна подходить к ПЦР и электрофорезным системам, должна позволять осуществлять анализ изображений и документацию рестрикционных реакций, амплифицированных  нуклеиновых кислот, генетических фингерпринтов, ПДРФ и белков.
Система охватывает образцы размером не менее 28 х 36 см и гель размером не менее 19.4 х 26 см. Источники возбуждения - стандарты Epi-white cвет и trans-UV (302 нм, 254 нм, 365 нм). Обладает не менее чем, 3 режимами иллюминации (Trans-UV, trans-white и epi-white). Детектор системы на основе заряд-связывающего устройства (CCD). Разрешение изображений - не менее 4 мегапикселей.
 Совместимость с красителями SYBR Green BP, SYPRO Ruby, Rodamine, Coomassie Brilliant Blue, окрашиванием серебром, зелеными флуорисцентными белками, документирование различных блотов и имеет функцию подсчета колоний.
</t>
  </si>
  <si>
    <t xml:space="preserve">Ультразвуковой дезинтегратор молекул осуществляющий пре-аналитическую обработку образцов с помощью адаптивной фокусированной акустики.
Объем проб в диапазоне не менее, чем от 25 мкл до 10 мл. Позволяет осуществлять такие биологические и химические приложения, как дробление ДНК, РНК и хроматина, гомогенизация тканей, лизис клеток, разведение смеси и микронизацию частиц. Контролируется специальным программным обеспечением и включать в себя протоколы для стандартных методов, таких как дробление ДНК на определенные фрагменты. 
Работает на высоких частотах не менее 500 кГц, быть беззвучным и исключает потребность в защитных элементах. 
С функциями беспрерывного контроля температуры, использования закрывающихся пробирок для исключения контаминации образов, выделения аэрозолей и исключать меры по очистке прибора. 
В комплект также входит: портативный компьютер с USB кабелем; набор для дробления ДНК, состоящий из держателя для стеклянных пробирок объемом 100/150/300 мкл, усилителя, станции для подготовки образцов с держателем колпачков, начальный набор для дробления ДНК и  не менее 4-х упаковок по 25 стеклянных микропробирок. 
</t>
  </si>
  <si>
    <t xml:space="preserve">Наличие функций: способность анализа образцов на биохимические параметры, с использованием двух или более смешанных методов, включая точечные, кинетические, монохромотические, бихромотические, турбидиметрические, ISE и реагент бланк тесты. 
Производительность анализатора - не менее 400 фотометрических и не менее 240 ионоселективных тестов/час.  
Диапазон измерений параметров - не уже чем от 340 до 800 нм. Минимальный объем пробы должен быть не более 2 мкл, минимальный реакционный объем не более 150 мкл. Скорость анализа на обработку одного образца должна быть не более 10 секунд. 
Обширное меню тестов (не менее 130 разновидностей аналитов), контроль за ходом анализа и уровня реагентов в реальном времени, охлаждаемую карусель для реагентов и образцов, идентификацию образцов по штрих-коду, микродозатор или определитель для образцов с датчиком уровня жидкости, срока годности реагентов, препятствий, пузырьков и сгустков. 
Управление работой анализатора осуществляется с помощью лицензионного программного обеспечения, возможность хранения данных - не менее 30 000 отчетов. В комплект анализатора  также входит: компьютер (монитор и системный блок) с лицензионным програмным обеспечением для биохимического анализатора; принтер (лазерный, черно-белый); источник бесперебойного питания (2000 VA) со стабилизатором напряжения и фильтром питания; система водоочистки; стартовый набор реагентов для подготовки оборудования к работе, а также для определения следующих анализов: глюкоза, АСТ, АЛТ, Общий белок, Общий билирубин, Билирубин (прямой), Холестерин, Триглицириды, Мочевина, Креатинин. 
</t>
  </si>
  <si>
    <t>Со дня подписания договора до 20 декабря 2013 года</t>
  </si>
  <si>
    <t>Со дня подписания договора до 25 декабря 2013 года</t>
  </si>
  <si>
    <t xml:space="preserve">Секвенатор для полногеномного секвенирования в комплекте </t>
  </si>
  <si>
    <t xml:space="preserve">В комплект поставки должно входить: 1.Система высокопроизводительного полногеномного секвенирования, производящая синтез с использованием флуоресцентно меченых нуклеотидов с одновременной регистрацией флуо-ресцентного сигнала от нуклеотида, встраивающегося в синтезируемую цепочку с последующим распознаванием образа, и переводом данных в цифро-вой формат. За один запуск система должна прочесть более 600 миллиардов нуклеотидов. 2. Система генерации кластеров на кювете высокопроизводительного генетического анализа для непрерывной генерации компактных кластеров в проточной ячейке кюветы. Кювета на своей поверхности должна содержать не менее 102-106  одноцепочечных молекул ДНК. 3. Высокопроизводительный компьютерный кластер для параллельных вычислений, который должен обеспе-чивать возможность биоинформатической обработки данных, полученных в результате секвенирования ДНК. В наличии должна иметься: 1) стойка с дверью с закаленным стеклом со съемными боковыми панелями 2) управляющий компьютер с 4-мя процессорами, каждый состоящий из не менее 64 разрядных 8 ядер. 3) Дисковая система хранения данных, включающая  в себя до двенадцати жестких и твердотельных дисков.
Набор реагентов для контроля эффективности запуска; для подготовки библиотек ДНК к секвенированию; для мультиплексного секвенирования; для генерации кластеров для парноконцевого чтения; для систем полногеномного секвенирования. 
</t>
  </si>
  <si>
    <t xml:space="preserve">Услуги технического оформления отчетов по научно-техническим проектам и программам в соответствии с ГОСТ 7.32-2001 </t>
  </si>
  <si>
    <t xml:space="preserve">Техническое оформление в соответствии с ГОСТ 7.32-2001 не менее 15 отчетов  по научно-техническим проектам и программам, осущетвляемым ЧУ "Центр наук от жизни". Общее количество страниц не менее 2250.  </t>
  </si>
  <si>
    <t>со дня заключения договора до 19 ноября 2013 г.</t>
  </si>
  <si>
    <t xml:space="preserve">1.  Рекрутинг не менее 200 пациентов с ишемическим и/или геморрагическим инсультами  в соответствии с критериями включения и исключения, предоставляемыми Заказчиком. 
2. Лабораторное обследование пациентов по следующим показателям: Глюкоза натощак, гликолизированный гемоглабин, ГГТП, общий холестерин, триглицериды, ЛПВП, ЛПНП, МРТ головного мозга;
3. Анкетирование пациентов, включающее:
• Сбор антропометрических и биометрических данных;,
• Физикальные данные;
• Когнитивный тест. Опросник, перечень биометрических параметров, анкета предоставляется Заказчиком.
4. Сбор биоматериала: кровь на геномный анализ (вакутайнер с ЭДТА предоставляется Исполнителем); кал на метагеномный анализ (контейнеры предоставляет Заказчик). Биоматериал хранится на базе Исполнителя до востребования Заказчиком.
</t>
  </si>
  <si>
    <t xml:space="preserve">Определение в 2-х образцах концентрата ресвератрола следующих характеристик, для дальнейшей сертификации образцов БАД:
1. Соли тяжёлых металлов;
2. Остаточные количества пестицидов;
3. Радионуклиды;
4. Микробиологическое исследование;
5. Микотоксины;
6. Массовая доля нитрита натрия;
7. Нитриты;
8. Микроэлементы;
9. Пищевая и энергетическая ценность;
10. Острая токсичность на мышах.
</t>
  </si>
  <si>
    <t>С момента подписания договора до 25.12.2013</t>
  </si>
  <si>
    <t xml:space="preserve">Услуги по внедрению методики установки фетальной интраваскулярной порт-системы в рамках НТП  «Антенатальная терапия внутриутробной задержки развития плода» </t>
  </si>
  <si>
    <t xml:space="preserve">Услуги включают в себя:
- проведение консультации, коррекция и поддержка лечения не менее 20 пациентов. по электронной почте; 
- определение в пуповинной крови уровня аминокислот, липидов, не менее 16 образцов каждого показателя; 
- гистологическое исследование плацент, не менее 20; 
- подача заявок на патент в США, Японии, Китае и в Евразии; 
-  продление действия заявки на европейский патент, не менее чем на 3 года; 
- совместная подготовка промежуточного годового отчета за 2013 год.
</t>
  </si>
  <si>
    <t>г.Халле, Германия</t>
  </si>
  <si>
    <t xml:space="preserve"> до 25 декабря 2013 года</t>
  </si>
  <si>
    <t xml:space="preserve">Анаэростат объемом не менее 2,5 л из поликарбонатного стекла для культивирования микроорганизмов в анаэробных условиях. В наличии должна быть корзина на не менее, чем 12 стандартных чашек Петри диаметром 90 мм; комплект газогенераторов для создания микроаэрофильных условий с концентрацией СО2 в диапазоне не менее чем от 8 до 10%, и О2 в диапазоне не менее чем от 5 до 6%, необходимой для культивирования Neisseria, Campylobacter, Haemophilus, Legionella, Lactobacillus, Bifidobacteriumь, в упаковке должно быть не менее 25 пакетов.
- комплект газогенераторов для культивирования Clostridium, Bacteroides, Fusobacterium, Peptococcus, Peptostreptococcus, в упаковке должно быть не менее 25 пакетов.  
</t>
  </si>
  <si>
    <t>Камера для горизонтального электрофореза</t>
  </si>
  <si>
    <t>Камера для горизонтального электрофореза с пропускающей ультрафиолетовые лучи подложкой для геля и флуоресцентной линейкой. Камера для горизонтального электрофореза проводит одновременный анализ большого количества проб с использованием планшетного формата; использует гребенки, имеющие не менее 50 лунок и шириной не менее 1,4 мм. Камера снабжена портами для рециркуляции буфера; выдерживает длительную работу и работу при высоком напряжении. Ширина геля не менее 23 см, длина геля  не менее 13 см. Поддерживаемое количество образцов не менее 26. В комплект камеры также должны входить камера с защитной крышкой; комплект проводов; не менее 2-х заслонок для заливки геля, гелевая рамка, гребенка толщиной не менее 1,4 мм и не менее 25 лунок; гребенка толщиной не менее 1,4 мм и не менее 50 лунок – не менее 2-х штук; заливочный столик. (Полное описание согласно технической спецификации.)</t>
  </si>
  <si>
    <t>Среда для дифференциации стволовых клеток</t>
  </si>
  <si>
    <t>Концентрат заменимых аминокислот</t>
  </si>
  <si>
    <t xml:space="preserve">Лейкемический ингибиторный фактор человека </t>
  </si>
  <si>
    <t>Гистохимический набор для окрашивания стареющих клеток</t>
  </si>
  <si>
    <t>Селективный ингибитор</t>
  </si>
  <si>
    <t xml:space="preserve">Концентрированная среда для дифференциации стволовых клеток, без инсулина, концентрация не менее 50Х, не менее 10 мл во флаконе. </t>
  </si>
  <si>
    <t xml:space="preserve">Концентрированная среда для дифференциации стволовых клеток, с инсулином, концентрация не менее 50Х, не менее 10 мл во флаконе. </t>
  </si>
  <si>
    <t xml:space="preserve">Концентрат заменимых аминокислот, концентрация не менее 100Х, во флаконе не менее 100 мл. </t>
  </si>
  <si>
    <t xml:space="preserve">Лейкемический ингибиторный фактор человека. Во флаконе не менее 10 мкг. </t>
  </si>
  <si>
    <t xml:space="preserve">Набор должен содержать реагенты, в количестве достаточном для проведения не менее 100 анализов.  </t>
  </si>
  <si>
    <t>Cелективный ингибитор ML141, степень очистки не менее 98, в виде порошка, в упаковке не менее 25 мг.</t>
  </si>
  <si>
    <t>Шовная хирургическая нить 3/0 (2) 75 см с иглой</t>
  </si>
  <si>
    <t>Шовная хирургическая нить 4/0(1,5) 75 см с иглой</t>
  </si>
  <si>
    <t>Шовная хирургическая нить 5/0(1)75см с иглой</t>
  </si>
  <si>
    <t>Шовная хирургическая нить 2/0(3), 20 м</t>
  </si>
  <si>
    <r>
      <t xml:space="preserve">Шовная хирургическая </t>
    </r>
    <r>
      <rPr>
        <sz val="10"/>
        <color theme="1"/>
        <rFont val="Times New Roman"/>
        <family val="1"/>
        <charset val="204"/>
      </rPr>
      <t>нить 3/0(2) 90см с иглой</t>
    </r>
  </si>
  <si>
    <t>Шовная хирургическая нить 4/0 (1,5) 90см с иглой</t>
  </si>
  <si>
    <r>
      <t>Шовная хирургическая нить </t>
    </r>
    <r>
      <rPr>
        <sz val="11"/>
        <color rgb="FF000000"/>
        <rFont val="Times New Roman"/>
        <family val="1"/>
        <charset val="204"/>
      </rPr>
      <t>5/0(1) 75см с иглой</t>
    </r>
  </si>
  <si>
    <r>
      <t>Шовная хирургическая нить </t>
    </r>
    <r>
      <rPr>
        <sz val="10"/>
        <color rgb="FF000000"/>
        <rFont val="Times New Roman"/>
        <family val="1"/>
        <charset val="204"/>
      </rPr>
      <t>6/0(0,7) 75см с иглой</t>
    </r>
  </si>
  <si>
    <t>Синтетическая плетеная нить фиолетового цвета (состав Glicolide (90%) и L-лактида (10%) с покрытием, с коротким сроком рассасывания до 40-45 дней. Размер нити 3/0(2) 75см. Игла таперкат с изгибом 3/8, 26 мм.</t>
  </si>
  <si>
    <t xml:space="preserve">Синтетическая плетеная нить фиолетового цвета (состав Glicolide (90%) и L-лактида (10%) с покрытием, с коротким сроком рассасывания до 40-45 дней. Размер нити 4/0(1,5)75см. Игла колющая с изгибом 3/8, 20 мм. </t>
  </si>
  <si>
    <t xml:space="preserve">Синтетическая плетеная нить фиолетового цвета (состав Glicolide (90%) и L-лактида (10%) с покрытием, с коротким сроком рассасывания до 40-45 дней. Размер нити 5/0(1)75см. Игла колющая с изгибом 3/8, 16 мм. </t>
  </si>
  <si>
    <t>Плетенная нить лавсановая, с покрытием, окрашенная, обладающая высокой прочностью и биоинертностью. Размер нити 2/0(3), 20 м.</t>
  </si>
  <si>
    <r>
      <t xml:space="preserve">Мононить полипропиленовая, цвет синий, нерассасывающаяся, устойчивая к воздествию тканевых жидкостей. Размер нити </t>
    </r>
    <r>
      <rPr>
        <sz val="10"/>
        <color theme="1"/>
        <rFont val="Times New Roman"/>
        <family val="1"/>
        <charset val="204"/>
      </rPr>
      <t>3/0(2) 90см</t>
    </r>
    <r>
      <rPr>
        <sz val="10"/>
        <color rgb="FF000000"/>
        <rFont val="Times New Roman"/>
        <family val="1"/>
        <charset val="204"/>
      </rPr>
      <t>. Игла колющая с изгибом 3/8, 26 мм.</t>
    </r>
  </si>
  <si>
    <t>Мононить полипропиленовая, цвет синий, нерассасывающаяся, устойчивая к воздествию тканевых жидкостей. Размер нити 4/0 (1,5) 90см. Игла колющая с изгибом 3/8, 18 мм.</t>
  </si>
  <si>
    <r>
      <t xml:space="preserve">Мононить полипропиленовая, цвет синий, нерассасывающаяся, устойчивая к воздествию тканевых жидкостей. Размер нити </t>
    </r>
    <r>
      <rPr>
        <sz val="11"/>
        <color rgb="FF000000"/>
        <rFont val="Times New Roman"/>
        <family val="1"/>
        <charset val="204"/>
      </rPr>
      <t>5/0(1) 75см</t>
    </r>
    <r>
      <rPr>
        <sz val="10"/>
        <color theme="1"/>
        <rFont val="Times New Roman"/>
        <family val="1"/>
        <charset val="204"/>
      </rPr>
      <t>. Игла колющая с изгибом 3/8, 16 мм.</t>
    </r>
  </si>
  <si>
    <r>
      <t xml:space="preserve">Мононить полипропиленовая, цвет синий, нерассасывающаяся, устойчивая к воздествию тканевых жидкостей. Размер нити </t>
    </r>
    <r>
      <rPr>
        <sz val="10"/>
        <color rgb="FF000000"/>
        <rFont val="Times New Roman"/>
        <family val="1"/>
        <charset val="204"/>
      </rPr>
      <t>6/0(0,7) 75см</t>
    </r>
    <r>
      <rPr>
        <sz val="10"/>
        <color theme="1"/>
        <rFont val="Times New Roman"/>
        <family val="1"/>
        <charset val="204"/>
      </rPr>
      <t>. Игла колющая с изгибом 1/2, 16 мм.</t>
    </r>
  </si>
  <si>
    <t xml:space="preserve">Замораживатели должны позволить проводить полный контроль процесса замораживания образца, осуществляя программируемое, контролируемое, протоколируемое и серийно воспроизводимое охлаждение в жидком азоте до заданной температуры.
Оборудование должно обладать следующими характеристиками:  микропроцессорным контролем, внутренней стальной камерой, пенополиуретановой литой изоляцией, двойной полой прокладкой дверцы для обеспечения полной герметичности, двойным соленоидным вентилем для точного температурного контроля и ускорения замораживания, встроенным вентилятором позволяющим достигать высокой гомогенности температуры, кольцом для впрыскивания жидкого азота предохраняющего от преждевременного начала процесса кристаллизации, цифровым дисплеем,  встроенным термопринтером, 6 стандартными протоколами и 10 дополнительными программами, программируемых пользователем. Каждая программа должна состоять из 20 стадий,  звуковой и визуальной аварийной сигнализации.  Должно происходить прекращение подачи азота при открывании двери. Необходима возможность подключения к персональному компьютеру. Температурный диапазон должен составлять от 50°С до -180°С. Внутренний объем должен быть не менее 17 л, а  количество соломин не менее 160 шт. Количество тростей должно быть не  менее 77 шт., а количество 1,2/2,0 мл пробирок не менее 380 шт., количество 4,0/5,0 мл пробирок не менее 228 шт. 
</t>
  </si>
  <si>
    <t>Цитоцентрифуга должна иметь запечатанный ротор с прозрачной крышкой. Емкость ротора должна быть не менее 12 стекол. Скорость в диапазоне, не менее, чем от 200 до 2000 об/сек; время торможения в диапазоне, не менее, чем от 50 до 100 об/сек. Время работы должно программироваться в диапазоне не менее, чем от 1 до 99 минут. В комплект должны входить: набор из 4-х сменных фильтров для концентратора клеток - 2 набора; набор из 200 многоразовых фильтров для концентратора клеток - 1 набор; концентратор клеток на 3 лунки, одноразовый (не менее 10 штук в упаковке) - 2 упаковки; концентратор клеток на 1 лунку, одноразовый (не менее 10 штук в упаковке) - 2 упаковки; концентратор клеток на 1 лунку, многоразовый  (не менее 10 штук в упаковке) - 2 упаковки; концентратор клеток на 3 лунки, многоразовый  (не менее 10 штук в упаковке); зажим из нержавеющей стали  (не менее 10 штук в упаковке) - 2 упаковки; заменяемые подложечные пластины  (не менее 10 штук в упаковке) - 2 упаковки; силиконовый вкладыш для концентратора клеток на 1 лунку (не менее 100 штук в упаковке) - 1 упаковка; силиконовый вкладыш для концентратора клеток на 3 лунки  (не менее 100 штук в упаковке) - 1 упаковка.</t>
  </si>
  <si>
    <t>Акриламид для электрофореза, соотношением акриламида на N,N′- метиленбисакриламид 32.5:1, объемом не менее 100 гр.</t>
  </si>
  <si>
    <r>
      <t>Набор для работы на Illumina Hi-Seq 2000,  достаточный для 48 образцов.</t>
    </r>
    <r>
      <rPr>
        <sz val="11"/>
        <color theme="1"/>
        <rFont val="Times New Roman"/>
        <family val="1"/>
        <charset val="204"/>
      </rPr>
      <t xml:space="preserve"> </t>
    </r>
  </si>
  <si>
    <t>Бокс для выделения РНК</t>
  </si>
  <si>
    <t xml:space="preserve">8-канальные дозаторы объемом не менее 30-300 мкл - 1 шт.; дозаторы переменного объема: на 0,5-10 мкл - 1 шт.; 10-100 мкл - 1 шт.; 100-1000 мкл - 1 шт.;  2-20 мкл - 1 шт.; 500-5000 мкл. - 1 шт.; 20-200 мкл - 1 шт.; наконечники в штативе 0,1-20 мкл, не менее 5 штативов по 96 штук в упаковке, 10 упаковок; наконечники 20-300 мкл, 10 кассет по 96 штук в упаковке,10 упаковок; наконечники 0-10 мкл, 10 кассет по 96 штук в упаковке, 10 упаковок; наконечники 2-200 мкл, 10 кассет по 96 штук в упаковке, 10 упаковок;  наконечники в штативе объемом 100-5000 мкл, стерильные, - 5 штативов по 24 штуки в упаковке - 10 упаковок. </t>
  </si>
  <si>
    <t>Набор штативов и наконечников для дозаторов</t>
  </si>
  <si>
    <t>Набор штативов и наконечников для дозаторов должен состоять из: Наконечники, подходящие  для пипетатора Thermo Scientific Matrix Multichannel Electronic pipette, в коробке не менее 10 штативов по 96 наконечников – не менее 20 коробок; Штатив с зарядным устройством, подходящий для пипетатора Eppendorf Multipette Xstream – 1 штука; Штатив карусель, подходящий для не менее 4-х дозаторов пипетаторов Eppendorf Research Pro, с зарядкой – не менее 2 штук; Штатив карусель, подходящий для не менее 6 дозаторов Eppendorf Research     – не менее 10 штук; Штатив – карусель, подходящий для  не менее 6 дозаторов Thermo Fisher Matrix – не менее 6 штук; Штатив настенный, подходящий для не менее трех дозаторов Thermo Fisher Matrix – не менее 5 штук; Штатив, подходящий для не менее 6 дозаторов Fisherbrand – не менее 6 штук; Штатив настенный, подходящий для дозаторов Eppendorf – не менее 10 штук.</t>
  </si>
  <si>
    <t>Набор комплектующих для бокса биологической безопасности II класса ThermoSafe 2020</t>
  </si>
  <si>
    <t>Набор комплектующих для системы водоподготовки аналитического качества II класса Barnstead TII Type 2</t>
  </si>
  <si>
    <t>Набор облучателей с бактерицидными лампами</t>
  </si>
  <si>
    <t>Вакуумный коллектор с комплектующими для ВЭЖХ Agilent 1290</t>
  </si>
  <si>
    <t>Набор хромотографических колонок для ВЭЖХ Agilent 1290</t>
  </si>
  <si>
    <t>Набор хирургических инструментов</t>
  </si>
  <si>
    <t>Стерилизационный набор для хирургических инструментов</t>
  </si>
  <si>
    <t>Амплификатор 96 луночный</t>
  </si>
  <si>
    <t>Охлаждающий термостат</t>
  </si>
  <si>
    <t xml:space="preserve">Комплект для 2D электрофареза </t>
  </si>
  <si>
    <t xml:space="preserve">Должен иметь функции: определения живых/ мертвых клеток, анализ процента пролиферации, определение общей концентрации клеток, средний объем клеток (MCV).
Диапазон измерений размера клеток должен быть не уже, чем от 6 до 50 мкм.  Объем каждой пробы должен быть не более 10 мкл. Скорость анализа должна быть не менее 30 секунд на обработку одного образца. 
Должен иметь возможность экспорта данных на ПК через разъем USB.  Функция сохранения полученных результатов с памятью не менее, чем на 100 измерений и выведения полученных результатов на принтер. В наличии должны быть:
 термопринтер; цветной экран с функцией отображения меню и результатов; набор из 600 двухкамерных стекол для 1200 подсчетов.
</t>
  </si>
  <si>
    <t>Набор должен включать: не менее 2-х переносных облучателей, каждый переносной облучатель должен иметь два источника излучения;  размеры облучателей не должны превышать 180*230*560 мм; масса каждого облучателя должна быть не более 4,5 кг; мощность облучателей должна быть не менее 95 Вт. Облучатели должны работать от сети. В набор должны входить сменные бактерицидные лампы для облучателей, количеством не менее 16 штук.</t>
  </si>
  <si>
    <t>Набор должен содержать следующие хроматографические колонки для высокоэффективного жидкостного хроматографа Agilent 1290: 1.Хроматографическая колонка Rapid Resolution High Definition (RRHD) SB-C18. Размеры колонки 3.0×150 мм, диаметр гранул 1.8 мкм, давление 1200 бар. 2.Хроматографическая колонка RRHD SB-C8.  Размеры колонки 3.0×150 мм, диаметр гранул 1.8 мкм, давление 1200 бар. 3.Хроматографическая колонка RRHD SB-CN. Размеры колонки 3.0×100 мм, диаметр гранул 1.8 мкм, давление 1200 бар. 4.Хроматографическая колонка RRHD SB-Phenyl. Размеры колонки 3.0×100 мм, диаметр гранул 1.8 мкм, давление 1200 бар. 5.Хроматографическая колонка RRHD SB-Aq. Размеры колонки 2.1×100 мм, диаметр гранул 1.8 мкм, давление 600 бар. 6.Хроматографическая колонка RRHD SB-Aq. Размеры колонки 3.0×100 мм, диаметр гранул 1.8 мкм, давление 600 бар. 7.Хроматографическая колонка RRHD SB-C18. Размеры колонки 2.1×150 мм, диаметр гранул 1.8 мкм, давление 1200 бар.</t>
  </si>
  <si>
    <r>
      <t xml:space="preserve">Временный сосудистый зажим типа Ясаргил мини – 2 шт; временный сосудистый зажим Бульдог Динго – 2 шт; зажим типа «Москит» детский, прямой – 1 шт, изогнутый – 1 шт; Зажим типа «Москит» микро по Хальстед, прямой – 2 шт, изогнутый – 2 шт; Пинцет по ДиБейки, сверхлегкий, с перфорированной ручкой – 3 шт; Анатомический пинцет для сосудов тонкий с зубцами по Кули – 1 шт; Пинцет по ДиБейки-Дитриху, угловой – 2 шт; Пинцет по Вангенстеен – 2 шт; Анатомический пинцет по Елеру стандартный, 1×2 зубца – 2 шт; Пинцет малый по Скиннер, 1×2 зубца – 2 шт; Ювелирный пинцет, длиной 12,0 см – 1 шт; Иглодержатель по Крайл-Вуд – 2 шт; Круглогубцы режущие – 2 шт; Ножницы прямые по Мейо – 2 шт; Ножницы изогнутые по Мейо – 2 шт; Анатомические ножницы прямые по Метценбаум – 3 шт; Анатомические ножницы изогнутые по Метценбаум – 3 шт; Ножницы изогнутые тупые по Лиллихай-Поттс – 1 шт; Ножницы изогнутые острые по Лиллихай-Поттс – 1 шт; Кусачки по Белер, прямые – 1 шт; Расширитель острый по Вайтланеру, длиной 11,0 см, зубцы 2×3 – 1 шт; Аспирационная трубка с оливой, длиной 58 мм, слегка изогнутая – 2 шт; Лигатурный проводник Дешамп, правый, тупой – 1 шт; Ручка для скальпеля со шкалой – 2 шт; Лезвия для скальпеля, стерильные, в упаковке не менее 100 штук – 1 упаковка; Крючок по Смитвик – 2 шт; Диссектор по Робб, 2,0×1,0 мм – 1 шт; Абдоминальный шпатель, гибкий – 3 шт; Расширитель трахеи, полуострый, с 3 зубцами – 2 шт; Лоток для инструментов, размеры 450×330×10 мм – 1 шт; Почкообразный лоток, размеры 170×37 мм, объем 0,25 л – 2 шт; Почкообразный лоток, размеры 249×38 мм, объем 0,5 л – 2 шт; Почкообразный лоток, размеры 275×45 мм, объем 0,75 л – 2 шт. </t>
    </r>
    <r>
      <rPr>
        <i/>
        <sz val="10"/>
        <rFont val="Times New Roman"/>
        <family val="1"/>
        <charset val="204"/>
      </rPr>
      <t>Полное описание товаров согласно технической спецификации.</t>
    </r>
  </si>
  <si>
    <t>Набор должен содержать: Стерилизационный кейс - 1 штука, должен быть изготовлен из высококачественной нержавеющей стали, иметь силиконовые вставки д ля предотвращения повреждения инструментов, и текстильные фильтры, должен быть пригодным для автоклавирования. Размеры 450 (±10) мм х 260 (±10)мм х 50 (±5)мм. 2. Стерилизационный лоток - 1 штука, должен быть изготовлен из высококачественной нержавеющей стали, должен быть пригодным для автоклавирования. Дно должно быть перфорированным, должен иметь ручки. Размеры 270 (±10) мм х 265 (±10)мм х 50 (±5)мм.</t>
  </si>
  <si>
    <t>Мини центрифуга</t>
  </si>
  <si>
    <t>Миницентрифуга для микропробирок, настольная. Maксимальная скорость центрифугирования должна быть не менее 2400 об/мин. Центрифуга должна поддерживать непрерывный и короткий режимы. В наличии должны быть не менее двух роторов: 1)  ротор для не менее 12 пробирок объемом 1,5/2 мл, 2) ротор для не менее 12 пробирок объемом 0,5/0,2 мл; 3) ротор для не менее 2 стрипов по не менее 8 пробирок объемом 0,2 мл.</t>
  </si>
  <si>
    <t xml:space="preserve">Набор комплектующих для бокса биологической безопасности II класса ThermoSafe 2020 должен состоять из:
1. УФ-лампа на заднюю стенку – не менее 2х штук;
2. UV-C соединение для модернизации – не менее 2х штук;
3. Стержень для вешалки с не менее 6 крючками – не менее 2х штук;
4. Соединение для негорючих газов с длинным шлангом, достаточным для установки на боковые панели – 1 штука.
</t>
  </si>
  <si>
    <t xml:space="preserve">Набор комплектующих для системы водоподготовки аналитического качества II класса Barnstead TII Type 2 должен состоять из:
1. Комплект картриджей для первичной очистки воды – 1 штука;
2. Мембрана на обратный осмос – 1 штука;
3. Комплект картриджей для системы подпитки деионизированной водой – 1 штука; 
4. Конечный фильтр с диаметром пор не более 0.2 мкм – 1 штука.
</t>
  </si>
  <si>
    <t>Автоклав на 50 литров</t>
  </si>
  <si>
    <t>Лабораторный диспергатор в комплекте</t>
  </si>
  <si>
    <r>
      <t xml:space="preserve">Лабораторный диспергатор должен быть предназначен для приготовления небольших проб, в том числе в узких стаканах и пробирках. Прибор в рабочем состоянии должен крепится на штативе и подходить для ручной работы.  Рабочий объем должен быть не менее 0,5 и не более 100 мл. Диапазон скорости не менее 8000 об/мин и не более 30000 об/мин. Должен работать в вязкой среде, плотностью не менее 5000мПас. В комплекте должны быть: диспергирующие элементы диаметрами 5, 8, 10 мм, выдерживающие стерилизацию до температуры до 180°С; штатив с крестообразным зажимом для крепления; контейнер для привода, зажима и диспергирующих элементов; запасные прокладки. </t>
    </r>
    <r>
      <rPr>
        <i/>
        <sz val="10"/>
        <rFont val="Times New Roman"/>
        <family val="1"/>
        <charset val="204"/>
      </rPr>
      <t>Полное описание в технической спецификации.</t>
    </r>
    <r>
      <rPr>
        <sz val="10"/>
        <rFont val="Times New Roman"/>
        <family val="1"/>
        <charset val="204"/>
      </rPr>
      <t xml:space="preserve">
</t>
    </r>
  </si>
  <si>
    <r>
      <t xml:space="preserve">Должен соответствовать требованиям «класса S», в соответствии с European Standard EN 13060. Должен быть снабжён эффективной вакуумной помпой, для создания вакуума на начальном этапе процесса стерилизации, а также для создания пост-вакуума для достижения оптимального результата сушки.
Должна быть возможность осуществления документирования стерилизационных циклов через встроенный серийный порт при подключении принтера или персонального компьютера.
Емкость должна быть не менее 22 литра.
Автоклав должен иметь не менее пяти программ автоклавирования. </t>
    </r>
    <r>
      <rPr>
        <i/>
        <sz val="10"/>
        <rFont val="Times New Roman"/>
        <family val="1"/>
        <charset val="204"/>
      </rPr>
      <t>Полное описание в технической спецификации.</t>
    </r>
    <r>
      <rPr>
        <sz val="10"/>
        <rFont val="Times New Roman"/>
        <family val="1"/>
        <charset val="204"/>
      </rPr>
      <t xml:space="preserve">
</t>
    </r>
  </si>
  <si>
    <r>
      <t xml:space="preserve">Скорость перемешивания ферментера должна быть в диапазоне не менее, чем от 20 до 300 об/мин; мотор мешалки должен быть электромеханический, съемный, расположен сверху. Ферментер должен контролировать следующие параметры: скорость вращения мешалки; температура; рН; концентрация растворенного кислорода; контроль массового потока газов; система смешивания газов; контроль вкл./выкл. клапана подачи кислорода; подача питания при непрерывном культивировании; возможно установление дополнительных насосов и клапанов. Ферментер должен включать в себя: 1. Дополнительный внешний модуль для термо-химической очистки и стерилизации ферментера на месте. Стерилизация должна быть доступна двумя методами: термическим и химико-термическим. 2. Сосуд с двойными стенками из боросиликатного стекла для циркуляции воды; дно сосуда- круглое; общий объем -  не меньше 7,5  литров; рабочий объем - не менее 5 литров. Внутри сосуда должны быть отбойники; крышка ферментера должна герметично присоединяться к сосуду без какой-либо смазки. Сосуд и крышка сосуда должны быть снабжены ручками для удобного переноса. 3. Не менее 3-х дозирующих перистальтических насосов с электронным контролем скорости дозирования,  автоматической подачи реагентов. Максимальная скорость насоса должна быть не менее — 17,9 мл/мин. Также должна быть возможность подключения внешних насосов. 4. Барботер стандартный (без рассекателя). Барботирование должно проводится через воздушный фильтр, инжектор и манометр и контролироваться ротаметром. Контроль концентрации растворенного кислорода должен осуществляться датчиком рО2; растворение кислорода воздуха должно варьироваться скоростью вращения мешалки; должна быть возможность барботирования О2, N2, CO2, смешивания газов, подачи газов над поверхностью клеточной культуры. 5. Контрольная панель с ЖК-дисплеем цветная сенсорная, осуществляющий независимое управление биореакторами.   5. Наличие программного обеспечения для регистрации данных, архивирования анализов и контроля за работой биореактора.  </t>
    </r>
    <r>
      <rPr>
        <i/>
        <sz val="10"/>
        <rFont val="Times New Roman"/>
        <family val="1"/>
        <charset val="204"/>
      </rPr>
      <t>Полное описание в технической спецификации.</t>
    </r>
    <r>
      <rPr>
        <sz val="10"/>
        <rFont val="Times New Roman"/>
        <family val="1"/>
        <charset val="204"/>
      </rPr>
      <t xml:space="preserve">
</t>
    </r>
  </si>
  <si>
    <t xml:space="preserve">ДНК амплификатор на 96 лунок. Объем каждой лунки должен быть не менее 0,02 мл.
Амплификатор должен обладать памятью не менее чем на 100 протоколов. Амплификатор должен поддерживать температурный интервал не ниже 4,0°С и не более 99,9°С. Однородность температуры не должна превышать 0,5°С.
Программное обеспечение амплификатора должна выполнять следующие минимальные функции: 
1) управление скоростью регулирования температуры; 2) управление температурой и временем; 3) программируемая пауза; 4) автоматический перезапуск, в случае нарушения электропитания; 5) встроенный калькулятор для расчета температуры отжига праймеров.
Высота прибора не должна превышать 25 см, ширина не превышать 25 см и глубина не превышать 40 см. Вес амплификатора должен быть не более 7 килограммов.
Амплификатор должен иметь нагреваемую крышку для поддержания постоянной температуры; ЖК-дисплей для отображения обратного отсчета времени инкубации. 
</t>
  </si>
  <si>
    <t xml:space="preserve">Охлаждающий термостат, диапазон рабочей температуры должен быть не более -30˚С  и не менее +150˚С; стабильность температуры не более 0,02˚С; 
Мощность нагрева должна быть не менее 2 кВт. Мощность охлаждения с этанолом должна быть для +20˚С  не менее 0.45 кВт, для 0˚С не менее 0.32 кВТ, для -20˚С не менее 0.14 кВт, для -30˚С не менее 0.03 кВт; наличие хладагента обязательно; должно быть охлаждение компрессора воздухом; размеры ванны должны быть не менее 24 х 30 х 15см; объем заполнения не менее 20 литров; в комплект поставки должны входить 2 соединения для шлангов с внутренним диаметром не менее 8 и 10 мм; насос, производительностью в диапазоне не менее, чем от 11 до 16 л/мин, нагнетание насоса должно быть в диапазоне не менее чем от 0.23 до 0.45 бар.
Термостат должен иметь следующие функции: брызгозащищенная клавиатура; установка заданной температуры, значения функций оповещения и функций меню; программируемый контроллер температур с компенсацией значений помех; калибровка абсолютной температуры по трем точкам; cистема предупреждения о низком уровне теплоносителя в бане; защита от перегревания с установкой при помощи дисплея; абсолютный контроль охлаждения; жидкокристаллический дисплей для индикации значений заданной и действительной температур, функция оповещения и уровня мощности насоса; интерфейс для online-коммуникации; интеллектуальная электронная система управления насосом. 
</t>
  </si>
  <si>
    <t xml:space="preserve">Автоклав должен быть автоматическим, программируемым, с вертикальной загрузкой и оснащен системой PLC контроля, которая должна обеспечивать точную поддержку заданной температуры. Должен иметь электронное устройство управления производственным процессом со встроенной панелью. Стерилизация должна осуществляться с помощью насыщенного пара. 
Автоклав должен поддерживать температурную однородность, осуществлять контроль стерилизации под давлением. 
Автоклав должен подходить для стерилизации изделий из стекла, нержавеющей стали, пластмассы, выдерживающей температуру стериизации, а также для фильтров и тонких мембран, жидкостей и питательных сред в негерметизированных контейнерах.
Максимальная температура автоклава должна составлять не менее 135°C. Камера должна быть сделана из нержавеющей стали, должна быть герметичной, с устройством мембранной защиты. В наличии должна быть пневматическая прокладка на двери камеры с дополнительным электрическим воздушным компрессором. Объем камеры должен быть не менее 75 литров. Диаметр камеры автоклава должен быть не менее 400 мм. Высота камеры должна быть не менее 600 мм. Высота загрузки должна быть не менее 900 мм. Потребляема мощность должна быть не более 6,5 кВт.
В комплект автоклава также должны входить: бикс из нержавеющей стали, 1 шт; корзина, проволочная, из нержавеющей стали, 1 шт.
</t>
  </si>
  <si>
    <t xml:space="preserve">Для хранения азота, вместимость жидкого азота должна быть не менее 180 л. Полный вес сосуда – не более 241 кг; скорость испарения – не более 2% в день; статичное время – не менее 21 дня. В наличии должны быть внутренняя цилиндрическая камера, гибкий металлический шланг для перекачки азота длиной не менее 1.8 метров; фазоразделитель     </t>
  </si>
  <si>
    <t>Ферментер в комплекте</t>
  </si>
  <si>
    <t xml:space="preserve">Сканирующий моторизованный столик, подходящий для исследовательского универсального микроскопа Axio Imager.Z2. 
Сканирующий столик должен иметь линейное управляющее устройство и piezo привод, должен осуществлять движение по осям Х и Y. Диапазон перемещения должен быть не менее 130 мм х 85 мм; максимальная скорость перемещения должна быть не менее 100 мм/сек; разрешение - не менее 0,2 мкм; репродуктивность - не менее  +/- 1 мкм; точность установки - не менее  +/- 5 мкм; отверстие для вставки/монтажа рамки должно быть не менее 160х116 мм, а также должно подходить для крепления Z-PIEZO.
В наличии должен быть контроллер для сканирующего столика; разъемы USB и RS 232, а также USB кабель и кабель для столика; джойстик для контроллера столика; стеклянная рамка - не менее  160x116 мм. 
Источник питания должен быть в диапазоне не менее 90 - 240 V / 40 - 60 Hz; 250 VA.
</t>
  </si>
  <si>
    <t>Комплект должен включать: 1) 12-портный вакуумный коллектор, который должен обеспечивать возможность одновременной твёрдофазной экстракции не менее 12 проб, с регулировкой потока по каждому каналу и сбору экстрактов в подходящие ёмкости - 1 шт; 2) уплотнительное кольцо для вакуумного коллектора - 1 шт; 3) заменяемый комплект выпускающего клапана - 1 набор; 4) манометр в сборе с клапаном - 1 шт; 5) крышка для коллектора - 1 шт; 6) уплотнительная прокладка для коллектора - 1 шт; 7) стеклянная камера для коллектора - 1 шт; 8) штативы, подходящие для 12-канальной модели вакуумного коллектора: 2-портный штатив для 13*75 мм трубок - 1 шт; 12-портный штатив для 13*100 мм трубок - 1 шт; 12-портный штатив для 16*75 мм трубок - 1 шт; 12-портный штатив для 16*100 мм трубок - 1 шт; 9) запорные краны: запорный кран клапана короткий - 1 уп, в упаковке не менее 20 штук; запорный кран клапана длинный - 1 уп, в упаковке не менее 20 штук; 10) заглушка разъема Люэра - 1 уп, в упаковке не менее 25 штук; 11) инструмент эжекторного кончика иглы - 1 шт; 12) адаптеры комплектования картриджей - 1 уп, в упаковке не менее 12 штук; 13) картриджы для твердофазной экстракции: с наполнителем Bond Elut Carbon - 1 уп, в упаковке не менее 100 штук; с наполнителем Bond Elut Mycotoxin - 1 уп, в упаковке не менее 50 штук; 14) пробирки с экстрагирующими солями и 2-мя керамическими гомогенизаторами для дисперсной твердофазной экстракции - 1 уп, в упаковке должно быть не менее 100 штук; 15) экстрагирующие соли для дисперсной твердофазной экстракции - 1 уп, в упаковке должно быть не менее 50 пакетов; 16) сорбенты для дисперсной твердофазной экстракции с 2-мя керамическими гомогенизаторами - 1 уп, в упаковке должно быть не менее 100 штук; 16) вакуумный насос - 1 шт. Вакуумный насос должен работать со скоростью до 2-2,3 м3/ч. Вакуумный насос должен быть безмасляным и устойчивым к агрессивным парам органических растворителей.</t>
  </si>
  <si>
    <t>от  "13" ноября 2013 года №82-н/қ</t>
  </si>
  <si>
    <t>Шкаф для выделения ДНК должен иметь: полностью закрывающееся защитное стекло с электрическим приводом; сенсорную панель управления с жидко-кристаллическим дисплеем, отражающим текущие параметры; столешницу из зеркально полированной нержавеющей стали; подставку для рук на передней кромке столешницы; регулировку интенсивности освещения в диапазоне не менее, чем от 750 до 2000 Люкс; двойную электророзетку в рабочей зоне; счетчик часов работы фильтров; программирование скорости нисходящего ламинарного потока в диапазоне от 0% до 100%; УФ-лампу с таймером работы, показывающим общее время излучения лампы и дающим возможность программировать начало и продолжительность работы УФ-лампы; визуальную и звуковую сигнализацию скорости выходящего потока воздуха и ламинарного потока в рабочей зоне; не менее 3-х НЕРА фильтров, обеспечивающих двойную фильтрацию отработанного воздуха в соответствии со стандартом EN 1822; конвектор для всасывания.</t>
  </si>
  <si>
    <t>Бокс для выделения РНК должен иметь: полностью закрывающееся защитное стекло с электрическим приводом; сенсорную панель управления с жидко-кристаллическим дисплеем, отражающим текущие параметры; столешницу из зеркально полированной нержавеющей стали; подставку для рук на передней кромке столешницы; регулировку интенсивности освещения в диапазоне не менее, чем от 750 до 2000 Люкс; двойную электророзетку в рабочей зоне; счетчик часов работы фильтров; программирование скорости нисходящего ламинарного потока в диапазоне от 0% до 100%; УФ-лампу с таймером работы, показывающим общее время излучения лампы и дающим возможность программировать начало и продолжительность работы УФ-лампы; визуальную и звуковую сигнализацию скорости выходящего потока воздуха и ламинарного потока в рабочей зоне; не менее 3-х НЕРА фильтров, обеспечивающих двойную фильтрацию отработанного воздуха в соответствии со стандартом EN 1822; конвектор для всасывания.</t>
  </si>
  <si>
    <r>
      <t>Автоматический, программируемый автоклав с вертикальной загрузкой, оснащенный системой микропроцессорного контроля, которая должна обеспечивать точную поддержку заданной температуры.  Регулируемый температурный диапазон автоклава составляет не менее 104°C и не более 140°C. Точность контроля установленной температуры в указанном диапазоне не должна превышать 2 °C. Автоклав должен быть удобен в эксплуатации, занимать небольшую площадь в лаборатории. Загрузка и выгрузка корзин для стерилизации должна осуществляться без дополнительных приспособлений. Камера должна быть сделана из нержавеющей стали. Объем камеры должен быть  50 литров. Диаметр камеры автоклава не должен превышать 380. Автоклав не должен требовать обязательного подключения к источнику воды и канализации. В комплект так же должны входить: корзина из нержавеющей стали малая – не менее 2 шт, корзина из нержавеющей стали большая – не менее 2 шт, сливной шланг – 1 шт, выпускной резервуар – 1 шт, монтажный кронштейн – 1 шт, пластина установочная (под стерилизатор ) – не менее 2 шт.</t>
    </r>
    <r>
      <rPr>
        <i/>
        <sz val="10"/>
        <rFont val="Times New Roman"/>
        <family val="1"/>
        <charset val="204"/>
      </rPr>
      <t xml:space="preserve"> Полное описание в технической спецификации.</t>
    </r>
    <r>
      <rPr>
        <sz val="10"/>
        <rFont val="Times New Roman"/>
        <family val="1"/>
        <charset val="204"/>
      </rPr>
      <t xml:space="preserve">
</t>
    </r>
  </si>
  <si>
    <r>
      <t xml:space="preserve">Комплект для электрофареза должен включать в себя: 
1. Программируемый двойной блок питания с микропроцессорным контролем для двумерного гель-электрофореза, 220-240 В, 50-60 Гц, позволяющий проводить процессы в высоковольтном и низковольтном режимах независимо или одновременно. Должен иметь не менее 8 разъемов: 4 высокого напряжения и 4 низкого напряжения. Память должна хранить не менее 30 программ. Должен одновременно проводить не менее 4 электрофоретических процессов. Должен работать в режимах постоянного напряжения; постоянного тока, постоянной мощности. Должен иметь защиту от замыкания разомкнутой цепи; короткого замыкания; превышения напряжения; перегрузки по току; тепловую защиту.  
2. Набор для фракционирования, который содержит: камеру для проведения электрофореза с трубкой и анодным резервуаром; катодный резервуар; крышку к камере для электрофареза; камеру для образцов – не менее 7 штук; камеру для образцов с уплотнительным кольцом – не менее 10 штук; крышку для камеры с уплотнительным кольцом – не менее 7 штук; изолятор для катода и анода; закручивающуюся крышку для катода; прокладки – не менее 8 штук; один набор запасных частей (камера для образцов с уплотнительным кольцом – не менее 8 штук; крышка для камеры с уплотнительным кольцом – не менее 7 штук; прокладки – не менее 8 штук; катодная камера с уплотнителем – не менее 2 штук). 3. Набор дисков и реагентов для фракционирования - 1 набор; 4. Камеры для проведения электрофореза - не менее 2 штук; 5. Кассеты для выполнения безмаслянной регидратации и изоэлектрофокусирования - не менее 10 штук; 6. Набор лотков - не менее 2 наборов. </t>
    </r>
    <r>
      <rPr>
        <i/>
        <sz val="10"/>
        <rFont val="Times New Roman"/>
        <family val="1"/>
        <charset val="204"/>
      </rPr>
      <t>Полное описание в технической характеристике.</t>
    </r>
    <r>
      <rPr>
        <sz val="10"/>
        <rFont val="Times New Roman"/>
        <family val="1"/>
        <charset val="204"/>
      </rPr>
      <t xml:space="preserve">
</t>
    </r>
  </si>
  <si>
    <t xml:space="preserve">Набор реагентов для пробоподготовки библиотеки РНК </t>
  </si>
  <si>
    <t>Набор реагентов для пробоподготовки библиотеки мРНК</t>
  </si>
  <si>
    <t xml:space="preserve">Набор реагентов для пробоподготовки библиотеки мРНК </t>
  </si>
  <si>
    <t xml:space="preserve">Набор реагентов для пробоподготовки геномной библиотеки ДНК </t>
  </si>
  <si>
    <t>Cалфетка спиртовая для инъекций</t>
  </si>
  <si>
    <t>Набор лабораторных реагентов для выделения ДНК из гелей</t>
  </si>
  <si>
    <t>Набор реагентов для генерации класстеров должен содержать плашку для реагентов парно-концевой кластеризации, проточную ячейку, коллекторы для проточной ячейки, буфер для гибридизации, реагенты парно-концевой кластеризации, комплект принадлежностей для секвенирования, реагенты для мультиплексной реакции. Набор должен быть рассчитан на не менее одного запуска на приборе cBot.</t>
  </si>
  <si>
    <t xml:space="preserve">Набор должен содержать буферы для секвенирования, рассчитанные на не менее одного запуска секвенатора Illumina 2000.  </t>
  </si>
  <si>
    <t xml:space="preserve">Набор должен содержать двойные праймер-индексы для парно-концевого секвенирования. Должен быть рассчитан не менее, чем на один запуск секвенатора Illumina 2000.  </t>
  </si>
  <si>
    <t>Набор реагентов для пробоподготовки библиотеки РНК. Должен быть рассчитан на не менее чем 48 библиотек для генерации кластеров.</t>
  </si>
  <si>
    <t>Набор реагентов для пробоподготовки библиотеки мРНК. Должен быть рассчитан на не менее чем 48 библиотек для генерации кластеров.</t>
  </si>
  <si>
    <t xml:space="preserve">Набор реагентов для пробоподготовки библиотеки мРНК (набор Б). Должен быть рассчитан на не менее чем 48 библиотек для генерации кластеров. </t>
  </si>
  <si>
    <t xml:space="preserve">Набор реагентов для пробоподготовки библиотеки ДНК (набор Б). Должен быть рассчитан на не менее чем 48 библиотек для генерации кластеров. </t>
  </si>
  <si>
    <t>Салфетка спиртовая для инъекций, не менее 100 шт в упаковке.</t>
  </si>
  <si>
    <t>Набор лабораторных реагентов для выделения ДНК из гелей, не менее на 50 реакции.</t>
  </si>
  <si>
    <t>96-луночные ПЦР планшеты, свободные от РНКаз иДНКаз</t>
  </si>
  <si>
    <t>Наконечники универсальные для дозаторов с фильтром объемом 0,1 - 10 мкл, в штативе, длина 4,5 см, стерильные, бесцветные, в штативе, не менее 96 штук в упаковке.</t>
  </si>
  <si>
    <t>96-луночные планшеты для проведения ПЦР, в упаковке должно быть не менее 5 штук, свободные от РНКаз иДНКаз.</t>
  </si>
  <si>
    <t>Бумага А4</t>
  </si>
  <si>
    <t>Антистеплер</t>
  </si>
  <si>
    <t>Файл</t>
  </si>
  <si>
    <t>Блок для записей</t>
  </si>
  <si>
    <t xml:space="preserve">Бумага для заметок с липким слоем </t>
  </si>
  <si>
    <t>Диски СD</t>
  </si>
  <si>
    <t>Скоросшиватель картонный</t>
  </si>
  <si>
    <t>Скоросшиватель пластиковый</t>
  </si>
  <si>
    <t>Дырокол  пробивание до 150 листов</t>
  </si>
  <si>
    <t>Дырокол  пробивание до 60 листов</t>
  </si>
  <si>
    <t xml:space="preserve">Скрепки </t>
  </si>
  <si>
    <t>Скрепки цветные</t>
  </si>
  <si>
    <t>Скрепочница магнитная</t>
  </si>
  <si>
    <t>Зажим для бумаг</t>
  </si>
  <si>
    <t>Бумага для записи в боксе</t>
  </si>
  <si>
    <t>Маркер для доски</t>
  </si>
  <si>
    <t>Маркер текстовый</t>
  </si>
  <si>
    <t>Ежедневник</t>
  </si>
  <si>
    <t>Ручка шариковая</t>
  </si>
  <si>
    <t>Карандаш простой с ластиком</t>
  </si>
  <si>
    <t>Клей-карандаш</t>
  </si>
  <si>
    <t>Скотч 50мм</t>
  </si>
  <si>
    <t>Степлер 24/6</t>
  </si>
  <si>
    <t>Тетрадь общая</t>
  </si>
  <si>
    <t>Нитки шелковые для прошивки</t>
  </si>
  <si>
    <t>Набор настольный</t>
  </si>
  <si>
    <t>Папка регистратор</t>
  </si>
  <si>
    <t>Папка-конверт пластиковая на кнопке</t>
  </si>
  <si>
    <t>Скобы 10</t>
  </si>
  <si>
    <t>Скобы 24/6</t>
  </si>
  <si>
    <t>Журнал в кожаном переплете</t>
  </si>
  <si>
    <t>Шило для прошивки документов</t>
  </si>
  <si>
    <t xml:space="preserve">Калькулятор </t>
  </si>
  <si>
    <t>Каттер-нож канцелярский</t>
  </si>
  <si>
    <t>Книга канцелярская</t>
  </si>
  <si>
    <t>Ластик</t>
  </si>
  <si>
    <t>Линейка</t>
  </si>
  <si>
    <t>Лоток для бумаги 6-ти секционный вертикальный</t>
  </si>
  <si>
    <t>Лоток для журналов вертикальный</t>
  </si>
  <si>
    <t>Ножницы</t>
  </si>
  <si>
    <t>Папка на резинке</t>
  </si>
  <si>
    <t>Папка с завязками</t>
  </si>
  <si>
    <t>Папка с зажимом</t>
  </si>
  <si>
    <t>Точилка с контейнером</t>
  </si>
  <si>
    <t>Бумага факсовая</t>
  </si>
  <si>
    <t>Папка планшет</t>
  </si>
  <si>
    <t>Папка с файлами</t>
  </si>
  <si>
    <t>Разделитель 1-12</t>
  </si>
  <si>
    <t>Маркер перманентный</t>
  </si>
  <si>
    <t>Губка для маркерной доски на магните</t>
  </si>
  <si>
    <t>Указка лазерная</t>
  </si>
  <si>
    <t>Папка бегунок</t>
  </si>
  <si>
    <t>Игла для прошивки документов</t>
  </si>
  <si>
    <t>Жидкость для очистки маркерных досок</t>
  </si>
  <si>
    <t>Ватман</t>
  </si>
  <si>
    <t xml:space="preserve">Папка адресная </t>
  </si>
  <si>
    <t>Гуашь</t>
  </si>
  <si>
    <t>Стикеры</t>
  </si>
  <si>
    <t xml:space="preserve">Настольный комплект для руководителя </t>
  </si>
  <si>
    <t xml:space="preserve">Портфель для документов </t>
  </si>
  <si>
    <t xml:space="preserve">Мастика </t>
  </si>
  <si>
    <t xml:space="preserve">Конверт </t>
  </si>
  <si>
    <t>Картон</t>
  </si>
  <si>
    <t>Штрих растворитель</t>
  </si>
  <si>
    <t>Папка архивная</t>
  </si>
  <si>
    <t>бумага формата А4, в упаковке по 500л., 96% белизны, плотность не менее 80 г/м2</t>
  </si>
  <si>
    <t>Антистеплер ручной, с механическим захватом. Для удаления скоб №10 и 24/6. Имеет фиксатор для хранения в сложенном положении. Пластиковая поверхность. Зона скрепления метал. с блокиратором.</t>
  </si>
  <si>
    <t>не менее 100 листов в блоке, 80х80х50 мм</t>
  </si>
  <si>
    <t>не менее 50 листов в упаковке</t>
  </si>
  <si>
    <t>СD-ROM, 700МВ</t>
  </si>
  <si>
    <r>
      <t>скоросшиватель</t>
    </r>
    <r>
      <rPr>
        <sz val="10"/>
        <rFont val="Times New Roman"/>
        <family val="1"/>
        <charset val="204"/>
      </rPr>
      <t xml:space="preserve"> </t>
    </r>
    <r>
      <rPr>
        <sz val="10"/>
        <color indexed="8"/>
        <rFont val="Times New Roman"/>
        <family val="1"/>
        <charset val="204"/>
      </rPr>
      <t xml:space="preserve">(картонный), </t>
    </r>
    <r>
      <rPr>
        <sz val="10"/>
        <rFont val="Times New Roman"/>
        <family val="1"/>
        <charset val="204"/>
      </rPr>
      <t>папка картонная 220-300гр. плотности с металлическими скобами для прошивки документов с отверстиями, формат А4</t>
    </r>
  </si>
  <si>
    <r>
      <t xml:space="preserve">скоросшиватель (пластиковый) </t>
    </r>
    <r>
      <rPr>
        <sz val="10"/>
        <rFont val="Times New Roman"/>
        <family val="1"/>
        <charset val="204"/>
      </rPr>
      <t>прозрачный, с металлическими скобами для прошивки документов с отверстиями, формат А4, толщина пластика 0,16 мм.</t>
    </r>
  </si>
  <si>
    <t>дырокол, стальной с измерительной планкой, объем обхвата - 150 листов</t>
  </si>
  <si>
    <t>дырокол, стальной с измерительной планкой, объем обхвата - 60 листов</t>
  </si>
  <si>
    <t>скрепки, 28мм, в упаковке не менее 100 шт, металлические</t>
  </si>
  <si>
    <r>
      <t xml:space="preserve">скрепки, </t>
    </r>
    <r>
      <rPr>
        <sz val="10"/>
        <rFont val="Times New Roman"/>
        <family val="1"/>
        <charset val="204"/>
      </rPr>
      <t>28мм, в упаковке не менее 100 шт.</t>
    </r>
  </si>
  <si>
    <r>
      <t xml:space="preserve">скрепочница, </t>
    </r>
    <r>
      <rPr>
        <sz val="10"/>
        <rFont val="Times New Roman"/>
        <family val="1"/>
        <charset val="204"/>
      </rPr>
      <t>пластиковый бокс с магнитной крышкой, прозрачная</t>
    </r>
  </si>
  <si>
    <t>Металлические для скрепления бумаг без перфорирования,  ширина 15мм, цвет черный,  в картонной упаковке, в упаковке не менее 12 штук</t>
  </si>
  <si>
    <t>Металлические для скрепления бумаг без перфорирования, ширина 25мм, цвет черный</t>
  </si>
  <si>
    <t>Пластиковые блоки для  бумаги. Бумага для заметок в единых индивидуальных пакетах 90*900*500 мм, упакован в термоусадочную пленку, цвет белый</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</si>
  <si>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</si>
  <si>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маркер для выделения текста, со скошенным стержнем 1-5 мм, в ПВХ упаковке с держателем</t>
  </si>
  <si>
    <t>Маркер для выделения текста, толщина письма 1-4,6 мм. Может использоваться на бумаге для факсов и копировальных машин без затемнения текста, наконечник скошенный. В упаковке не менее 4 шт. /4 цвета.</t>
  </si>
  <si>
    <t>Ежедневник формата А5  датированный: с указанием числа и месяца. На казахском, русском и английском языках, с двумя закладками, со справочными материалом по Республики Казахстан, картами Республики Казахстан и мира</t>
  </si>
  <si>
    <t xml:space="preserve">ручка шариковая, цельная, корпус винтовой с колупак.ком и сменным тонким стержнем, цвета: синий - 80%, черный - 20% </t>
  </si>
  <si>
    <t>Карандаш офисный чернографитный, заточенный карандаш с ластиком. На изломе не образуются острых сколов. Цвет корпуса в ассортименте</t>
  </si>
  <si>
    <t xml:space="preserve">клей-карандаш, не менее 21гр., нетоксичный, высокого качества используется для склеивания бумаги, фотографий, картона, полупрозрачный, морозостойкий, без запаха в пластиковой тубе, консистенция - средней вязкости. </t>
  </si>
  <si>
    <r>
      <t xml:space="preserve">скотч, </t>
    </r>
    <r>
      <rPr>
        <sz val="10"/>
        <rFont val="Times New Roman"/>
        <family val="1"/>
        <charset val="204"/>
      </rPr>
      <t>клейкая лента для упаковки, не менее 50мм х 100мм, прозрачный</t>
    </r>
  </si>
  <si>
    <t>степлер для скоб 24/6, металлический, с прочным устройством для скоб</t>
  </si>
  <si>
    <t>тетради общие, формат А5, не менее 90 л., клетка, классического исполнения, без рисунков и узоров</t>
  </si>
  <si>
    <t>нитки шелковые для прошивки, бобина около 100м.</t>
  </si>
  <si>
    <r>
      <t>настольный набор органайзер</t>
    </r>
    <r>
      <rPr>
        <sz val="10"/>
        <rFont val="Times New Roman"/>
        <family val="1"/>
        <charset val="204"/>
      </rPr>
      <t xml:space="preserve"> (офисный), должен состоять из: ластик, линейка, ножницы, нож канцелярский, скрепки, кнопки силовые, степлер, антистеплер, скобы номер 10 к степлеру, 2 ручки, 2 карандаша, точилка для карандашей, блок бумаги.</t>
    </r>
  </si>
  <si>
    <r>
      <t xml:space="preserve">папка-регистр, форматА4, </t>
    </r>
    <r>
      <rPr>
        <sz val="10"/>
        <rFont val="Times New Roman"/>
        <family val="1"/>
        <charset val="204"/>
      </rPr>
      <t>8см</t>
    </r>
    <r>
      <rPr>
        <sz val="10"/>
        <color indexed="8"/>
        <rFont val="Times New Roman"/>
        <family val="1"/>
        <charset val="204"/>
      </rPr>
      <t xml:space="preserve">, разборная, ламинированная ПВХ, с  металлическим кантом, этикеткой для маркировки, съемным рычажно-прижимным механизмом, </t>
    </r>
    <r>
      <rPr>
        <sz val="10"/>
        <rFont val="Times New Roman"/>
        <family val="1"/>
        <charset val="204"/>
      </rPr>
      <t>однотонная, с прозрачным карманом, в собранном виде</t>
    </r>
  </si>
  <si>
    <r>
      <t xml:space="preserve">папка-конверт, пластиковая,  </t>
    </r>
    <r>
      <rPr>
        <sz val="10"/>
        <rFont val="Times New Roman"/>
        <family val="1"/>
        <charset val="204"/>
      </rPr>
      <t xml:space="preserve">с пластиковой кнопкой, под формат А4, толщина пластика 0,16мм </t>
    </r>
  </si>
  <si>
    <r>
      <t xml:space="preserve">скобы (для степлера), </t>
    </r>
    <r>
      <rPr>
        <sz val="10"/>
        <rFont val="Times New Roman"/>
        <family val="1"/>
        <charset val="204"/>
      </rPr>
      <t>№10, металлические, в упаковке не менее 1000 шт.</t>
    </r>
  </si>
  <si>
    <r>
      <t xml:space="preserve">скобы (для степлера), </t>
    </r>
    <r>
      <rPr>
        <sz val="10"/>
        <rFont val="Times New Roman"/>
        <family val="1"/>
        <charset val="204"/>
      </rPr>
      <t>№24/6, металлические, в упаковке не менее 1000 шт.</t>
    </r>
  </si>
  <si>
    <t>формат А4, в клетку, для записей, белая бумага,не менее 96 листов</t>
  </si>
  <si>
    <t>с деревянной ручкой, никелированное</t>
  </si>
  <si>
    <t>инженерный, выполняет все основные математические и тригонометрические функции</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</si>
  <si>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</si>
  <si>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с пластиковой ручкой, длина не менее 12 см</t>
  </si>
  <si>
    <t>Книга канцелярская для учета, формат А4 с различной разлиновкой, обложки картонные, размер 200*300мм, не менее 60 листов</t>
  </si>
  <si>
    <t>Ластики  для стирания надписей и рисунков, написанных разлиными видами карандашей, чернил, туши с бумажных и картонных поверхностей. Размер 20*50 мм, белый, для чернографитных карандашей.</t>
  </si>
  <si>
    <t>длиной не менее 30 см</t>
  </si>
  <si>
    <t>Пластиковый накопитель для бумаг формата А4, вертикальный</t>
  </si>
  <si>
    <t>Пластиковый накопитель для бумаг формата А4</t>
  </si>
  <si>
    <t>Канцелярские, выполнены из нержавеющей стали. Оригинальный дизайн эргономичные ручки для удобства работы. Острые лезвия</t>
  </si>
  <si>
    <t>Формат А4, изготовлена из плотного пластика, по углам закрывается на две эластичные резинки, вмещает до 300 стандартных листов</t>
  </si>
  <si>
    <t>Картонная папка формата А4.  Плотность не менее 300 гр. цвет белый, вместимость не менее 50 листов</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</si>
  <si>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</si>
  <si>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Для карандашей различных диаметров. Выполнено из пластика, с контейнером для стружек</t>
  </si>
  <si>
    <t>в рулонах</t>
  </si>
  <si>
    <t>Пластиковая, твердая, с верхнем зажимом. Подходит для документов формата А4 прочный механизм, прочная обложка из полифома, объем 75 листов, дополнительный карман для отдельных документов</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</si>
  <si>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</si>
  <si>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Двусторонний пишущий узел, толщина линии 4-12мм, корпус из алюминия, в упаковке не менее 10 шт., не токсичен, цвета по согласованию с Заказчиком</t>
  </si>
  <si>
    <t xml:space="preserve"> Губка в пластиковом корпусе, войлочный вкладыш. размер не менее 10х5см, наличие ячейки для двух маркеров</t>
  </si>
  <si>
    <t>Выходная мощность 5 милливатт. Миниатюрные размеры и вес - 14 на 160мм (металлический корпус в виде ручки), 90 грамм. 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 Потребляемая энергия - менее 200мА, питание от двух батареек ААА. Срок службы - более 5000 часов. Время работы от одного комплекта батареек: 2-3 часа (зависит от качества энергоносителя)</t>
  </si>
  <si>
    <t>Папка с логотипом, формат А4, логотип и цвет по согласованию с Заказчиком</t>
  </si>
  <si>
    <t>Металлическая игла, размеры: длина не менее –140мм, толщина 2,5 мм, ушко 9*1,5мм. Позволяют подшивать документы практически любыми видами шпагатов</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</si>
  <si>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</si>
  <si>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Бумага чертежная м.А (ватман) ф.А1 (не менее 610х860мм), пл.200г/м кв. с вод. знаками ГОСТ 597-73, белого цвета</t>
  </si>
  <si>
    <t>Папка адресная, в твердом переплете, формата А4, цвет по согласованию с Заказчиком</t>
  </si>
  <si>
    <t>Гуашь цветной набор,
Краски легко наносятся на бумагу и картон и с помощью кисти. При высыхании образуют матовую бархатистую поверхность. Легко размываются водой. В наборе не менее 12 баночек, объемом  не менее 20 мл, в картонной коробочке. Цвета по согласованию с Заказчиком</t>
  </si>
  <si>
    <t>Набор настольный из дерева: Подложка для письма, подставка для двух ручек, подставка для бумаг, для визиток, для календаря, стакан, рамка для фото, большие часы, нож для писем двойной, горизонтальный лоток для бумаг формата А4</t>
  </si>
  <si>
    <t>Портфель с двумя ручками для документов формата А4, пластиковый, застежка на молнии, цвет по согласованию с Заказчиком</t>
  </si>
  <si>
    <t>чернила, Высококачественная жидкая основа предназначена для заправки печатей. В пластиковой треугольной тубе со скошенным краем</t>
  </si>
  <si>
    <t xml:space="preserve">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А6 </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</si>
  <si>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</si>
  <si>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файл прозрачный, формат А4, с перфорацией, толщина-80мкр.</t>
  </si>
  <si>
    <t>Разделитель 1-12, А4, PP, 13л, серый</t>
  </si>
  <si>
    <t>в упаковке не менее 5 цветов</t>
  </si>
  <si>
    <t>Двусторонний картон формата А4, плотность 200 г./кв.м.  в упаковке не менее 10 листов. Цвет по согласованию с заказчиком.</t>
  </si>
  <si>
    <t xml:space="preserve">Папка архивная A4, 120 мм, 4 завязки, 12 см корешок из бумвинила. </t>
  </si>
  <si>
    <t>в течение 3 (трех) рабочих дней со дня заключения Договора</t>
  </si>
  <si>
    <t>пр. Кабанбай батыра, д. 53, ВП-9, 5 этаж</t>
  </si>
  <si>
    <r>
      <t xml:space="preserve">ДНК амплификатор на 384 лунки должен иметь сенсорный дисплей и цветной интерфейс. Амплификатор должен легко программироваться, иметь функцию обратного старта программ.  Амплификатор должен поддерживать стандартный и скоростной режимы термоциклирования и содержать встроенный калькулятор для расчета температуры отжига праймеров. ДНК амплификатор должен иметь встроенный блок не менее, чем на 384 лунки. Объем каждой лунки должен быть не менее 0,02 мл. Блок амплификатора должен разделяться не менее, чем на 6 зон с различной температурой отжига праймеров. Разница температур между зонами должна быть не более 5°С. Разница температур между первой и последней зонами должна быть не более 25°С. Амплификатор должен поддерживать температурный интервал не ниже 4,0°С и не более 99,9°С. Однородность температуры не должна превышать 0,5°С. Амплификатор должен обладать памятью не менее чем на 800 протоколов и поддерживать USB-накопитель для сохранения дополнительных протоколов. Высота прибора не должна превышать 26 см, ширина не превышать 26 см и глубина не превышать 50 см. Вес амплификатора должен быть не более 12 килограммов.
</t>
    </r>
    <r>
      <rPr>
        <i/>
        <sz val="10"/>
        <rFont val="Times New Roman"/>
        <family val="1"/>
        <charset val="204"/>
      </rPr>
      <t xml:space="preserve"> Полное описание в технической спецификации.</t>
    </r>
    <r>
      <rPr>
        <sz val="10"/>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</si>
</sst>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164" formatCode="_-* #,##0.00_-;\-* #,##0.00_-;_-* &quot;-&quot;??_-;_-@_-"/>
    <numFmt numFmtId="165" formatCode="0.0"/>
    <numFmt numFmtId="166" formatCode="0&quot;%&quot;"/>
  </numFmts>
  <fonts count="21" x14ac:knownFonts="1">
    <font>
      <sz val="11"/>
      <color theme="1"/>
      <name val="Calibri"/>
      <family val="2"/>
      <charset val="204"/>
      <scheme val="minor"/>
    </font>
    <font>
      <b/>
      <sz val="10"/>
      <name val="Times New Roman"/>
      <family val="1"/>
      <charset val="204"/>
    </font>
    <font>
      <sz val="10"/>
      <name val="Times New Roman"/>
      <family val="1"/>
      <charset val="204"/>
    </font>
    <font>
      <sz val="11"/>
      <color indexed="8"/>
      <name val="Calibri"/>
      <family val="2"/>
      <charset val="204"/>
    </font>
    <font>
      <sz val="11"/>
      <color theme="1"/>
      <name val="Calibri"/>
      <family val="2"/>
      <charset val="204"/>
      <scheme val="minor"/>
    </font>
    <font>
      <b/>
      <sz val="11"/>
      <name val="Times New Roman"/>
      <family val="1"/>
    </font>
    <font>
      <sz val="11"/>
      <color theme="1"/>
      <name val="Calibri"/>
      <family val="2"/>
      <scheme val="minor"/>
    </font>
    <font>
      <sz val="10"/>
      <name val="Arial"/>
      <family val="2"/>
      <charset val="204"/>
    </font>
    <font>
      <sz val="10"/>
      <name val="Arial Cyr"/>
      <charset val="204"/>
    </font>
    <font>
      <vertAlign val="subscript"/>
      <sz val="10"/>
      <name val="Times New Roman"/>
      <family val="1"/>
      <charset val="204"/>
    </font>
    <font>
      <i/>
      <sz val="10"/>
      <name val="Times New Roman"/>
      <family val="1"/>
      <charset val="204"/>
    </font>
    <font>
      <sz val="10"/>
      <color rgb="FF000000"/>
      <name val="Times New Roman"/>
      <family val="1"/>
      <charset val="204"/>
    </font>
    <font>
      <sz val="10"/>
      <color theme="1"/>
      <name val="Times New Roman"/>
      <family val="1"/>
      <charset val="204"/>
    </font>
    <font>
      <sz val="10"/>
      <color rgb="FF222222"/>
      <name val="Times New Roman"/>
      <family val="1"/>
      <charset val="204"/>
    </font>
    <font>
      <i/>
      <sz val="10"/>
      <color rgb="FF000000"/>
      <name val="Times New Roman"/>
      <family val="1"/>
      <charset val="204"/>
    </font>
    <font>
      <vertAlign val="subscript"/>
      <sz val="10"/>
      <color rgb="FF000000"/>
      <name val="Times New Roman"/>
      <family val="1"/>
      <charset val="204"/>
    </font>
    <font>
      <sz val="11"/>
      <name val="Times New Roman"/>
      <family val="1"/>
      <charset val="204"/>
    </font>
    <font>
      <sz val="11"/>
      <color theme="1"/>
      <name val="Times New Roman"/>
      <family val="1"/>
      <charset val="204"/>
    </font>
    <font>
      <sz val="11"/>
      <color indexed="8"/>
      <name val="Times New Roman"/>
      <family val="1"/>
      <charset val="204"/>
    </font>
    <font>
      <sz val="10"/>
      <color indexed="8"/>
      <name val="Times New Roman"/>
      <family val="1"/>
      <charset val="204"/>
    </font>
    <font>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0">
    <xf numFmtId="0" fontId="0" fillId="0" borderId="0"/>
    <xf numFmtId="0" fontId="3" fillId="0" borderId="0" applyFont="0" applyFill="0" applyBorder="0" applyAlignment="0" applyProtection="0"/>
    <xf numFmtId="164" fontId="4" fillId="0" borderId="0" applyFont="0" applyFill="0" applyBorder="0" applyAlignment="0" applyProtection="0"/>
    <xf numFmtId="0" fontId="4" fillId="0" borderId="0"/>
    <xf numFmtId="0" fontId="6" fillId="0" borderId="0"/>
    <xf numFmtId="0" fontId="7" fillId="0" borderId="0"/>
    <xf numFmtId="0" fontId="7" fillId="0" borderId="0"/>
    <xf numFmtId="0" fontId="8" fillId="0" borderId="0"/>
    <xf numFmtId="165" fontId="8" fillId="0" borderId="0" applyFont="0" applyFill="0" applyBorder="0" applyAlignment="0" applyProtection="0"/>
    <xf numFmtId="0" fontId="4" fillId="0" borderId="0"/>
  </cellStyleXfs>
  <cellXfs count="185">
    <xf numFmtId="0" fontId="0" fillId="0" borderId="0" xfId="0"/>
    <xf numFmtId="3" fontId="2" fillId="2" borderId="0" xfId="0" applyNumberFormat="1" applyFont="1" applyFill="1" applyAlignment="1">
      <alignment horizontal="center" vertical="center"/>
    </xf>
    <xf numFmtId="1" fontId="2" fillId="2" borderId="0" xfId="0" applyNumberFormat="1" applyFont="1" applyFill="1" applyAlignment="1">
      <alignment horizontal="center" vertical="center"/>
    </xf>
    <xf numFmtId="0" fontId="2" fillId="2" borderId="0" xfId="0" applyFont="1" applyFill="1" applyAlignment="1">
      <alignment horizontal="left" vertical="center" wrapText="1"/>
    </xf>
    <xf numFmtId="1" fontId="1" fillId="2" borderId="1" xfId="1" applyNumberFormat="1" applyFont="1" applyFill="1" applyBorder="1" applyAlignment="1">
      <alignment horizontal="center" vertical="center" wrapText="1"/>
    </xf>
    <xf numFmtId="3" fontId="1" fillId="2" borderId="1" xfId="1" applyNumberFormat="1" applyFont="1" applyFill="1" applyBorder="1" applyAlignment="1">
      <alignment horizontal="center" vertical="center" wrapText="1"/>
    </xf>
    <xf numFmtId="3" fontId="1" fillId="2" borderId="1" xfId="1" applyNumberFormat="1" applyFont="1" applyFill="1" applyBorder="1" applyAlignment="1">
      <alignment horizontal="left" vertical="center" wrapText="1"/>
    </xf>
    <xf numFmtId="0" fontId="1" fillId="2" borderId="2" xfId="0" applyNumberFormat="1" applyFont="1" applyFill="1" applyBorder="1" applyAlignment="1">
      <alignment horizontal="center" vertical="center" wrapText="1"/>
    </xf>
    <xf numFmtId="2" fontId="2" fillId="2" borderId="0" xfId="0" applyNumberFormat="1" applyFont="1" applyFill="1" applyAlignment="1">
      <alignment horizontal="center" vertical="center" wrapText="1"/>
    </xf>
    <xf numFmtId="2" fontId="1" fillId="2" borderId="1" xfId="1" applyNumberFormat="1" applyFont="1" applyFill="1" applyBorder="1" applyAlignment="1">
      <alignment horizontal="center" vertical="center" wrapText="1"/>
    </xf>
    <xf numFmtId="0" fontId="2" fillId="2" borderId="0" xfId="0" applyFont="1" applyFill="1" applyAlignment="1">
      <alignment horizontal="center" vertical="center"/>
    </xf>
    <xf numFmtId="41" fontId="2" fillId="2" borderId="2" xfId="0" applyNumberFormat="1" applyFont="1" applyFill="1" applyBorder="1" applyAlignment="1">
      <alignment horizontal="center" vertical="center" wrapText="1"/>
    </xf>
    <xf numFmtId="0" fontId="2" fillId="2" borderId="2" xfId="0" applyFont="1" applyFill="1" applyBorder="1" applyAlignment="1">
      <alignment horizontal="left" vertical="center" wrapText="1"/>
    </xf>
    <xf numFmtId="2"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41" fontId="2" fillId="2" borderId="1" xfId="0" applyNumberFormat="1" applyFont="1" applyFill="1" applyBorder="1" applyAlignment="1">
      <alignment horizontal="center" vertical="center" wrapText="1"/>
    </xf>
    <xf numFmtId="0" fontId="2" fillId="2" borderId="0" xfId="0" applyFont="1" applyFill="1"/>
    <xf numFmtId="0" fontId="2" fillId="2" borderId="2" xfId="0" applyNumberFormat="1"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1" fontId="1" fillId="2" borderId="1" xfId="1" applyNumberFormat="1" applyFont="1" applyFill="1" applyBorder="1" applyAlignment="1">
      <alignment horizontal="center" wrapText="1"/>
    </xf>
    <xf numFmtId="3" fontId="1" fillId="2" borderId="1" xfId="1" applyNumberFormat="1" applyFont="1" applyFill="1" applyBorder="1" applyAlignment="1">
      <alignment horizontal="center" wrapText="1"/>
    </xf>
    <xf numFmtId="3" fontId="1" fillId="2" borderId="1" xfId="1" applyNumberFormat="1" applyFont="1" applyFill="1" applyBorder="1" applyAlignment="1">
      <alignment horizontal="center"/>
    </xf>
    <xf numFmtId="3" fontId="2" fillId="2" borderId="1" xfId="1" applyNumberFormat="1" applyFont="1" applyFill="1" applyBorder="1" applyAlignment="1">
      <alignment horizontal="center"/>
    </xf>
    <xf numFmtId="0" fontId="2" fillId="2" borderId="0" xfId="0" applyFont="1" applyFill="1" applyAlignment="1">
      <alignment vertical="center"/>
    </xf>
    <xf numFmtId="4" fontId="2" fillId="2" borderId="2" xfId="0" applyNumberFormat="1" applyFont="1" applyFill="1" applyBorder="1" applyAlignment="1">
      <alignment horizontal="center" vertical="center" wrapText="1"/>
    </xf>
    <xf numFmtId="0" fontId="2" fillId="2" borderId="6" xfId="0" applyFont="1" applyFill="1" applyBorder="1" applyAlignment="1">
      <alignment horizontal="center" vertical="center"/>
    </xf>
    <xf numFmtId="2" fontId="2" fillId="2" borderId="0" xfId="0" applyNumberFormat="1" applyFont="1" applyFill="1" applyAlignment="1">
      <alignment horizontal="center" wrapText="1"/>
    </xf>
    <xf numFmtId="3" fontId="2" fillId="2" borderId="0" xfId="0" applyNumberFormat="1" applyFont="1" applyFill="1" applyAlignment="1">
      <alignment horizontal="left" vertical="center"/>
    </xf>
    <xf numFmtId="0" fontId="2" fillId="2" borderId="0" xfId="0" applyFont="1" applyFill="1" applyAlignment="1">
      <alignment horizontal="center"/>
    </xf>
    <xf numFmtId="0" fontId="2" fillId="2" borderId="2" xfId="3" applyFont="1" applyFill="1" applyBorder="1" applyAlignment="1">
      <alignment horizontal="center" vertical="distributed"/>
    </xf>
    <xf numFmtId="2" fontId="2" fillId="2" borderId="3" xfId="0" applyNumberFormat="1" applyFont="1" applyFill="1" applyBorder="1" applyAlignment="1">
      <alignment horizontal="center" vertical="center" wrapText="1"/>
    </xf>
    <xf numFmtId="0" fontId="2" fillId="2" borderId="2" xfId="0" applyFont="1" applyFill="1" applyBorder="1"/>
    <xf numFmtId="0" fontId="2" fillId="2" borderId="2" xfId="0" applyFont="1" applyFill="1" applyBorder="1" applyAlignment="1">
      <alignment horizontal="left" vertical="center"/>
    </xf>
    <xf numFmtId="3" fontId="1" fillId="2" borderId="2" xfId="0" applyNumberFormat="1" applyFont="1" applyFill="1" applyBorder="1" applyAlignment="1">
      <alignment horizontal="center" vertical="center"/>
    </xf>
    <xf numFmtId="3" fontId="2" fillId="2" borderId="2" xfId="0" applyNumberFormat="1" applyFont="1" applyFill="1" applyBorder="1"/>
    <xf numFmtId="0" fontId="2" fillId="2" borderId="2" xfId="0" applyNumberFormat="1" applyFont="1" applyFill="1" applyBorder="1" applyAlignment="1">
      <alignment horizontal="left" vertical="center" wrapText="1"/>
    </xf>
    <xf numFmtId="0" fontId="2" fillId="2" borderId="7" xfId="0" applyNumberFormat="1" applyFont="1" applyFill="1" applyBorder="1" applyAlignment="1">
      <alignment horizontal="left" vertical="center" wrapText="1"/>
    </xf>
    <xf numFmtId="0" fontId="2" fillId="2" borderId="2" xfId="0" applyFont="1" applyFill="1" applyBorder="1" applyAlignment="1">
      <alignment horizontal="left"/>
    </xf>
    <xf numFmtId="0" fontId="2" fillId="2" borderId="2" xfId="0" applyFont="1" applyFill="1" applyBorder="1" applyAlignment="1">
      <alignment horizontal="right" vertical="center" wrapText="1"/>
    </xf>
    <xf numFmtId="0" fontId="2" fillId="2" borderId="3" xfId="0" applyFont="1" applyFill="1" applyBorder="1" applyAlignment="1">
      <alignment horizontal="left" vertical="center" wrapText="1"/>
    </xf>
    <xf numFmtId="3" fontId="2" fillId="2" borderId="1" xfId="0" applyNumberFormat="1"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justify" vertical="center" wrapText="1"/>
    </xf>
    <xf numFmtId="0" fontId="2" fillId="2" borderId="2" xfId="0" applyFont="1" applyFill="1" applyBorder="1" applyAlignment="1">
      <alignment horizontal="justify" vertical="top" wrapText="1"/>
    </xf>
    <xf numFmtId="0" fontId="2" fillId="2" borderId="1" xfId="0" applyFont="1" applyFill="1" applyBorder="1" applyAlignment="1">
      <alignment horizontal="justify" vertical="top" wrapText="1"/>
    </xf>
    <xf numFmtId="0" fontId="2"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2" fillId="2" borderId="6" xfId="0" applyFont="1" applyFill="1" applyBorder="1" applyAlignment="1">
      <alignment horizontal="left"/>
    </xf>
    <xf numFmtId="0" fontId="2" fillId="2" borderId="6" xfId="0" applyFont="1" applyFill="1" applyBorder="1" applyAlignment="1">
      <alignment horizontal="left" vertical="center"/>
    </xf>
    <xf numFmtId="3" fontId="2" fillId="2" borderId="6" xfId="0" applyNumberFormat="1" applyFont="1" applyFill="1" applyBorder="1" applyAlignment="1">
      <alignment horizontal="center" vertical="center"/>
    </xf>
    <xf numFmtId="3" fontId="1" fillId="2" borderId="6" xfId="0" applyNumberFormat="1" applyFont="1" applyFill="1" applyBorder="1" applyAlignment="1">
      <alignment horizontal="center" vertical="center"/>
    </xf>
    <xf numFmtId="0" fontId="2" fillId="2" borderId="1" xfId="0" applyNumberFormat="1" applyFont="1" applyFill="1" applyBorder="1" applyAlignment="1">
      <alignment horizontal="left" vertical="center" wrapText="1"/>
    </xf>
    <xf numFmtId="0" fontId="11" fillId="2" borderId="2" xfId="0"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1" fillId="2" borderId="2" xfId="0" applyNumberFormat="1" applyFont="1" applyFill="1" applyBorder="1" applyAlignment="1">
      <alignment horizontal="center" vertical="center" wrapText="1"/>
    </xf>
    <xf numFmtId="0" fontId="12" fillId="2" borderId="2"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2" fillId="2" borderId="0" xfId="0" applyFont="1" applyFill="1"/>
    <xf numFmtId="0" fontId="12" fillId="2" borderId="0" xfId="0" applyFont="1" applyFill="1" applyBorder="1"/>
    <xf numFmtId="4" fontId="11" fillId="2" borderId="2" xfId="0" applyNumberFormat="1" applyFont="1" applyFill="1" applyBorder="1" applyAlignment="1">
      <alignment horizontal="center" vertical="center" wrapText="1"/>
    </xf>
    <xf numFmtId="0" fontId="2" fillId="2" borderId="2" xfId="0" applyFont="1" applyFill="1" applyBorder="1" applyAlignment="1">
      <alignment horizontal="left" vertical="top"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2" fillId="2" borderId="2" xfId="0" applyFont="1" applyFill="1" applyBorder="1" applyAlignment="1">
      <alignment horizontal="left" vertical="top" wrapText="1"/>
    </xf>
    <xf numFmtId="3" fontId="12" fillId="2" borderId="2" xfId="0" applyNumberFormat="1" applyFont="1" applyFill="1" applyBorder="1" applyAlignment="1">
      <alignment horizontal="center" vertical="center"/>
    </xf>
    <xf numFmtId="0" fontId="12" fillId="2" borderId="2" xfId="0" applyNumberFormat="1" applyFont="1" applyFill="1" applyBorder="1" applyAlignment="1">
      <alignment horizontal="center" vertical="center" wrapText="1"/>
    </xf>
    <xf numFmtId="1" fontId="12" fillId="2" borderId="2" xfId="0" applyNumberFormat="1" applyFont="1" applyFill="1" applyBorder="1" applyAlignment="1">
      <alignment horizontal="center" vertical="center" wrapText="1"/>
    </xf>
    <xf numFmtId="0" fontId="12" fillId="2" borderId="2" xfId="0" applyFont="1" applyFill="1" applyBorder="1" applyAlignment="1">
      <alignment horizontal="justify" vertical="top" wrapText="1"/>
    </xf>
    <xf numFmtId="0" fontId="12" fillId="2" borderId="2" xfId="0" applyFont="1" applyFill="1" applyBorder="1" applyAlignment="1">
      <alignment vertical="center" wrapText="1"/>
    </xf>
    <xf numFmtId="0" fontId="11" fillId="2" borderId="2" xfId="0" applyFont="1" applyFill="1" applyBorder="1" applyAlignment="1">
      <alignment vertical="center" wrapText="1"/>
    </xf>
    <xf numFmtId="0" fontId="12"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3" fontId="11" fillId="2" borderId="2" xfId="0" applyNumberFormat="1" applyFont="1" applyFill="1" applyBorder="1" applyAlignment="1">
      <alignment horizontal="center" vertical="center"/>
    </xf>
    <xf numFmtId="0" fontId="20" fillId="2" borderId="2" xfId="0" applyFont="1" applyFill="1" applyBorder="1" applyAlignment="1">
      <alignment vertical="center" wrapText="1"/>
    </xf>
    <xf numFmtId="0" fontId="11" fillId="2" borderId="1" xfId="0" applyFont="1" applyFill="1" applyBorder="1" applyAlignment="1">
      <alignment vertical="center" wrapText="1"/>
    </xf>
    <xf numFmtId="0" fontId="20" fillId="2" borderId="1" xfId="0" applyFont="1" applyFill="1" applyBorder="1" applyAlignment="1">
      <alignment vertical="center" wrapText="1"/>
    </xf>
    <xf numFmtId="3" fontId="12" fillId="2" borderId="1" xfId="0" applyNumberFormat="1" applyFont="1" applyFill="1" applyBorder="1" applyAlignment="1">
      <alignment horizontal="center" vertical="center"/>
    </xf>
    <xf numFmtId="3" fontId="11" fillId="2" borderId="1" xfId="0" applyNumberFormat="1" applyFont="1" applyFill="1" applyBorder="1" applyAlignment="1">
      <alignment horizontal="center" vertical="center" wrapText="1"/>
    </xf>
    <xf numFmtId="0" fontId="12" fillId="2" borderId="2" xfId="0" applyFont="1" applyFill="1" applyBorder="1" applyAlignment="1">
      <alignment horizontal="justify" vertical="center" wrapText="1"/>
    </xf>
    <xf numFmtId="0" fontId="11" fillId="2" borderId="2" xfId="0" applyFont="1" applyFill="1" applyBorder="1" applyAlignment="1">
      <alignment horizontal="justify" vertical="center" wrapText="1"/>
    </xf>
    <xf numFmtId="49" fontId="11" fillId="2" borderId="2" xfId="0" applyNumberFormat="1" applyFont="1" applyFill="1" applyBorder="1" applyAlignment="1">
      <alignment vertical="center" wrapText="1"/>
    </xf>
    <xf numFmtId="0" fontId="19" fillId="2" borderId="2" xfId="0" applyFont="1" applyFill="1" applyBorder="1" applyAlignment="1">
      <alignment horizontal="left" vertical="center" wrapText="1"/>
    </xf>
    <xf numFmtId="0" fontId="19" fillId="2" borderId="2" xfId="0" applyNumberFormat="1" applyFont="1" applyFill="1" applyBorder="1" applyAlignment="1">
      <alignment horizontal="center" vertical="center" wrapText="1"/>
    </xf>
    <xf numFmtId="1" fontId="19" fillId="2" borderId="2" xfId="0" applyNumberFormat="1" applyFont="1" applyFill="1" applyBorder="1" applyAlignment="1">
      <alignment horizontal="center" vertical="center" wrapText="1"/>
    </xf>
    <xf numFmtId="3" fontId="19" fillId="2" borderId="2" xfId="0" applyNumberFormat="1" applyFont="1" applyFill="1" applyBorder="1" applyAlignment="1">
      <alignment horizontal="center" vertical="center" wrapText="1"/>
    </xf>
    <xf numFmtId="0" fontId="12" fillId="2" borderId="6" xfId="0" applyFont="1" applyFill="1" applyBorder="1" applyAlignment="1">
      <alignment horizontal="left" vertical="center" wrapText="1"/>
    </xf>
    <xf numFmtId="0" fontId="19" fillId="2" borderId="6" xfId="0" applyNumberFormat="1" applyFont="1" applyFill="1" applyBorder="1" applyAlignment="1">
      <alignment horizontal="center" vertical="center" wrapText="1"/>
    </xf>
    <xf numFmtId="1" fontId="19" fillId="2" borderId="6" xfId="0" applyNumberFormat="1" applyFont="1" applyFill="1" applyBorder="1" applyAlignment="1">
      <alignment horizontal="center" vertical="center" wrapText="1"/>
    </xf>
    <xf numFmtId="3" fontId="19" fillId="2" borderId="6" xfId="0" applyNumberFormat="1"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8" xfId="0" applyFont="1" applyFill="1" applyBorder="1" applyAlignment="1">
      <alignment horizontal="left" vertical="center" wrapText="1"/>
    </xf>
    <xf numFmtId="0" fontId="12" fillId="2" borderId="6" xfId="0" applyFont="1" applyFill="1" applyBorder="1" applyAlignment="1">
      <alignment horizontal="justify" vertical="center" wrapText="1"/>
    </xf>
    <xf numFmtId="3" fontId="17" fillId="2" borderId="2" xfId="0" applyNumberFormat="1" applyFont="1" applyFill="1" applyBorder="1" applyAlignment="1">
      <alignment horizontal="center" vertical="center"/>
    </xf>
    <xf numFmtId="3" fontId="2" fillId="2" borderId="0" xfId="0" applyNumberFormat="1" applyFont="1" applyFill="1" applyAlignment="1">
      <alignment horizontal="center" vertical="center" wrapText="1"/>
    </xf>
    <xf numFmtId="0" fontId="12" fillId="2" borderId="6" xfId="0" applyNumberFormat="1" applyFont="1" applyFill="1" applyBorder="1" applyAlignment="1">
      <alignment horizontal="center" vertical="center" wrapText="1"/>
    </xf>
    <xf numFmtId="1" fontId="12" fillId="2" borderId="6" xfId="0" applyNumberFormat="1" applyFont="1" applyFill="1" applyBorder="1" applyAlignment="1">
      <alignment horizontal="center" vertical="center" wrapText="1"/>
    </xf>
    <xf numFmtId="0" fontId="2" fillId="2" borderId="2" xfId="7" applyFont="1" applyFill="1" applyBorder="1" applyAlignment="1">
      <alignment horizontal="center" vertical="center" wrapText="1"/>
    </xf>
    <xf numFmtId="0" fontId="2" fillId="2" borderId="2" xfId="5" applyFont="1" applyFill="1" applyBorder="1" applyAlignment="1">
      <alignment horizontal="center" vertical="center" wrapText="1"/>
    </xf>
    <xf numFmtId="0" fontId="2" fillId="2" borderId="2" xfId="6" applyFont="1" applyFill="1" applyBorder="1" applyAlignment="1">
      <alignment horizontal="center" vertical="center" wrapText="1"/>
    </xf>
    <xf numFmtId="0" fontId="17" fillId="2" borderId="0" xfId="0" applyFont="1" applyFill="1"/>
    <xf numFmtId="3" fontId="2" fillId="2" borderId="3" xfId="0" applyNumberFormat="1" applyFont="1" applyFill="1" applyBorder="1" applyAlignment="1">
      <alignment horizontal="center" vertical="center" wrapText="1"/>
    </xf>
    <xf numFmtId="0" fontId="2" fillId="2" borderId="2" xfId="0" applyFont="1" applyFill="1" applyBorder="1" applyAlignment="1">
      <alignment vertical="top" wrapText="1"/>
    </xf>
    <xf numFmtId="0" fontId="2" fillId="2" borderId="0" xfId="0" applyFont="1" applyFill="1" applyAlignment="1">
      <alignment horizontal="center" vertical="center" wrapText="1"/>
    </xf>
    <xf numFmtId="4" fontId="12" fillId="2" borderId="2" xfId="0" applyNumberFormat="1" applyFont="1" applyFill="1" applyBorder="1" applyAlignment="1">
      <alignment horizontal="center" vertical="center" wrapText="1"/>
    </xf>
    <xf numFmtId="3" fontId="11" fillId="2" borderId="2" xfId="0" applyNumberFormat="1" applyFont="1" applyFill="1" applyBorder="1" applyAlignment="1">
      <alignment vertical="center" wrapText="1"/>
    </xf>
    <xf numFmtId="3" fontId="11" fillId="2" borderId="2" xfId="0" applyNumberFormat="1" applyFont="1" applyFill="1" applyBorder="1" applyAlignment="1">
      <alignment horizontal="right" vertical="center" wrapText="1"/>
    </xf>
    <xf numFmtId="4" fontId="17" fillId="2" borderId="2" xfId="0" applyNumberFormat="1" applyFont="1" applyFill="1" applyBorder="1" applyAlignment="1">
      <alignment horizontal="center" vertical="center"/>
    </xf>
    <xf numFmtId="0" fontId="17" fillId="2" borderId="2" xfId="0" applyFont="1" applyFill="1" applyBorder="1" applyAlignment="1">
      <alignment horizontal="center" vertical="center"/>
    </xf>
    <xf numFmtId="2" fontId="17" fillId="2" borderId="2" xfId="0" applyNumberFormat="1" applyFont="1" applyFill="1" applyBorder="1" applyAlignment="1">
      <alignment horizontal="center" vertical="center"/>
    </xf>
    <xf numFmtId="0" fontId="17" fillId="2" borderId="0" xfId="0" applyNumberFormat="1" applyFont="1" applyFill="1" applyBorder="1" applyAlignment="1">
      <alignment horizontal="left" vertical="top" wrapText="1"/>
    </xf>
    <xf numFmtId="1" fontId="17" fillId="2" borderId="0" xfId="0" applyNumberFormat="1" applyFont="1" applyFill="1" applyBorder="1" applyAlignment="1">
      <alignment horizontal="right" vertical="top" wrapText="1"/>
    </xf>
    <xf numFmtId="166" fontId="17" fillId="2" borderId="0" xfId="0" applyNumberFormat="1" applyFont="1" applyFill="1" applyBorder="1" applyAlignment="1">
      <alignment horizontal="right" vertical="top" wrapText="1"/>
    </xf>
    <xf numFmtId="4" fontId="17" fillId="2" borderId="0" xfId="0" applyNumberFormat="1" applyFont="1" applyFill="1" applyBorder="1" applyAlignment="1">
      <alignment horizontal="right" vertical="top" wrapText="1"/>
    </xf>
    <xf numFmtId="4" fontId="17" fillId="2" borderId="0" xfId="0" applyNumberFormat="1" applyFont="1" applyFill="1" applyBorder="1" applyAlignment="1">
      <alignment vertical="top"/>
    </xf>
    <xf numFmtId="0" fontId="2" fillId="2" borderId="6" xfId="7"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left" vertical="top" wrapText="1"/>
    </xf>
    <xf numFmtId="4" fontId="2" fillId="2" borderId="2" xfId="0" applyNumberFormat="1" applyFont="1" applyFill="1" applyBorder="1" applyAlignment="1">
      <alignment horizontal="center" vertical="center"/>
    </xf>
    <xf numFmtId="0" fontId="2" fillId="2" borderId="2" xfId="0"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3" fontId="2" fillId="2" borderId="2" xfId="1" applyNumberFormat="1" applyFont="1" applyFill="1" applyBorder="1" applyAlignment="1">
      <alignment horizontal="center" vertical="center" wrapText="1"/>
    </xf>
    <xf numFmtId="0" fontId="2" fillId="2" borderId="6" xfId="0" applyFont="1" applyFill="1" applyBorder="1" applyAlignment="1">
      <alignment horizontal="left" vertical="center" wrapText="1"/>
    </xf>
    <xf numFmtId="2" fontId="2" fillId="2" borderId="6" xfId="0" applyNumberFormat="1" applyFont="1" applyFill="1" applyBorder="1" applyAlignment="1">
      <alignment horizontal="center" vertical="center" wrapText="1"/>
    </xf>
    <xf numFmtId="0" fontId="12" fillId="2" borderId="2" xfId="0"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0" xfId="0" applyFont="1" applyFill="1" applyAlignment="1">
      <alignment horizontal="left" vertical="center"/>
    </xf>
    <xf numFmtId="0" fontId="1" fillId="2" borderId="3" xfId="0" applyFont="1" applyFill="1" applyBorder="1" applyAlignment="1">
      <alignment horizontal="left"/>
    </xf>
    <xf numFmtId="0" fontId="1" fillId="2" borderId="5" xfId="0" applyFont="1" applyFill="1" applyBorder="1" applyAlignment="1">
      <alignment horizontal="left"/>
    </xf>
    <xf numFmtId="3" fontId="2" fillId="2" borderId="2" xfId="8" applyNumberFormat="1" applyFont="1" applyFill="1" applyBorder="1" applyAlignment="1">
      <alignment horizontal="center" vertical="center"/>
    </xf>
    <xf numFmtId="0" fontId="2" fillId="2" borderId="0" xfId="0" applyFont="1" applyFill="1" applyAlignment="1">
      <alignment horizontal="left" vertical="top" wrapText="1"/>
    </xf>
    <xf numFmtId="0" fontId="16" fillId="2" borderId="2" xfId="0" applyFont="1" applyFill="1" applyBorder="1" applyAlignment="1">
      <alignment horizontal="center" vertical="center" wrapText="1"/>
    </xf>
    <xf numFmtId="3" fontId="16" fillId="2" borderId="2" xfId="0" applyNumberFormat="1" applyFont="1" applyFill="1" applyBorder="1" applyAlignment="1">
      <alignment horizontal="center" vertical="center" wrapText="1"/>
    </xf>
    <xf numFmtId="41" fontId="16" fillId="2" borderId="2" xfId="0" applyNumberFormat="1" applyFont="1" applyFill="1" applyBorder="1" applyAlignment="1">
      <alignment horizontal="center" vertical="center" wrapText="1"/>
    </xf>
    <xf numFmtId="0" fontId="16" fillId="2" borderId="3" xfId="0" applyFont="1" applyFill="1" applyBorder="1" applyAlignment="1">
      <alignment vertical="center" wrapText="1"/>
    </xf>
    <xf numFmtId="0" fontId="11" fillId="2" borderId="2" xfId="0" applyFont="1" applyFill="1" applyBorder="1" applyAlignment="1">
      <alignment vertical="top" wrapText="1"/>
    </xf>
    <xf numFmtId="0" fontId="18" fillId="2" borderId="5" xfId="0" applyFont="1" applyFill="1" applyBorder="1" applyAlignment="1" applyProtection="1">
      <alignment horizontal="center" vertical="center" wrapText="1"/>
    </xf>
    <xf numFmtId="0" fontId="18" fillId="2" borderId="2" xfId="0" applyNumberFormat="1" applyFont="1" applyFill="1" applyBorder="1" applyAlignment="1" applyProtection="1">
      <alignment horizontal="center" vertical="center" wrapText="1"/>
    </xf>
    <xf numFmtId="41" fontId="16" fillId="2" borderId="2" xfId="0" applyNumberFormat="1" applyFont="1" applyFill="1" applyBorder="1" applyAlignment="1">
      <alignment vertical="center" wrapText="1"/>
    </xf>
    <xf numFmtId="0" fontId="2" fillId="2" borderId="1" xfId="0" applyFont="1" applyFill="1" applyBorder="1" applyAlignment="1">
      <alignment horizontal="center" vertical="center"/>
    </xf>
    <xf numFmtId="0" fontId="2" fillId="2" borderId="1" xfId="0" applyNumberFormat="1" applyFont="1" applyFill="1" applyBorder="1" applyAlignment="1" applyProtection="1">
      <alignment horizontal="center" vertical="center" wrapText="1"/>
    </xf>
    <xf numFmtId="0" fontId="2" fillId="2" borderId="3" xfId="0" applyFont="1" applyFill="1" applyBorder="1" applyAlignment="1">
      <alignment horizontal="left" vertical="top" wrapText="1"/>
    </xf>
    <xf numFmtId="3" fontId="2" fillId="2" borderId="5" xfId="0" applyNumberFormat="1" applyFont="1" applyFill="1" applyBorder="1" applyAlignment="1">
      <alignment horizontal="center" vertical="center"/>
    </xf>
    <xf numFmtId="0" fontId="16" fillId="2" borderId="2" xfId="0" applyFont="1" applyFill="1" applyBorder="1" applyAlignment="1">
      <alignment vertical="center" wrapText="1"/>
    </xf>
    <xf numFmtId="0" fontId="11" fillId="0" borderId="2" xfId="0" applyFont="1" applyBorder="1" applyAlignment="1">
      <alignment vertical="center" wrapText="1"/>
    </xf>
    <xf numFmtId="4" fontId="17" fillId="2" borderId="0" xfId="0" applyNumberFormat="1" applyFont="1" applyFill="1"/>
    <xf numFmtId="3" fontId="17" fillId="2" borderId="0" xfId="0" applyNumberFormat="1" applyFont="1" applyFill="1"/>
    <xf numFmtId="0" fontId="11" fillId="0" borderId="1" xfId="0" applyFont="1" applyBorder="1" applyAlignment="1">
      <alignment vertical="center" wrapText="1"/>
    </xf>
    <xf numFmtId="0" fontId="2" fillId="2" borderId="10" xfId="0" applyFont="1" applyFill="1" applyBorder="1" applyAlignment="1">
      <alignment horizontal="center" vertical="center" wrapText="1"/>
    </xf>
    <xf numFmtId="0" fontId="17" fillId="2" borderId="1" xfId="0" applyFont="1" applyFill="1" applyBorder="1" applyAlignment="1">
      <alignment horizontal="center" vertical="center"/>
    </xf>
    <xf numFmtId="4" fontId="17" fillId="2" borderId="1" xfId="0" applyNumberFormat="1" applyFont="1" applyFill="1" applyBorder="1" applyAlignment="1">
      <alignment horizontal="center" vertical="center"/>
    </xf>
    <xf numFmtId="4" fontId="12" fillId="2" borderId="1"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0" borderId="2" xfId="0" applyFont="1" applyBorder="1" applyAlignment="1">
      <alignment horizontal="left" vertical="center" wrapText="1"/>
    </xf>
    <xf numFmtId="0" fontId="2" fillId="0" borderId="2" xfId="0" applyNumberFormat="1" applyFont="1" applyFill="1" applyBorder="1" applyAlignment="1">
      <alignmen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center" vertical="center"/>
    </xf>
    <xf numFmtId="0" fontId="2" fillId="0" borderId="2" xfId="0" applyNumberFormat="1" applyFont="1" applyFill="1" applyBorder="1" applyAlignment="1">
      <alignment horizontal="left" vertical="center" wrapText="1"/>
    </xf>
    <xf numFmtId="0" fontId="11"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2" borderId="2" xfId="0" applyNumberFormat="1" applyFont="1" applyFill="1" applyBorder="1" applyAlignment="1">
      <alignment vertical="center" wrapText="1"/>
    </xf>
    <xf numFmtId="1" fontId="1" fillId="2" borderId="3" xfId="1" applyNumberFormat="1" applyFont="1" applyFill="1" applyBorder="1" applyAlignment="1">
      <alignment horizontal="left" vertical="center" wrapText="1"/>
    </xf>
    <xf numFmtId="1" fontId="1" fillId="2" borderId="4" xfId="1" applyNumberFormat="1" applyFont="1" applyFill="1" applyBorder="1" applyAlignment="1">
      <alignment horizontal="left" vertical="center" wrapText="1"/>
    </xf>
    <xf numFmtId="1" fontId="1" fillId="2" borderId="5" xfId="1" applyNumberFormat="1" applyFont="1" applyFill="1" applyBorder="1" applyAlignment="1">
      <alignment horizontal="left" vertical="center" wrapText="1"/>
    </xf>
    <xf numFmtId="0" fontId="2" fillId="2" borderId="0" xfId="0" applyFont="1" applyFill="1" applyAlignment="1">
      <alignment horizontal="left" vertical="center"/>
    </xf>
    <xf numFmtId="0" fontId="1" fillId="2" borderId="0" xfId="0" applyFont="1" applyFill="1" applyAlignment="1">
      <alignment horizontal="center"/>
    </xf>
    <xf numFmtId="0" fontId="1" fillId="2" borderId="3" xfId="0" applyFont="1" applyFill="1" applyBorder="1" applyAlignment="1">
      <alignment horizontal="left"/>
    </xf>
    <xf numFmtId="0" fontId="1" fillId="2" borderId="5"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 fillId="2" borderId="4" xfId="0" applyFont="1" applyFill="1" applyBorder="1" applyAlignment="1">
      <alignment horizontal="left"/>
    </xf>
    <xf numFmtId="0" fontId="1" fillId="2" borderId="2" xfId="0" applyFont="1" applyFill="1" applyBorder="1" applyAlignment="1">
      <alignment horizontal="left"/>
    </xf>
  </cellXfs>
  <cellStyles count="10">
    <cellStyle name="Normal 2" xfId="5"/>
    <cellStyle name="Normal 6" xfId="9"/>
    <cellStyle name="Обычный" xfId="0" builtinId="0"/>
    <cellStyle name="Обычный 15" xfId="3"/>
    <cellStyle name="Обычный 2" xfId="7"/>
    <cellStyle name="Обычный 2 8" xfId="4"/>
    <cellStyle name="Обычный_Пародонт" xfId="6"/>
    <cellStyle name="Финансовый" xfId="2" builtinId="3"/>
    <cellStyle name="Финансовый 2" xfId="8"/>
    <cellStyle name="Финансовый 7"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21"/>
  <sheetViews>
    <sheetView tabSelected="1" view="pageBreakPreview" zoomScale="80" zoomScaleNormal="90" zoomScaleSheetLayoutView="80" workbookViewId="0">
      <selection activeCell="K517" sqref="K517"/>
    </sheetView>
  </sheetViews>
  <sheetFormatPr defaultColWidth="9.140625" defaultRowHeight="12.75" x14ac:dyDescent="0.2"/>
  <cols>
    <col min="1" max="1" width="9.140625" style="22"/>
    <col min="2" max="2" width="22" style="138" customWidth="1"/>
    <col min="3" max="3" width="12.140625" style="32" customWidth="1"/>
    <col min="4" max="4" width="71" style="138" customWidth="1"/>
    <col min="5" max="6" width="9.140625" style="10"/>
    <col min="7" max="7" width="14.85546875" style="1" customWidth="1"/>
    <col min="8" max="8" width="13.7109375" style="1" customWidth="1"/>
    <col min="9" max="9" width="14.42578125" style="1" customWidth="1"/>
    <col min="10" max="10" width="11.7109375" style="22" customWidth="1"/>
    <col min="11" max="11" width="20.28515625" style="10" customWidth="1"/>
    <col min="12" max="12" width="13.85546875" style="10" customWidth="1"/>
    <col min="13" max="13" width="22.5703125" style="22" customWidth="1"/>
    <col min="14" max="14" width="13.42578125" style="22" customWidth="1"/>
    <col min="15" max="16384" width="9.140625" style="22"/>
  </cols>
  <sheetData>
    <row r="1" spans="1:12" x14ac:dyDescent="0.2">
      <c r="I1" s="33" t="s">
        <v>801</v>
      </c>
      <c r="J1" s="29"/>
    </row>
    <row r="2" spans="1:12" x14ac:dyDescent="0.2">
      <c r="I2" s="33" t="s">
        <v>802</v>
      </c>
      <c r="J2" s="138"/>
      <c r="K2" s="138"/>
    </row>
    <row r="3" spans="1:12" x14ac:dyDescent="0.2">
      <c r="I3" s="177" t="s">
        <v>1046</v>
      </c>
      <c r="J3" s="177"/>
      <c r="K3" s="177"/>
    </row>
    <row r="5" spans="1:12" x14ac:dyDescent="0.2">
      <c r="A5" s="178" t="s">
        <v>264</v>
      </c>
      <c r="B5" s="178"/>
      <c r="C5" s="178"/>
      <c r="D5" s="178"/>
      <c r="E5" s="178"/>
      <c r="F5" s="178"/>
      <c r="G5" s="178"/>
      <c r="H5" s="178"/>
      <c r="I5" s="178"/>
      <c r="J5" s="178"/>
      <c r="K5" s="178"/>
      <c r="L5" s="178"/>
    </row>
    <row r="6" spans="1:12" x14ac:dyDescent="0.2">
      <c r="A6" s="2"/>
      <c r="B6" s="3"/>
      <c r="C6" s="8"/>
      <c r="D6" s="3"/>
      <c r="F6" s="2"/>
      <c r="J6" s="1"/>
    </row>
    <row r="7" spans="1:12" ht="90.75" customHeight="1" x14ac:dyDescent="0.2">
      <c r="A7" s="4" t="s">
        <v>0</v>
      </c>
      <c r="B7" s="6" t="s">
        <v>1</v>
      </c>
      <c r="C7" s="9" t="s">
        <v>2</v>
      </c>
      <c r="D7" s="6" t="s">
        <v>3</v>
      </c>
      <c r="E7" s="5" t="s">
        <v>4</v>
      </c>
      <c r="F7" s="4" t="s">
        <v>5</v>
      </c>
      <c r="G7" s="5" t="s">
        <v>6</v>
      </c>
      <c r="H7" s="5" t="s">
        <v>7</v>
      </c>
      <c r="I7" s="5" t="s">
        <v>8</v>
      </c>
      <c r="J7" s="7" t="s">
        <v>9</v>
      </c>
      <c r="K7" s="5" t="s">
        <v>10</v>
      </c>
      <c r="L7" s="5" t="s">
        <v>11</v>
      </c>
    </row>
    <row r="8" spans="1:12" s="34" customFormat="1" x14ac:dyDescent="0.2">
      <c r="A8" s="25">
        <v>1</v>
      </c>
      <c r="B8" s="26">
        <v>2</v>
      </c>
      <c r="C8" s="25">
        <v>3</v>
      </c>
      <c r="D8" s="26">
        <v>4</v>
      </c>
      <c r="E8" s="26">
        <v>5</v>
      </c>
      <c r="F8" s="25">
        <v>6</v>
      </c>
      <c r="G8" s="26">
        <v>7</v>
      </c>
      <c r="H8" s="27">
        <v>8</v>
      </c>
      <c r="I8" s="28">
        <v>9</v>
      </c>
      <c r="J8" s="27">
        <v>10</v>
      </c>
      <c r="K8" s="26">
        <v>11</v>
      </c>
      <c r="L8" s="26">
        <v>12</v>
      </c>
    </row>
    <row r="9" spans="1:12" x14ac:dyDescent="0.2">
      <c r="A9" s="174" t="s">
        <v>12</v>
      </c>
      <c r="B9" s="175"/>
      <c r="C9" s="175"/>
      <c r="D9" s="175"/>
      <c r="E9" s="175"/>
      <c r="F9" s="175"/>
      <c r="G9" s="175"/>
      <c r="H9" s="175"/>
      <c r="I9" s="175"/>
      <c r="J9" s="175"/>
      <c r="K9" s="175"/>
      <c r="L9" s="176"/>
    </row>
    <row r="10" spans="1:12" x14ac:dyDescent="0.2">
      <c r="A10" s="174" t="s">
        <v>13</v>
      </c>
      <c r="B10" s="175"/>
      <c r="C10" s="175"/>
      <c r="D10" s="175"/>
      <c r="E10" s="175"/>
      <c r="F10" s="175"/>
      <c r="G10" s="175"/>
      <c r="H10" s="175"/>
      <c r="I10" s="175"/>
      <c r="J10" s="175"/>
      <c r="K10" s="175"/>
      <c r="L10" s="176"/>
    </row>
    <row r="11" spans="1:12" ht="409.6" customHeight="1" x14ac:dyDescent="0.2">
      <c r="A11" s="35">
        <v>1</v>
      </c>
      <c r="B11" s="12" t="s">
        <v>53</v>
      </c>
      <c r="C11" s="13" t="s">
        <v>54</v>
      </c>
      <c r="D11" s="73" t="s">
        <v>548</v>
      </c>
      <c r="E11" s="14" t="s">
        <v>29</v>
      </c>
      <c r="F11" s="14">
        <v>1</v>
      </c>
      <c r="G11" s="15">
        <v>85000000</v>
      </c>
      <c r="H11" s="16">
        <f t="shared" ref="H11:H64" si="0">G11*F11</f>
        <v>85000000</v>
      </c>
      <c r="I11" s="16">
        <f t="shared" ref="I11:I64" si="1">H11*1.12</f>
        <v>95200000.000000015</v>
      </c>
      <c r="J11" s="15" t="s">
        <v>42</v>
      </c>
      <c r="K11" s="17" t="s">
        <v>55</v>
      </c>
      <c r="L11" s="11" t="s">
        <v>262</v>
      </c>
    </row>
    <row r="12" spans="1:12" ht="339.75" customHeight="1" x14ac:dyDescent="0.2">
      <c r="A12" s="35">
        <v>2</v>
      </c>
      <c r="B12" s="12" t="s">
        <v>56</v>
      </c>
      <c r="C12" s="13" t="s">
        <v>54</v>
      </c>
      <c r="D12" s="12" t="s">
        <v>329</v>
      </c>
      <c r="E12" s="14" t="s">
        <v>29</v>
      </c>
      <c r="F12" s="14">
        <v>1</v>
      </c>
      <c r="G12" s="128">
        <v>22000000</v>
      </c>
      <c r="H12" s="16">
        <f t="shared" si="0"/>
        <v>22000000</v>
      </c>
      <c r="I12" s="16">
        <f t="shared" si="1"/>
        <v>24640000.000000004</v>
      </c>
      <c r="J12" s="15" t="s">
        <v>42</v>
      </c>
      <c r="K12" s="17" t="s">
        <v>55</v>
      </c>
      <c r="L12" s="11" t="s">
        <v>262</v>
      </c>
    </row>
    <row r="13" spans="1:12" ht="408.75" customHeight="1" x14ac:dyDescent="0.2">
      <c r="A13" s="35">
        <v>3</v>
      </c>
      <c r="B13" s="12" t="s">
        <v>320</v>
      </c>
      <c r="C13" s="13" t="s">
        <v>54</v>
      </c>
      <c r="D13" s="73" t="s">
        <v>550</v>
      </c>
      <c r="E13" s="14" t="s">
        <v>29</v>
      </c>
      <c r="F13" s="14">
        <v>1</v>
      </c>
      <c r="G13" s="15">
        <v>12590000</v>
      </c>
      <c r="H13" s="16">
        <f t="shared" si="0"/>
        <v>12590000</v>
      </c>
      <c r="I13" s="16">
        <f t="shared" si="1"/>
        <v>14100800.000000002</v>
      </c>
      <c r="J13" s="15" t="s">
        <v>42</v>
      </c>
      <c r="K13" s="17" t="s">
        <v>55</v>
      </c>
      <c r="L13" s="11" t="s">
        <v>262</v>
      </c>
    </row>
    <row r="14" spans="1:12" ht="356.25" customHeight="1" x14ac:dyDescent="0.2">
      <c r="A14" s="35">
        <v>4</v>
      </c>
      <c r="B14" s="12" t="s">
        <v>57</v>
      </c>
      <c r="C14" s="13" t="s">
        <v>54</v>
      </c>
      <c r="D14" s="129" t="s">
        <v>549</v>
      </c>
      <c r="E14" s="14" t="s">
        <v>29</v>
      </c>
      <c r="F14" s="14">
        <v>1</v>
      </c>
      <c r="G14" s="15">
        <v>13587093</v>
      </c>
      <c r="H14" s="16">
        <f t="shared" si="0"/>
        <v>13587093</v>
      </c>
      <c r="I14" s="16">
        <f t="shared" si="1"/>
        <v>15217544.160000002</v>
      </c>
      <c r="J14" s="15" t="s">
        <v>42</v>
      </c>
      <c r="K14" s="17" t="s">
        <v>55</v>
      </c>
      <c r="L14" s="11" t="s">
        <v>262</v>
      </c>
    </row>
    <row r="15" spans="1:12" ht="269.25" customHeight="1" x14ac:dyDescent="0.2">
      <c r="A15" s="35">
        <v>5</v>
      </c>
      <c r="B15" s="12" t="s">
        <v>63</v>
      </c>
      <c r="C15" s="13" t="s">
        <v>64</v>
      </c>
      <c r="D15" s="49" t="s">
        <v>543</v>
      </c>
      <c r="E15" s="17" t="s">
        <v>29</v>
      </c>
      <c r="F15" s="17">
        <v>1</v>
      </c>
      <c r="G15" s="16">
        <v>24111000</v>
      </c>
      <c r="H15" s="16">
        <f t="shared" si="0"/>
        <v>24111000</v>
      </c>
      <c r="I15" s="16">
        <f t="shared" si="1"/>
        <v>27004320.000000004</v>
      </c>
      <c r="J15" s="16" t="s">
        <v>42</v>
      </c>
      <c r="K15" s="17" t="s">
        <v>260</v>
      </c>
      <c r="L15" s="11" t="s">
        <v>262</v>
      </c>
    </row>
    <row r="16" spans="1:12" ht="293.25" x14ac:dyDescent="0.2">
      <c r="A16" s="35">
        <v>6</v>
      </c>
      <c r="B16" s="12" t="s">
        <v>65</v>
      </c>
      <c r="C16" s="13" t="s">
        <v>64</v>
      </c>
      <c r="D16" s="73" t="s">
        <v>285</v>
      </c>
      <c r="E16" s="17" t="s">
        <v>29</v>
      </c>
      <c r="F16" s="17">
        <v>1</v>
      </c>
      <c r="G16" s="16">
        <v>145000000</v>
      </c>
      <c r="H16" s="16">
        <f t="shared" si="0"/>
        <v>145000000</v>
      </c>
      <c r="I16" s="16">
        <f t="shared" si="1"/>
        <v>162400000.00000003</v>
      </c>
      <c r="J16" s="16" t="s">
        <v>42</v>
      </c>
      <c r="K16" s="17" t="s">
        <v>260</v>
      </c>
      <c r="L16" s="11" t="s">
        <v>262</v>
      </c>
    </row>
    <row r="17" spans="1:12" ht="165.75" customHeight="1" x14ac:dyDescent="0.2">
      <c r="A17" s="35">
        <v>7</v>
      </c>
      <c r="B17" s="12" t="s">
        <v>68</v>
      </c>
      <c r="C17" s="36" t="s">
        <v>64</v>
      </c>
      <c r="D17" s="12" t="s">
        <v>69</v>
      </c>
      <c r="E17" s="74" t="s">
        <v>29</v>
      </c>
      <c r="F17" s="17">
        <v>1</v>
      </c>
      <c r="G17" s="16">
        <v>12126859</v>
      </c>
      <c r="H17" s="16">
        <f t="shared" si="0"/>
        <v>12126859</v>
      </c>
      <c r="I17" s="16">
        <f t="shared" si="1"/>
        <v>13582082.080000002</v>
      </c>
      <c r="J17" s="16" t="s">
        <v>42</v>
      </c>
      <c r="K17" s="17" t="s">
        <v>55</v>
      </c>
      <c r="L17" s="11" t="s">
        <v>262</v>
      </c>
    </row>
    <row r="18" spans="1:12" ht="72.75" customHeight="1" x14ac:dyDescent="0.2">
      <c r="A18" s="35">
        <v>8</v>
      </c>
      <c r="B18" s="12" t="s">
        <v>87</v>
      </c>
      <c r="C18" s="13" t="s">
        <v>40</v>
      </c>
      <c r="D18" s="12" t="s">
        <v>88</v>
      </c>
      <c r="E18" s="14" t="s">
        <v>36</v>
      </c>
      <c r="F18" s="14">
        <v>2</v>
      </c>
      <c r="G18" s="15">
        <v>246890</v>
      </c>
      <c r="H18" s="16">
        <f t="shared" si="0"/>
        <v>493780</v>
      </c>
      <c r="I18" s="16">
        <f t="shared" si="1"/>
        <v>553033.60000000009</v>
      </c>
      <c r="J18" s="16" t="s">
        <v>42</v>
      </c>
      <c r="K18" s="17" t="s">
        <v>59</v>
      </c>
      <c r="L18" s="11" t="s">
        <v>262</v>
      </c>
    </row>
    <row r="19" spans="1:12" ht="75" customHeight="1" x14ac:dyDescent="0.2">
      <c r="A19" s="35">
        <v>9</v>
      </c>
      <c r="B19" s="12" t="s">
        <v>89</v>
      </c>
      <c r="C19" s="13" t="s">
        <v>40</v>
      </c>
      <c r="D19" s="12" t="s">
        <v>275</v>
      </c>
      <c r="E19" s="14" t="s">
        <v>36</v>
      </c>
      <c r="F19" s="14">
        <v>1</v>
      </c>
      <c r="G19" s="15">
        <v>225893</v>
      </c>
      <c r="H19" s="16">
        <f t="shared" si="0"/>
        <v>225893</v>
      </c>
      <c r="I19" s="16">
        <f t="shared" si="1"/>
        <v>253000.16000000003</v>
      </c>
      <c r="J19" s="16" t="s">
        <v>42</v>
      </c>
      <c r="K19" s="17" t="s">
        <v>59</v>
      </c>
      <c r="L19" s="11" t="s">
        <v>262</v>
      </c>
    </row>
    <row r="20" spans="1:12" ht="104.25" customHeight="1" x14ac:dyDescent="0.2">
      <c r="A20" s="35">
        <v>10</v>
      </c>
      <c r="B20" s="12" t="s">
        <v>90</v>
      </c>
      <c r="C20" s="13" t="s">
        <v>40</v>
      </c>
      <c r="D20" s="12" t="s">
        <v>91</v>
      </c>
      <c r="E20" s="14" t="s">
        <v>36</v>
      </c>
      <c r="F20" s="14">
        <v>1</v>
      </c>
      <c r="G20" s="15">
        <v>80357</v>
      </c>
      <c r="H20" s="16">
        <f t="shared" si="0"/>
        <v>80357</v>
      </c>
      <c r="I20" s="16">
        <f t="shared" si="1"/>
        <v>89999.840000000011</v>
      </c>
      <c r="J20" s="16" t="s">
        <v>42</v>
      </c>
      <c r="K20" s="17" t="s">
        <v>55</v>
      </c>
      <c r="L20" s="11" t="s">
        <v>262</v>
      </c>
    </row>
    <row r="21" spans="1:12" ht="78" customHeight="1" x14ac:dyDescent="0.2">
      <c r="A21" s="35">
        <v>11</v>
      </c>
      <c r="B21" s="12" t="s">
        <v>92</v>
      </c>
      <c r="C21" s="13" t="s">
        <v>40</v>
      </c>
      <c r="D21" s="12" t="s">
        <v>93</v>
      </c>
      <c r="E21" s="14" t="s">
        <v>36</v>
      </c>
      <c r="F21" s="14">
        <v>1</v>
      </c>
      <c r="G21" s="15">
        <v>491071</v>
      </c>
      <c r="H21" s="16">
        <f t="shared" si="0"/>
        <v>491071</v>
      </c>
      <c r="I21" s="16">
        <f t="shared" si="1"/>
        <v>549999.52</v>
      </c>
      <c r="J21" s="16" t="s">
        <v>42</v>
      </c>
      <c r="K21" s="17" t="s">
        <v>402</v>
      </c>
      <c r="L21" s="11" t="s">
        <v>262</v>
      </c>
    </row>
    <row r="22" spans="1:12" ht="140.25" x14ac:dyDescent="0.2">
      <c r="A22" s="35">
        <v>12</v>
      </c>
      <c r="B22" s="12" t="s">
        <v>94</v>
      </c>
      <c r="C22" s="13" t="s">
        <v>40</v>
      </c>
      <c r="D22" s="12" t="s">
        <v>1037</v>
      </c>
      <c r="E22" s="14" t="s">
        <v>36</v>
      </c>
      <c r="F22" s="14">
        <v>1</v>
      </c>
      <c r="G22" s="15">
        <v>864420</v>
      </c>
      <c r="H22" s="16">
        <f t="shared" si="0"/>
        <v>864420</v>
      </c>
      <c r="I22" s="16">
        <f t="shared" si="1"/>
        <v>968150.40000000014</v>
      </c>
      <c r="J22" s="16" t="s">
        <v>42</v>
      </c>
      <c r="K22" s="17" t="s">
        <v>55</v>
      </c>
      <c r="L22" s="11" t="s">
        <v>262</v>
      </c>
    </row>
    <row r="23" spans="1:12" ht="312.75" customHeight="1" x14ac:dyDescent="0.2">
      <c r="A23" s="35">
        <v>13</v>
      </c>
      <c r="B23" s="12" t="s">
        <v>965</v>
      </c>
      <c r="C23" s="13" t="s">
        <v>64</v>
      </c>
      <c r="D23" s="12" t="s">
        <v>966</v>
      </c>
      <c r="E23" s="14" t="s">
        <v>29</v>
      </c>
      <c r="F23" s="14">
        <v>1</v>
      </c>
      <c r="G23" s="130">
        <v>270000000</v>
      </c>
      <c r="H23" s="16">
        <f t="shared" si="0"/>
        <v>270000000</v>
      </c>
      <c r="I23" s="16">
        <f t="shared" si="1"/>
        <v>302400000</v>
      </c>
      <c r="J23" s="16" t="s">
        <v>42</v>
      </c>
      <c r="K23" s="17" t="s">
        <v>59</v>
      </c>
      <c r="L23" s="11" t="s">
        <v>262</v>
      </c>
    </row>
    <row r="24" spans="1:12" ht="75.75" customHeight="1" x14ac:dyDescent="0.2">
      <c r="A24" s="35">
        <v>14</v>
      </c>
      <c r="B24" s="12" t="s">
        <v>66</v>
      </c>
      <c r="C24" s="13" t="s">
        <v>40</v>
      </c>
      <c r="D24" s="12" t="s">
        <v>67</v>
      </c>
      <c r="E24" s="14" t="s">
        <v>36</v>
      </c>
      <c r="F24" s="14">
        <v>10</v>
      </c>
      <c r="G24" s="15">
        <v>749483.3</v>
      </c>
      <c r="H24" s="16">
        <f t="shared" si="0"/>
        <v>7494833</v>
      </c>
      <c r="I24" s="16">
        <f t="shared" si="1"/>
        <v>8394212.9600000009</v>
      </c>
      <c r="J24" s="16" t="s">
        <v>42</v>
      </c>
      <c r="K24" s="17" t="s">
        <v>62</v>
      </c>
      <c r="L24" s="11" t="s">
        <v>262</v>
      </c>
    </row>
    <row r="25" spans="1:12" ht="91.5" customHeight="1" x14ac:dyDescent="0.2">
      <c r="A25" s="35">
        <v>15</v>
      </c>
      <c r="B25" s="12" t="s">
        <v>95</v>
      </c>
      <c r="C25" s="13" t="s">
        <v>40</v>
      </c>
      <c r="D25" s="12" t="s">
        <v>96</v>
      </c>
      <c r="E25" s="14" t="s">
        <v>29</v>
      </c>
      <c r="F25" s="14">
        <v>1</v>
      </c>
      <c r="G25" s="15">
        <v>4417857</v>
      </c>
      <c r="H25" s="16">
        <f t="shared" si="0"/>
        <v>4417857</v>
      </c>
      <c r="I25" s="16">
        <f t="shared" si="1"/>
        <v>4947999.8400000008</v>
      </c>
      <c r="J25" s="16" t="s">
        <v>42</v>
      </c>
      <c r="K25" s="17" t="s">
        <v>55</v>
      </c>
      <c r="L25" s="11" t="s">
        <v>262</v>
      </c>
    </row>
    <row r="26" spans="1:12" ht="188.25" customHeight="1" x14ac:dyDescent="0.2">
      <c r="A26" s="35">
        <v>16</v>
      </c>
      <c r="B26" s="12" t="s">
        <v>97</v>
      </c>
      <c r="C26" s="13" t="s">
        <v>64</v>
      </c>
      <c r="D26" s="73" t="s">
        <v>959</v>
      </c>
      <c r="E26" s="14" t="s">
        <v>29</v>
      </c>
      <c r="F26" s="17">
        <v>1</v>
      </c>
      <c r="G26" s="15">
        <v>11254000</v>
      </c>
      <c r="H26" s="16">
        <f t="shared" si="0"/>
        <v>11254000</v>
      </c>
      <c r="I26" s="16">
        <f t="shared" si="1"/>
        <v>12604480.000000002</v>
      </c>
      <c r="J26" s="16" t="s">
        <v>42</v>
      </c>
      <c r="K26" s="17" t="s">
        <v>55</v>
      </c>
      <c r="L26" s="11" t="s">
        <v>262</v>
      </c>
    </row>
    <row r="27" spans="1:12" ht="291" customHeight="1" x14ac:dyDescent="0.2">
      <c r="A27" s="35">
        <v>17</v>
      </c>
      <c r="B27" s="12" t="s">
        <v>948</v>
      </c>
      <c r="C27" s="13" t="s">
        <v>40</v>
      </c>
      <c r="D27" s="73" t="s">
        <v>960</v>
      </c>
      <c r="E27" s="14" t="s">
        <v>29</v>
      </c>
      <c r="F27" s="17">
        <v>1</v>
      </c>
      <c r="G27" s="15">
        <v>3789000</v>
      </c>
      <c r="H27" s="16">
        <f t="shared" si="0"/>
        <v>3789000</v>
      </c>
      <c r="I27" s="16">
        <f t="shared" si="1"/>
        <v>4243680</v>
      </c>
      <c r="J27" s="16" t="s">
        <v>42</v>
      </c>
      <c r="K27" s="17" t="s">
        <v>55</v>
      </c>
      <c r="L27" s="11" t="s">
        <v>262</v>
      </c>
    </row>
    <row r="28" spans="1:12" ht="249.75" customHeight="1" x14ac:dyDescent="0.2">
      <c r="A28" s="35">
        <v>18</v>
      </c>
      <c r="B28" s="12" t="s">
        <v>947</v>
      </c>
      <c r="C28" s="13" t="s">
        <v>64</v>
      </c>
      <c r="D28" s="73" t="s">
        <v>961</v>
      </c>
      <c r="E28" s="14" t="s">
        <v>29</v>
      </c>
      <c r="F28" s="17">
        <v>1</v>
      </c>
      <c r="G28" s="15">
        <v>16700000</v>
      </c>
      <c r="H28" s="16">
        <f t="shared" si="0"/>
        <v>16700000</v>
      </c>
      <c r="I28" s="16">
        <f t="shared" si="1"/>
        <v>18704000</v>
      </c>
      <c r="J28" s="16" t="s">
        <v>42</v>
      </c>
      <c r="K28" s="17" t="s">
        <v>55</v>
      </c>
      <c r="L28" s="11" t="s">
        <v>262</v>
      </c>
    </row>
    <row r="29" spans="1:12" ht="158.25" customHeight="1" x14ac:dyDescent="0.2">
      <c r="A29" s="35">
        <v>20</v>
      </c>
      <c r="B29" s="12" t="s">
        <v>165</v>
      </c>
      <c r="C29" s="17" t="s">
        <v>40</v>
      </c>
      <c r="D29" s="73" t="s">
        <v>977</v>
      </c>
      <c r="E29" s="131" t="s">
        <v>29</v>
      </c>
      <c r="F29" s="132">
        <v>2</v>
      </c>
      <c r="G29" s="15">
        <v>447000</v>
      </c>
      <c r="H29" s="15">
        <f t="shared" si="0"/>
        <v>894000</v>
      </c>
      <c r="I29" s="15">
        <f t="shared" si="1"/>
        <v>1001280.0000000001</v>
      </c>
      <c r="J29" s="16" t="s">
        <v>42</v>
      </c>
      <c r="K29" s="17" t="s">
        <v>62</v>
      </c>
      <c r="L29" s="11" t="s">
        <v>262</v>
      </c>
    </row>
    <row r="30" spans="1:12" s="10" customFormat="1" ht="171" customHeight="1" x14ac:dyDescent="0.25">
      <c r="A30" s="35">
        <v>24</v>
      </c>
      <c r="B30" s="12" t="s">
        <v>265</v>
      </c>
      <c r="C30" s="17" t="s">
        <v>266</v>
      </c>
      <c r="D30" s="12" t="s">
        <v>267</v>
      </c>
      <c r="E30" s="133" t="s">
        <v>36</v>
      </c>
      <c r="F30" s="17">
        <v>1</v>
      </c>
      <c r="G30" s="15">
        <v>3261000</v>
      </c>
      <c r="H30" s="16">
        <f t="shared" si="0"/>
        <v>3261000</v>
      </c>
      <c r="I30" s="16">
        <f t="shared" si="1"/>
        <v>3652320.0000000005</v>
      </c>
      <c r="J30" s="15" t="s">
        <v>42</v>
      </c>
      <c r="K30" s="17" t="s">
        <v>55</v>
      </c>
      <c r="L30" s="11" t="s">
        <v>268</v>
      </c>
    </row>
    <row r="31" spans="1:12" ht="162" customHeight="1" x14ac:dyDescent="0.2">
      <c r="A31" s="35">
        <v>26</v>
      </c>
      <c r="B31" s="134" t="s">
        <v>821</v>
      </c>
      <c r="C31" s="135" t="s">
        <v>40</v>
      </c>
      <c r="D31" s="76" t="s">
        <v>815</v>
      </c>
      <c r="E31" s="31" t="s">
        <v>36</v>
      </c>
      <c r="F31" s="31">
        <v>1</v>
      </c>
      <c r="G31" s="18">
        <v>1263000</v>
      </c>
      <c r="H31" s="16">
        <f t="shared" si="0"/>
        <v>1263000</v>
      </c>
      <c r="I31" s="18">
        <f t="shared" si="1"/>
        <v>1414560.0000000002</v>
      </c>
      <c r="J31" s="15" t="s">
        <v>42</v>
      </c>
      <c r="K31" s="17" t="s">
        <v>62</v>
      </c>
      <c r="L31" s="11" t="s">
        <v>262</v>
      </c>
    </row>
    <row r="32" spans="1:12" ht="159.75" customHeight="1" x14ac:dyDescent="0.2">
      <c r="A32" s="35">
        <v>27</v>
      </c>
      <c r="B32" s="134" t="s">
        <v>818</v>
      </c>
      <c r="C32" s="135" t="s">
        <v>40</v>
      </c>
      <c r="D32" s="76" t="s">
        <v>819</v>
      </c>
      <c r="E32" s="31" t="s">
        <v>36</v>
      </c>
      <c r="F32" s="31">
        <v>1</v>
      </c>
      <c r="G32" s="18">
        <v>1490000</v>
      </c>
      <c r="H32" s="16">
        <f t="shared" si="0"/>
        <v>1490000</v>
      </c>
      <c r="I32" s="16">
        <f t="shared" si="1"/>
        <v>1668800.0000000002</v>
      </c>
      <c r="J32" s="15" t="s">
        <v>42</v>
      </c>
      <c r="K32" s="17" t="s">
        <v>62</v>
      </c>
      <c r="L32" s="11" t="s">
        <v>262</v>
      </c>
    </row>
    <row r="33" spans="1:12" ht="137.25" customHeight="1" x14ac:dyDescent="0.2">
      <c r="A33" s="35">
        <v>28</v>
      </c>
      <c r="B33" s="12" t="s">
        <v>816</v>
      </c>
      <c r="C33" s="135" t="s">
        <v>40</v>
      </c>
      <c r="D33" s="73" t="s">
        <v>817</v>
      </c>
      <c r="E33" s="136" t="s">
        <v>36</v>
      </c>
      <c r="F33" s="136">
        <v>1</v>
      </c>
      <c r="G33" s="77">
        <v>3566000</v>
      </c>
      <c r="H33" s="16">
        <f t="shared" si="0"/>
        <v>3566000</v>
      </c>
      <c r="I33" s="16">
        <f t="shared" si="1"/>
        <v>3993920.0000000005</v>
      </c>
      <c r="J33" s="15" t="s">
        <v>42</v>
      </c>
      <c r="K33" s="17" t="s">
        <v>62</v>
      </c>
      <c r="L33" s="11" t="s">
        <v>262</v>
      </c>
    </row>
    <row r="34" spans="1:12" ht="348.75" customHeight="1" x14ac:dyDescent="0.2">
      <c r="A34" s="35">
        <v>29</v>
      </c>
      <c r="B34" s="12" t="s">
        <v>946</v>
      </c>
      <c r="C34" s="135" t="s">
        <v>54</v>
      </c>
      <c r="D34" s="73" t="s">
        <v>962</v>
      </c>
      <c r="E34" s="136" t="s">
        <v>29</v>
      </c>
      <c r="F34" s="136">
        <v>1</v>
      </c>
      <c r="G34" s="77">
        <v>13498469</v>
      </c>
      <c r="H34" s="16">
        <f t="shared" si="0"/>
        <v>13498469</v>
      </c>
      <c r="I34" s="16">
        <f t="shared" si="1"/>
        <v>15118285.280000001</v>
      </c>
      <c r="J34" s="15" t="s">
        <v>42</v>
      </c>
      <c r="K34" s="17" t="s">
        <v>55</v>
      </c>
      <c r="L34" s="11" t="s">
        <v>262</v>
      </c>
    </row>
    <row r="35" spans="1:12" ht="174" customHeight="1" x14ac:dyDescent="0.2">
      <c r="A35" s="35">
        <v>30</v>
      </c>
      <c r="B35" s="19" t="s">
        <v>978</v>
      </c>
      <c r="C35" s="17" t="s">
        <v>40</v>
      </c>
      <c r="D35" s="73" t="s">
        <v>979</v>
      </c>
      <c r="E35" s="17" t="s">
        <v>29</v>
      </c>
      <c r="F35" s="17">
        <v>1</v>
      </c>
      <c r="G35" s="77">
        <v>304000</v>
      </c>
      <c r="H35" s="16">
        <f t="shared" si="0"/>
        <v>304000</v>
      </c>
      <c r="I35" s="16">
        <f t="shared" si="1"/>
        <v>340480.00000000006</v>
      </c>
      <c r="J35" s="15" t="s">
        <v>42</v>
      </c>
      <c r="K35" s="17" t="s">
        <v>55</v>
      </c>
      <c r="L35" s="11" t="s">
        <v>262</v>
      </c>
    </row>
    <row r="36" spans="1:12" ht="234" customHeight="1" x14ac:dyDescent="0.2">
      <c r="A36" s="35">
        <v>31</v>
      </c>
      <c r="B36" s="12" t="s">
        <v>98</v>
      </c>
      <c r="C36" s="13" t="s">
        <v>40</v>
      </c>
      <c r="D36" s="12" t="s">
        <v>1204</v>
      </c>
      <c r="E36" s="14" t="s">
        <v>36</v>
      </c>
      <c r="F36" s="17">
        <v>3</v>
      </c>
      <c r="G36" s="15">
        <v>2605000</v>
      </c>
      <c r="H36" s="16">
        <f>G36*F36</f>
        <v>7815000</v>
      </c>
      <c r="I36" s="16">
        <f>H36*1.12</f>
        <v>8752800</v>
      </c>
      <c r="J36" s="16" t="s">
        <v>42</v>
      </c>
      <c r="K36" s="17" t="s">
        <v>55</v>
      </c>
      <c r="L36" s="11" t="s">
        <v>262</v>
      </c>
    </row>
    <row r="37" spans="1:12" ht="153" x14ac:dyDescent="0.2">
      <c r="A37" s="35">
        <v>32</v>
      </c>
      <c r="B37" s="67" t="s">
        <v>818</v>
      </c>
      <c r="C37" s="17" t="s">
        <v>40</v>
      </c>
      <c r="D37" s="73" t="s">
        <v>1025</v>
      </c>
      <c r="E37" s="17" t="s">
        <v>36</v>
      </c>
      <c r="F37" s="17">
        <v>1</v>
      </c>
      <c r="G37" s="77">
        <v>1485000</v>
      </c>
      <c r="H37" s="16">
        <f t="shared" si="0"/>
        <v>1485000</v>
      </c>
      <c r="I37" s="16">
        <f t="shared" si="1"/>
        <v>1663200.0000000002</v>
      </c>
      <c r="J37" s="15" t="s">
        <v>42</v>
      </c>
      <c r="K37" s="17" t="s">
        <v>62</v>
      </c>
      <c r="L37" s="11" t="s">
        <v>262</v>
      </c>
    </row>
    <row r="38" spans="1:12" ht="91.5" customHeight="1" x14ac:dyDescent="0.2">
      <c r="A38" s="35">
        <v>33</v>
      </c>
      <c r="B38" s="67" t="s">
        <v>1017</v>
      </c>
      <c r="C38" s="17" t="s">
        <v>40</v>
      </c>
      <c r="D38" s="73" t="s">
        <v>1026</v>
      </c>
      <c r="E38" s="17" t="s">
        <v>117</v>
      </c>
      <c r="F38" s="17">
        <v>1</v>
      </c>
      <c r="G38" s="77">
        <v>75000</v>
      </c>
      <c r="H38" s="16">
        <f t="shared" ref="H38:H45" si="2">G38*F38</f>
        <v>75000</v>
      </c>
      <c r="I38" s="16">
        <f t="shared" si="1"/>
        <v>84000.000000000015</v>
      </c>
      <c r="J38" s="15" t="s">
        <v>42</v>
      </c>
      <c r="K38" s="17" t="s">
        <v>62</v>
      </c>
      <c r="L38" s="11" t="s">
        <v>262</v>
      </c>
    </row>
    <row r="39" spans="1:12" ht="372.75" customHeight="1" x14ac:dyDescent="0.2">
      <c r="A39" s="35">
        <v>34</v>
      </c>
      <c r="B39" s="67" t="s">
        <v>1018</v>
      </c>
      <c r="C39" s="17" t="s">
        <v>40</v>
      </c>
      <c r="D39" s="73" t="s">
        <v>1045</v>
      </c>
      <c r="E39" s="17" t="s">
        <v>29</v>
      </c>
      <c r="F39" s="17">
        <v>1</v>
      </c>
      <c r="G39" s="77">
        <v>1163000</v>
      </c>
      <c r="H39" s="16">
        <f t="shared" si="2"/>
        <v>1163000</v>
      </c>
      <c r="I39" s="16">
        <f t="shared" si="1"/>
        <v>1302560.0000000002</v>
      </c>
      <c r="J39" s="15" t="s">
        <v>42</v>
      </c>
      <c r="K39" s="17" t="s">
        <v>55</v>
      </c>
      <c r="L39" s="11" t="s">
        <v>262</v>
      </c>
    </row>
    <row r="40" spans="1:12" ht="198.75" customHeight="1" x14ac:dyDescent="0.2">
      <c r="A40" s="35">
        <v>35</v>
      </c>
      <c r="B40" s="69" t="s">
        <v>1019</v>
      </c>
      <c r="C40" s="17" t="s">
        <v>40</v>
      </c>
      <c r="D40" s="73" t="s">
        <v>1027</v>
      </c>
      <c r="E40" s="17" t="s">
        <v>117</v>
      </c>
      <c r="F40" s="17">
        <v>1</v>
      </c>
      <c r="G40" s="77">
        <v>1382000</v>
      </c>
      <c r="H40" s="16">
        <f t="shared" si="2"/>
        <v>1382000</v>
      </c>
      <c r="I40" s="16">
        <f t="shared" si="1"/>
        <v>1547840.0000000002</v>
      </c>
      <c r="J40" s="15" t="s">
        <v>42</v>
      </c>
      <c r="K40" s="17" t="s">
        <v>55</v>
      </c>
      <c r="L40" s="11" t="s">
        <v>262</v>
      </c>
    </row>
    <row r="41" spans="1:12" ht="323.25" customHeight="1" x14ac:dyDescent="0.2">
      <c r="A41" s="35">
        <v>36</v>
      </c>
      <c r="B41" s="67" t="s">
        <v>1020</v>
      </c>
      <c r="C41" s="17" t="s">
        <v>40</v>
      </c>
      <c r="D41" s="73" t="s">
        <v>1028</v>
      </c>
      <c r="E41" s="17" t="s">
        <v>117</v>
      </c>
      <c r="F41" s="17">
        <v>1</v>
      </c>
      <c r="G41" s="77">
        <v>1422000</v>
      </c>
      <c r="H41" s="16">
        <f t="shared" si="2"/>
        <v>1422000</v>
      </c>
      <c r="I41" s="16">
        <f t="shared" si="1"/>
        <v>1592640.0000000002</v>
      </c>
      <c r="J41" s="15" t="s">
        <v>42</v>
      </c>
      <c r="K41" s="17" t="s">
        <v>55</v>
      </c>
      <c r="L41" s="11" t="s">
        <v>262</v>
      </c>
    </row>
    <row r="42" spans="1:12" ht="112.5" customHeight="1" x14ac:dyDescent="0.2">
      <c r="A42" s="35">
        <v>37</v>
      </c>
      <c r="B42" s="69" t="s">
        <v>1021</v>
      </c>
      <c r="C42" s="17" t="s">
        <v>40</v>
      </c>
      <c r="D42" s="73" t="s">
        <v>1029</v>
      </c>
      <c r="E42" s="17" t="s">
        <v>117</v>
      </c>
      <c r="F42" s="17">
        <v>1</v>
      </c>
      <c r="G42" s="77">
        <v>437000</v>
      </c>
      <c r="H42" s="16">
        <f t="shared" si="2"/>
        <v>437000</v>
      </c>
      <c r="I42" s="16">
        <f t="shared" si="1"/>
        <v>489440.00000000006</v>
      </c>
      <c r="J42" s="15" t="s">
        <v>42</v>
      </c>
      <c r="K42" s="17" t="s">
        <v>55</v>
      </c>
      <c r="L42" s="11" t="s">
        <v>262</v>
      </c>
    </row>
    <row r="43" spans="1:12" ht="231" customHeight="1" x14ac:dyDescent="0.2">
      <c r="A43" s="35">
        <v>38</v>
      </c>
      <c r="B43" s="69" t="s">
        <v>1022</v>
      </c>
      <c r="C43" s="17" t="s">
        <v>40</v>
      </c>
      <c r="D43" s="73" t="s">
        <v>1039</v>
      </c>
      <c r="E43" s="17" t="s">
        <v>36</v>
      </c>
      <c r="F43" s="17">
        <v>2</v>
      </c>
      <c r="G43" s="77">
        <v>1339000</v>
      </c>
      <c r="H43" s="16">
        <f t="shared" si="2"/>
        <v>2678000</v>
      </c>
      <c r="I43" s="16">
        <f t="shared" si="1"/>
        <v>2999360.0000000005</v>
      </c>
      <c r="J43" s="15" t="s">
        <v>42</v>
      </c>
      <c r="K43" s="17" t="s">
        <v>55</v>
      </c>
      <c r="L43" s="11" t="s">
        <v>262</v>
      </c>
    </row>
    <row r="44" spans="1:12" ht="282" customHeight="1" x14ac:dyDescent="0.2">
      <c r="A44" s="35">
        <v>39</v>
      </c>
      <c r="B44" s="69" t="s">
        <v>1023</v>
      </c>
      <c r="C44" s="17" t="s">
        <v>40</v>
      </c>
      <c r="D44" s="73" t="s">
        <v>1040</v>
      </c>
      <c r="E44" s="17" t="s">
        <v>36</v>
      </c>
      <c r="F44" s="17">
        <v>1</v>
      </c>
      <c r="G44" s="77">
        <v>1301000</v>
      </c>
      <c r="H44" s="16">
        <f t="shared" si="2"/>
        <v>1301000</v>
      </c>
      <c r="I44" s="16">
        <f t="shared" si="1"/>
        <v>1457120.0000000002</v>
      </c>
      <c r="J44" s="15" t="s">
        <v>42</v>
      </c>
      <c r="K44" s="17" t="s">
        <v>55</v>
      </c>
      <c r="L44" s="11" t="s">
        <v>262</v>
      </c>
    </row>
    <row r="45" spans="1:12" ht="288" customHeight="1" x14ac:dyDescent="0.2">
      <c r="A45" s="35">
        <v>40</v>
      </c>
      <c r="B45" s="67" t="s">
        <v>94</v>
      </c>
      <c r="C45" s="17" t="s">
        <v>40</v>
      </c>
      <c r="D45" s="73" t="s">
        <v>1041</v>
      </c>
      <c r="E45" s="17" t="s">
        <v>29</v>
      </c>
      <c r="F45" s="17">
        <v>1</v>
      </c>
      <c r="G45" s="77">
        <v>4152000</v>
      </c>
      <c r="H45" s="16">
        <f t="shared" si="2"/>
        <v>4152000</v>
      </c>
      <c r="I45" s="16">
        <f t="shared" si="1"/>
        <v>4650240</v>
      </c>
      <c r="J45" s="15" t="s">
        <v>42</v>
      </c>
      <c r="K45" s="17" t="s">
        <v>55</v>
      </c>
      <c r="L45" s="11" t="s">
        <v>262</v>
      </c>
    </row>
    <row r="46" spans="1:12" ht="395.25" customHeight="1" x14ac:dyDescent="0.2">
      <c r="A46" s="35">
        <v>41</v>
      </c>
      <c r="B46" s="12" t="s">
        <v>1043</v>
      </c>
      <c r="C46" s="17" t="s">
        <v>64</v>
      </c>
      <c r="D46" s="73" t="s">
        <v>1038</v>
      </c>
      <c r="E46" s="131" t="s">
        <v>29</v>
      </c>
      <c r="F46" s="137">
        <v>1</v>
      </c>
      <c r="G46" s="141">
        <v>15098000</v>
      </c>
      <c r="H46" s="15">
        <f>G46*F46</f>
        <v>15098000</v>
      </c>
      <c r="I46" s="15">
        <f>H46*1.12</f>
        <v>16909760</v>
      </c>
      <c r="J46" s="16" t="s">
        <v>42</v>
      </c>
      <c r="K46" s="17" t="s">
        <v>55</v>
      </c>
      <c r="L46" s="11" t="s">
        <v>262</v>
      </c>
    </row>
    <row r="47" spans="1:12" ht="192.75" customHeight="1" x14ac:dyDescent="0.2">
      <c r="A47" s="35">
        <v>42</v>
      </c>
      <c r="B47" s="12" t="s">
        <v>168</v>
      </c>
      <c r="C47" s="17" t="s">
        <v>40</v>
      </c>
      <c r="D47" s="12" t="s">
        <v>1044</v>
      </c>
      <c r="E47" s="131" t="s">
        <v>36</v>
      </c>
      <c r="F47" s="137">
        <v>1</v>
      </c>
      <c r="G47" s="15">
        <v>5312499.9999999991</v>
      </c>
      <c r="H47" s="15">
        <f>G47*F47</f>
        <v>5312499.9999999991</v>
      </c>
      <c r="I47" s="15">
        <f>H47*1.12</f>
        <v>5949999.9999999991</v>
      </c>
      <c r="J47" s="15" t="s">
        <v>42</v>
      </c>
      <c r="K47" s="17" t="s">
        <v>55</v>
      </c>
      <c r="L47" s="11" t="s">
        <v>262</v>
      </c>
    </row>
    <row r="48" spans="1:12" ht="320.25" customHeight="1" x14ac:dyDescent="0.2">
      <c r="A48" s="35">
        <v>43</v>
      </c>
      <c r="B48" s="12" t="s">
        <v>1024</v>
      </c>
      <c r="C48" s="17" t="s">
        <v>40</v>
      </c>
      <c r="D48" s="73" t="s">
        <v>1050</v>
      </c>
      <c r="E48" s="17" t="s">
        <v>29</v>
      </c>
      <c r="F48" s="17">
        <v>1</v>
      </c>
      <c r="G48" s="15">
        <v>1992000</v>
      </c>
      <c r="H48" s="16">
        <f>G48*F48</f>
        <v>1992000</v>
      </c>
      <c r="I48" s="16">
        <f>H48*1.12</f>
        <v>2231040</v>
      </c>
      <c r="J48" s="15" t="s">
        <v>42</v>
      </c>
      <c r="K48" s="17" t="s">
        <v>55</v>
      </c>
      <c r="L48" s="11" t="s">
        <v>262</v>
      </c>
    </row>
    <row r="49" spans="1:12" ht="230.25" customHeight="1" x14ac:dyDescent="0.2">
      <c r="A49" s="35">
        <v>44</v>
      </c>
      <c r="B49" s="67" t="s">
        <v>1034</v>
      </c>
      <c r="C49" s="17" t="s">
        <v>40</v>
      </c>
      <c r="D49" s="73" t="s">
        <v>1049</v>
      </c>
      <c r="E49" s="17" t="s">
        <v>29</v>
      </c>
      <c r="F49" s="17">
        <v>1</v>
      </c>
      <c r="G49" s="77">
        <v>4731000</v>
      </c>
      <c r="H49" s="16">
        <f>G49*F49</f>
        <v>4731000</v>
      </c>
      <c r="I49" s="16">
        <f>H49*1.12</f>
        <v>5298720.0000000009</v>
      </c>
      <c r="J49" s="15" t="s">
        <v>42</v>
      </c>
      <c r="K49" s="17" t="s">
        <v>55</v>
      </c>
      <c r="L49" s="11" t="s">
        <v>262</v>
      </c>
    </row>
    <row r="50" spans="1:12" ht="153" x14ac:dyDescent="0.2">
      <c r="A50" s="35">
        <v>45</v>
      </c>
      <c r="B50" s="67" t="s">
        <v>1035</v>
      </c>
      <c r="C50" s="17" t="s">
        <v>40</v>
      </c>
      <c r="D50" s="73" t="s">
        <v>1036</v>
      </c>
      <c r="E50" s="17" t="s">
        <v>29</v>
      </c>
      <c r="F50" s="17">
        <v>1</v>
      </c>
      <c r="G50" s="77">
        <v>545000</v>
      </c>
      <c r="H50" s="16">
        <v>545000</v>
      </c>
      <c r="I50" s="16">
        <f>H50*1.12</f>
        <v>610400</v>
      </c>
      <c r="J50" s="15" t="s">
        <v>42</v>
      </c>
      <c r="K50" s="17" t="s">
        <v>55</v>
      </c>
      <c r="L50" s="11" t="s">
        <v>262</v>
      </c>
    </row>
    <row r="51" spans="1:12" ht="115.5" customHeight="1" x14ac:dyDescent="0.2">
      <c r="A51" s="35">
        <v>46</v>
      </c>
      <c r="B51" s="12" t="s">
        <v>286</v>
      </c>
      <c r="C51" s="17" t="s">
        <v>40</v>
      </c>
      <c r="D51" s="12" t="s">
        <v>294</v>
      </c>
      <c r="E51" s="17" t="s">
        <v>29</v>
      </c>
      <c r="F51" s="17">
        <v>1</v>
      </c>
      <c r="G51" s="16">
        <v>224000</v>
      </c>
      <c r="H51" s="16">
        <f t="shared" si="0"/>
        <v>224000</v>
      </c>
      <c r="I51" s="16">
        <f t="shared" si="1"/>
        <v>250880.00000000003</v>
      </c>
      <c r="J51" s="15" t="s">
        <v>42</v>
      </c>
      <c r="K51" s="17" t="s">
        <v>150</v>
      </c>
      <c r="L51" s="17" t="s">
        <v>263</v>
      </c>
    </row>
    <row r="52" spans="1:12" ht="72" customHeight="1" x14ac:dyDescent="0.2">
      <c r="A52" s="35">
        <v>47</v>
      </c>
      <c r="B52" s="12" t="s">
        <v>148</v>
      </c>
      <c r="C52" s="17" t="s">
        <v>40</v>
      </c>
      <c r="D52" s="12" t="s">
        <v>287</v>
      </c>
      <c r="E52" s="14" t="s">
        <v>36</v>
      </c>
      <c r="F52" s="17">
        <v>2</v>
      </c>
      <c r="G52" s="16">
        <v>16050</v>
      </c>
      <c r="H52" s="16">
        <f t="shared" si="0"/>
        <v>32100</v>
      </c>
      <c r="I52" s="16">
        <f t="shared" si="1"/>
        <v>35952</v>
      </c>
      <c r="J52" s="15" t="s">
        <v>42</v>
      </c>
      <c r="K52" s="17" t="s">
        <v>150</v>
      </c>
      <c r="L52" s="17" t="s">
        <v>263</v>
      </c>
    </row>
    <row r="53" spans="1:12" ht="93" customHeight="1" x14ac:dyDescent="0.2">
      <c r="A53" s="35">
        <v>48</v>
      </c>
      <c r="B53" s="12" t="s">
        <v>149</v>
      </c>
      <c r="C53" s="17" t="s">
        <v>40</v>
      </c>
      <c r="D53" s="12" t="s">
        <v>276</v>
      </c>
      <c r="E53" s="14" t="s">
        <v>36</v>
      </c>
      <c r="F53" s="17">
        <v>1</v>
      </c>
      <c r="G53" s="16">
        <v>12000</v>
      </c>
      <c r="H53" s="16">
        <f t="shared" si="0"/>
        <v>12000</v>
      </c>
      <c r="I53" s="16">
        <f t="shared" si="1"/>
        <v>13440.000000000002</v>
      </c>
      <c r="J53" s="15" t="s">
        <v>42</v>
      </c>
      <c r="K53" s="17" t="s">
        <v>150</v>
      </c>
      <c r="L53" s="17" t="s">
        <v>263</v>
      </c>
    </row>
    <row r="54" spans="1:12" ht="72" customHeight="1" x14ac:dyDescent="0.2">
      <c r="A54" s="35">
        <v>49</v>
      </c>
      <c r="B54" s="12" t="s">
        <v>151</v>
      </c>
      <c r="C54" s="17" t="s">
        <v>40</v>
      </c>
      <c r="D54" s="12" t="s">
        <v>152</v>
      </c>
      <c r="E54" s="14" t="s">
        <v>36</v>
      </c>
      <c r="F54" s="17">
        <v>4</v>
      </c>
      <c r="G54" s="16">
        <v>8125</v>
      </c>
      <c r="H54" s="16">
        <f t="shared" si="0"/>
        <v>32500</v>
      </c>
      <c r="I54" s="16">
        <f t="shared" si="1"/>
        <v>36400</v>
      </c>
      <c r="J54" s="15" t="s">
        <v>42</v>
      </c>
      <c r="K54" s="17" t="s">
        <v>150</v>
      </c>
      <c r="L54" s="17" t="s">
        <v>263</v>
      </c>
    </row>
    <row r="55" spans="1:12" ht="72" customHeight="1" x14ac:dyDescent="0.2">
      <c r="A55" s="35">
        <v>50</v>
      </c>
      <c r="B55" s="12" t="s">
        <v>153</v>
      </c>
      <c r="C55" s="17" t="s">
        <v>40</v>
      </c>
      <c r="D55" s="12" t="s">
        <v>154</v>
      </c>
      <c r="E55" s="14" t="s">
        <v>36</v>
      </c>
      <c r="F55" s="17">
        <v>1</v>
      </c>
      <c r="G55" s="16">
        <v>4550</v>
      </c>
      <c r="H55" s="16">
        <f t="shared" si="0"/>
        <v>4550</v>
      </c>
      <c r="I55" s="16">
        <f t="shared" si="1"/>
        <v>5096.0000000000009</v>
      </c>
      <c r="J55" s="17" t="s">
        <v>42</v>
      </c>
      <c r="K55" s="17" t="s">
        <v>150</v>
      </c>
      <c r="L55" s="11" t="s">
        <v>262</v>
      </c>
    </row>
    <row r="56" spans="1:12" ht="73.5" customHeight="1" x14ac:dyDescent="0.2">
      <c r="A56" s="35">
        <v>51</v>
      </c>
      <c r="B56" s="12" t="s">
        <v>519</v>
      </c>
      <c r="C56" s="17" t="s">
        <v>40</v>
      </c>
      <c r="D56" s="12" t="s">
        <v>155</v>
      </c>
      <c r="E56" s="14" t="s">
        <v>36</v>
      </c>
      <c r="F56" s="17">
        <v>1</v>
      </c>
      <c r="G56" s="16">
        <v>4550</v>
      </c>
      <c r="H56" s="16">
        <f t="shared" si="0"/>
        <v>4550</v>
      </c>
      <c r="I56" s="16">
        <f t="shared" si="1"/>
        <v>5096.0000000000009</v>
      </c>
      <c r="J56" s="17" t="s">
        <v>42</v>
      </c>
      <c r="K56" s="17" t="s">
        <v>150</v>
      </c>
      <c r="L56" s="11" t="s">
        <v>262</v>
      </c>
    </row>
    <row r="57" spans="1:12" ht="72" customHeight="1" x14ac:dyDescent="0.2">
      <c r="A57" s="35">
        <v>52</v>
      </c>
      <c r="B57" s="12" t="s">
        <v>520</v>
      </c>
      <c r="C57" s="17" t="s">
        <v>40</v>
      </c>
      <c r="D57" s="12" t="s">
        <v>155</v>
      </c>
      <c r="E57" s="14" t="s">
        <v>36</v>
      </c>
      <c r="F57" s="17">
        <v>1</v>
      </c>
      <c r="G57" s="16">
        <v>4550</v>
      </c>
      <c r="H57" s="16">
        <f t="shared" si="0"/>
        <v>4550</v>
      </c>
      <c r="I57" s="16">
        <f t="shared" si="1"/>
        <v>5096.0000000000009</v>
      </c>
      <c r="J57" s="17" t="s">
        <v>42</v>
      </c>
      <c r="K57" s="17" t="s">
        <v>150</v>
      </c>
      <c r="L57" s="11" t="s">
        <v>262</v>
      </c>
    </row>
    <row r="58" spans="1:12" ht="70.5" customHeight="1" x14ac:dyDescent="0.2">
      <c r="A58" s="35">
        <v>53</v>
      </c>
      <c r="B58" s="12" t="s">
        <v>521</v>
      </c>
      <c r="C58" s="17" t="s">
        <v>40</v>
      </c>
      <c r="D58" s="12" t="s">
        <v>277</v>
      </c>
      <c r="E58" s="14" t="s">
        <v>36</v>
      </c>
      <c r="F58" s="17">
        <v>1</v>
      </c>
      <c r="G58" s="16">
        <v>4100</v>
      </c>
      <c r="H58" s="16">
        <f t="shared" si="0"/>
        <v>4100</v>
      </c>
      <c r="I58" s="16">
        <f t="shared" si="1"/>
        <v>4592</v>
      </c>
      <c r="J58" s="17" t="s">
        <v>42</v>
      </c>
      <c r="K58" s="17" t="s">
        <v>150</v>
      </c>
      <c r="L58" s="11" t="s">
        <v>262</v>
      </c>
    </row>
    <row r="59" spans="1:12" ht="73.5" customHeight="1" x14ac:dyDescent="0.2">
      <c r="A59" s="35">
        <v>54</v>
      </c>
      <c r="B59" s="12" t="s">
        <v>522</v>
      </c>
      <c r="C59" s="17" t="s">
        <v>40</v>
      </c>
      <c r="D59" s="12" t="s">
        <v>155</v>
      </c>
      <c r="E59" s="14" t="s">
        <v>36</v>
      </c>
      <c r="F59" s="17">
        <v>1</v>
      </c>
      <c r="G59" s="16">
        <v>4000</v>
      </c>
      <c r="H59" s="16">
        <f t="shared" si="0"/>
        <v>4000</v>
      </c>
      <c r="I59" s="16">
        <f t="shared" si="1"/>
        <v>4480</v>
      </c>
      <c r="J59" s="17" t="s">
        <v>42</v>
      </c>
      <c r="K59" s="17" t="s">
        <v>150</v>
      </c>
      <c r="L59" s="11" t="s">
        <v>262</v>
      </c>
    </row>
    <row r="60" spans="1:12" ht="57.75" customHeight="1" x14ac:dyDescent="0.2">
      <c r="A60" s="35">
        <v>55</v>
      </c>
      <c r="B60" s="12" t="s">
        <v>156</v>
      </c>
      <c r="C60" s="17" t="s">
        <v>40</v>
      </c>
      <c r="D60" s="12" t="s">
        <v>157</v>
      </c>
      <c r="E60" s="14" t="s">
        <v>36</v>
      </c>
      <c r="F60" s="17">
        <v>1</v>
      </c>
      <c r="G60" s="16">
        <v>4000</v>
      </c>
      <c r="H60" s="16">
        <f t="shared" si="0"/>
        <v>4000</v>
      </c>
      <c r="I60" s="16">
        <f t="shared" si="1"/>
        <v>4480</v>
      </c>
      <c r="J60" s="17" t="s">
        <v>42</v>
      </c>
      <c r="K60" s="17" t="s">
        <v>150</v>
      </c>
      <c r="L60" s="11" t="s">
        <v>262</v>
      </c>
    </row>
    <row r="61" spans="1:12" ht="57" customHeight="1" x14ac:dyDescent="0.2">
      <c r="A61" s="35">
        <v>56</v>
      </c>
      <c r="B61" s="12" t="s">
        <v>158</v>
      </c>
      <c r="C61" s="17" t="s">
        <v>40</v>
      </c>
      <c r="D61" s="12" t="s">
        <v>159</v>
      </c>
      <c r="E61" s="14" t="s">
        <v>36</v>
      </c>
      <c r="F61" s="17">
        <v>1</v>
      </c>
      <c r="G61" s="16">
        <v>4000</v>
      </c>
      <c r="H61" s="16">
        <f t="shared" si="0"/>
        <v>4000</v>
      </c>
      <c r="I61" s="16">
        <f t="shared" si="1"/>
        <v>4480</v>
      </c>
      <c r="J61" s="17" t="s">
        <v>42</v>
      </c>
      <c r="K61" s="17" t="s">
        <v>150</v>
      </c>
      <c r="L61" s="11" t="s">
        <v>262</v>
      </c>
    </row>
    <row r="62" spans="1:12" ht="153.75" customHeight="1" x14ac:dyDescent="0.2">
      <c r="A62" s="35">
        <v>57</v>
      </c>
      <c r="B62" s="12" t="s">
        <v>160</v>
      </c>
      <c r="C62" s="17" t="s">
        <v>40</v>
      </c>
      <c r="D62" s="12" t="s">
        <v>161</v>
      </c>
      <c r="E62" s="14" t="s">
        <v>36</v>
      </c>
      <c r="F62" s="17">
        <v>1</v>
      </c>
      <c r="G62" s="16">
        <v>4000</v>
      </c>
      <c r="H62" s="16">
        <f t="shared" si="0"/>
        <v>4000</v>
      </c>
      <c r="I62" s="16">
        <f t="shared" si="1"/>
        <v>4480</v>
      </c>
      <c r="J62" s="17" t="s">
        <v>42</v>
      </c>
      <c r="K62" s="17" t="s">
        <v>150</v>
      </c>
      <c r="L62" s="11" t="s">
        <v>262</v>
      </c>
    </row>
    <row r="63" spans="1:12" ht="51" x14ac:dyDescent="0.2">
      <c r="A63" s="35">
        <v>58</v>
      </c>
      <c r="B63" s="12" t="s">
        <v>162</v>
      </c>
      <c r="C63" s="17" t="s">
        <v>40</v>
      </c>
      <c r="D63" s="12" t="s">
        <v>161</v>
      </c>
      <c r="E63" s="14" t="s">
        <v>36</v>
      </c>
      <c r="F63" s="17">
        <v>1</v>
      </c>
      <c r="G63" s="16">
        <v>2500</v>
      </c>
      <c r="H63" s="16">
        <f t="shared" si="0"/>
        <v>2500</v>
      </c>
      <c r="I63" s="16">
        <f t="shared" si="1"/>
        <v>2800.0000000000005</v>
      </c>
      <c r="J63" s="17" t="s">
        <v>42</v>
      </c>
      <c r="K63" s="17" t="s">
        <v>150</v>
      </c>
      <c r="L63" s="11" t="s">
        <v>262</v>
      </c>
    </row>
    <row r="64" spans="1:12" ht="51" x14ac:dyDescent="0.2">
      <c r="A64" s="35">
        <v>59</v>
      </c>
      <c r="B64" s="12" t="s">
        <v>163</v>
      </c>
      <c r="C64" s="17" t="s">
        <v>40</v>
      </c>
      <c r="D64" s="12" t="s">
        <v>164</v>
      </c>
      <c r="E64" s="14" t="s">
        <v>36</v>
      </c>
      <c r="F64" s="17">
        <v>1</v>
      </c>
      <c r="G64" s="16">
        <v>4500</v>
      </c>
      <c r="H64" s="16">
        <f t="shared" si="0"/>
        <v>4500</v>
      </c>
      <c r="I64" s="16">
        <f t="shared" si="1"/>
        <v>5040.0000000000009</v>
      </c>
      <c r="J64" s="17" t="s">
        <v>42</v>
      </c>
      <c r="K64" s="17" t="s">
        <v>150</v>
      </c>
      <c r="L64" s="11" t="s">
        <v>262</v>
      </c>
    </row>
    <row r="65" spans="1:12" x14ac:dyDescent="0.2">
      <c r="A65" s="37"/>
      <c r="B65" s="179" t="s">
        <v>14</v>
      </c>
      <c r="C65" s="180"/>
      <c r="D65" s="38"/>
      <c r="E65" s="14"/>
      <c r="F65" s="14"/>
      <c r="G65" s="15"/>
      <c r="H65" s="39">
        <f>SUM(H11:H64)</f>
        <v>704432482</v>
      </c>
      <c r="I65" s="39">
        <f>SUM(I11:I64)</f>
        <v>788964379.84000003</v>
      </c>
      <c r="J65" s="40"/>
      <c r="K65" s="14"/>
      <c r="L65" s="14"/>
    </row>
    <row r="66" spans="1:12" x14ac:dyDescent="0.2">
      <c r="A66" s="179" t="s">
        <v>17</v>
      </c>
      <c r="B66" s="183"/>
      <c r="C66" s="183"/>
      <c r="D66" s="183"/>
      <c r="E66" s="183"/>
      <c r="F66" s="183"/>
      <c r="G66" s="183"/>
      <c r="H66" s="183"/>
      <c r="I66" s="183"/>
      <c r="J66" s="183"/>
      <c r="K66" s="183"/>
      <c r="L66" s="180"/>
    </row>
    <row r="67" spans="1:12" ht="207.75" customHeight="1" x14ac:dyDescent="0.2">
      <c r="A67" s="17">
        <v>1</v>
      </c>
      <c r="B67" s="12" t="s">
        <v>32</v>
      </c>
      <c r="C67" s="17" t="s">
        <v>40</v>
      </c>
      <c r="D67" s="12" t="s">
        <v>272</v>
      </c>
      <c r="E67" s="17" t="s">
        <v>41</v>
      </c>
      <c r="F67" s="17">
        <v>1</v>
      </c>
      <c r="G67" s="16">
        <v>422000</v>
      </c>
      <c r="H67" s="16">
        <f>G67*F67</f>
        <v>422000</v>
      </c>
      <c r="I67" s="16">
        <f>H67*1.12</f>
        <v>472640.00000000006</v>
      </c>
      <c r="J67" s="30"/>
      <c r="K67" s="17" t="s">
        <v>38</v>
      </c>
      <c r="L67" s="11" t="s">
        <v>262</v>
      </c>
    </row>
    <row r="68" spans="1:12" ht="72" customHeight="1" x14ac:dyDescent="0.2">
      <c r="A68" s="17">
        <v>2</v>
      </c>
      <c r="B68" s="12" t="s">
        <v>32</v>
      </c>
      <c r="C68" s="17" t="s">
        <v>40</v>
      </c>
      <c r="D68" s="12" t="s">
        <v>273</v>
      </c>
      <c r="E68" s="17" t="s">
        <v>41</v>
      </c>
      <c r="F68" s="17">
        <v>1</v>
      </c>
      <c r="G68" s="16">
        <v>20000</v>
      </c>
      <c r="H68" s="16">
        <f>G68*F68</f>
        <v>20000</v>
      </c>
      <c r="I68" s="16">
        <f>H68*1.12</f>
        <v>22400.000000000004</v>
      </c>
      <c r="J68" s="30"/>
      <c r="K68" s="17" t="s">
        <v>38</v>
      </c>
      <c r="L68" s="11" t="s">
        <v>262</v>
      </c>
    </row>
    <row r="69" spans="1:12" ht="55.5" customHeight="1" x14ac:dyDescent="0.2">
      <c r="A69" s="17">
        <v>3</v>
      </c>
      <c r="B69" s="12" t="s">
        <v>24</v>
      </c>
      <c r="C69" s="17" t="s">
        <v>40</v>
      </c>
      <c r="D69" s="12" t="s">
        <v>25</v>
      </c>
      <c r="E69" s="17" t="s">
        <v>26</v>
      </c>
      <c r="F69" s="17">
        <v>1</v>
      </c>
      <c r="G69" s="16">
        <v>650000</v>
      </c>
      <c r="H69" s="16">
        <f>G69*F69</f>
        <v>650000</v>
      </c>
      <c r="I69" s="16">
        <f>H69*1.12</f>
        <v>728000.00000000012</v>
      </c>
      <c r="J69" s="30"/>
      <c r="K69" s="17" t="s">
        <v>38</v>
      </c>
      <c r="L69" s="11" t="s">
        <v>262</v>
      </c>
    </row>
    <row r="70" spans="1:12" s="70" customFormat="1" ht="373.5" customHeight="1" x14ac:dyDescent="0.2">
      <c r="A70" s="17">
        <v>4</v>
      </c>
      <c r="B70" s="67" t="s">
        <v>803</v>
      </c>
      <c r="C70" s="17" t="s">
        <v>40</v>
      </c>
      <c r="D70" s="76" t="s">
        <v>804</v>
      </c>
      <c r="E70" s="78" t="s">
        <v>26</v>
      </c>
      <c r="F70" s="79">
        <v>1</v>
      </c>
      <c r="G70" s="65">
        <v>207200</v>
      </c>
      <c r="H70" s="16">
        <f>G70*F70</f>
        <v>207200</v>
      </c>
      <c r="I70" s="16">
        <f>H70*1.12</f>
        <v>232064.00000000003</v>
      </c>
      <c r="J70" s="30"/>
      <c r="K70" s="17" t="s">
        <v>805</v>
      </c>
      <c r="L70" s="17" t="s">
        <v>806</v>
      </c>
    </row>
    <row r="71" spans="1:12" x14ac:dyDescent="0.2">
      <c r="A71" s="37"/>
      <c r="B71" s="139" t="s">
        <v>18</v>
      </c>
      <c r="C71" s="140"/>
      <c r="D71" s="38"/>
      <c r="E71" s="14"/>
      <c r="F71" s="14"/>
      <c r="G71" s="15"/>
      <c r="H71" s="39">
        <f>SUM(H67:H70)</f>
        <v>1299200</v>
      </c>
      <c r="I71" s="39">
        <f>SUM(I67:I70)</f>
        <v>1455104.0000000002</v>
      </c>
      <c r="J71" s="40"/>
      <c r="K71" s="14"/>
      <c r="L71" s="14"/>
    </row>
    <row r="72" spans="1:12" x14ac:dyDescent="0.2">
      <c r="A72" s="37"/>
      <c r="B72" s="184" t="s">
        <v>15</v>
      </c>
      <c r="C72" s="184"/>
      <c r="D72" s="38"/>
      <c r="E72" s="14"/>
      <c r="F72" s="14"/>
      <c r="G72" s="15"/>
      <c r="H72" s="39">
        <f>H71+H65</f>
        <v>705731682</v>
      </c>
      <c r="I72" s="39">
        <f>I71+I65</f>
        <v>790419483.84000003</v>
      </c>
      <c r="J72" s="37"/>
      <c r="K72" s="14"/>
      <c r="L72" s="14"/>
    </row>
    <row r="73" spans="1:12" x14ac:dyDescent="0.2">
      <c r="A73" s="174" t="s">
        <v>16</v>
      </c>
      <c r="B73" s="175"/>
      <c r="C73" s="175"/>
      <c r="D73" s="175"/>
      <c r="E73" s="175"/>
      <c r="F73" s="175"/>
      <c r="G73" s="175"/>
      <c r="H73" s="175"/>
      <c r="I73" s="175"/>
      <c r="J73" s="175"/>
      <c r="K73" s="175"/>
      <c r="L73" s="176"/>
    </row>
    <row r="74" spans="1:12" x14ac:dyDescent="0.2">
      <c r="A74" s="174" t="s">
        <v>13</v>
      </c>
      <c r="B74" s="175"/>
      <c r="C74" s="175"/>
      <c r="D74" s="175"/>
      <c r="E74" s="175"/>
      <c r="F74" s="175"/>
      <c r="G74" s="175"/>
      <c r="H74" s="175"/>
      <c r="I74" s="175"/>
      <c r="J74" s="175"/>
      <c r="K74" s="175"/>
      <c r="L74" s="176"/>
    </row>
    <row r="75" spans="1:12" ht="40.5" customHeight="1" x14ac:dyDescent="0.2">
      <c r="A75" s="17">
        <v>1</v>
      </c>
      <c r="B75" s="12" t="s">
        <v>22</v>
      </c>
      <c r="C75" s="13" t="s">
        <v>34</v>
      </c>
      <c r="D75" s="12" t="s">
        <v>295</v>
      </c>
      <c r="E75" s="17" t="s">
        <v>36</v>
      </c>
      <c r="F75" s="17">
        <v>660</v>
      </c>
      <c r="G75" s="16">
        <v>446.428</v>
      </c>
      <c r="H75" s="16">
        <f t="shared" ref="H75:H105" si="3">G75*F75</f>
        <v>294642.48</v>
      </c>
      <c r="I75" s="16">
        <f t="shared" ref="I75:I105" si="4">H75*1.12</f>
        <v>329999.57760000002</v>
      </c>
      <c r="J75" s="30" t="s">
        <v>42</v>
      </c>
      <c r="K75" s="17" t="s">
        <v>38</v>
      </c>
      <c r="L75" s="11" t="s">
        <v>262</v>
      </c>
    </row>
    <row r="76" spans="1:12" ht="44.25" customHeight="1" x14ac:dyDescent="0.2">
      <c r="A76" s="17">
        <v>2</v>
      </c>
      <c r="B76" s="12" t="s">
        <v>23</v>
      </c>
      <c r="C76" s="13" t="s">
        <v>34</v>
      </c>
      <c r="D76" s="12" t="s">
        <v>37</v>
      </c>
      <c r="E76" s="17" t="s">
        <v>29</v>
      </c>
      <c r="F76" s="17">
        <v>1</v>
      </c>
      <c r="G76" s="16">
        <v>2053000</v>
      </c>
      <c r="H76" s="16">
        <f t="shared" si="3"/>
        <v>2053000</v>
      </c>
      <c r="I76" s="16">
        <f t="shared" si="4"/>
        <v>2299360</v>
      </c>
      <c r="J76" s="30" t="s">
        <v>42</v>
      </c>
      <c r="K76" s="17" t="s">
        <v>38</v>
      </c>
      <c r="L76" s="11" t="s">
        <v>262</v>
      </c>
    </row>
    <row r="77" spans="1:12" ht="62.25" customHeight="1" x14ac:dyDescent="0.2">
      <c r="A77" s="17">
        <v>3</v>
      </c>
      <c r="B77" s="12" t="s">
        <v>49</v>
      </c>
      <c r="C77" s="13" t="s">
        <v>34</v>
      </c>
      <c r="D77" s="12" t="s">
        <v>51</v>
      </c>
      <c r="E77" s="14" t="s">
        <v>50</v>
      </c>
      <c r="F77" s="14">
        <v>53</v>
      </c>
      <c r="G77" s="16">
        <v>2232.1428999999998</v>
      </c>
      <c r="H77" s="16">
        <f t="shared" si="3"/>
        <v>118303.57369999999</v>
      </c>
      <c r="I77" s="16">
        <f t="shared" si="4"/>
        <v>132500.00254400002</v>
      </c>
      <c r="J77" s="14" t="s">
        <v>42</v>
      </c>
      <c r="K77" s="14" t="s">
        <v>261</v>
      </c>
      <c r="L77" s="11" t="s">
        <v>262</v>
      </c>
    </row>
    <row r="78" spans="1:12" ht="297.75" customHeight="1" x14ac:dyDescent="0.2">
      <c r="A78" s="17">
        <v>4</v>
      </c>
      <c r="B78" s="12" t="s">
        <v>60</v>
      </c>
      <c r="C78" s="135" t="s">
        <v>58</v>
      </c>
      <c r="D78" s="12" t="s">
        <v>1007</v>
      </c>
      <c r="E78" s="14" t="s">
        <v>36</v>
      </c>
      <c r="F78" s="14">
        <v>1</v>
      </c>
      <c r="G78" s="16">
        <v>6061000</v>
      </c>
      <c r="H78" s="16">
        <f t="shared" si="3"/>
        <v>6061000</v>
      </c>
      <c r="I78" s="18">
        <f t="shared" si="4"/>
        <v>6788320.0000000009</v>
      </c>
      <c r="J78" s="18" t="s">
        <v>86</v>
      </c>
      <c r="K78" s="17" t="s">
        <v>71</v>
      </c>
      <c r="L78" s="11" t="s">
        <v>262</v>
      </c>
    </row>
    <row r="79" spans="1:12" ht="78.75" customHeight="1" x14ac:dyDescent="0.2">
      <c r="A79" s="17">
        <v>5</v>
      </c>
      <c r="B79" s="12" t="s">
        <v>70</v>
      </c>
      <c r="C79" s="13" t="s">
        <v>58</v>
      </c>
      <c r="D79" s="41" t="s">
        <v>512</v>
      </c>
      <c r="E79" s="17" t="s">
        <v>36</v>
      </c>
      <c r="F79" s="17">
        <v>1</v>
      </c>
      <c r="G79" s="16">
        <v>250950</v>
      </c>
      <c r="H79" s="16">
        <f t="shared" si="3"/>
        <v>250950</v>
      </c>
      <c r="I79" s="16">
        <f t="shared" si="4"/>
        <v>281064</v>
      </c>
      <c r="J79" s="16" t="s">
        <v>86</v>
      </c>
      <c r="K79" s="17" t="s">
        <v>71</v>
      </c>
      <c r="L79" s="11" t="s">
        <v>262</v>
      </c>
    </row>
    <row r="80" spans="1:12" ht="62.25" customHeight="1" x14ac:dyDescent="0.2">
      <c r="A80" s="17">
        <v>6</v>
      </c>
      <c r="B80" s="12" t="s">
        <v>72</v>
      </c>
      <c r="C80" s="13" t="s">
        <v>58</v>
      </c>
      <c r="D80" s="41" t="s">
        <v>513</v>
      </c>
      <c r="E80" s="17" t="s">
        <v>36</v>
      </c>
      <c r="F80" s="17">
        <v>1</v>
      </c>
      <c r="G80" s="16">
        <v>35000</v>
      </c>
      <c r="H80" s="16">
        <f t="shared" si="3"/>
        <v>35000</v>
      </c>
      <c r="I80" s="16">
        <f t="shared" si="4"/>
        <v>39200.000000000007</v>
      </c>
      <c r="J80" s="16" t="s">
        <v>86</v>
      </c>
      <c r="K80" s="17" t="s">
        <v>71</v>
      </c>
      <c r="L80" s="11" t="s">
        <v>262</v>
      </c>
    </row>
    <row r="81" spans="1:12" ht="51" x14ac:dyDescent="0.2">
      <c r="A81" s="17">
        <v>7</v>
      </c>
      <c r="B81" s="12" t="s">
        <v>73</v>
      </c>
      <c r="C81" s="13" t="s">
        <v>58</v>
      </c>
      <c r="D81" s="41" t="s">
        <v>514</v>
      </c>
      <c r="E81" s="17" t="s">
        <v>36</v>
      </c>
      <c r="F81" s="17">
        <v>1</v>
      </c>
      <c r="G81" s="16">
        <v>25000</v>
      </c>
      <c r="H81" s="16">
        <f t="shared" si="3"/>
        <v>25000</v>
      </c>
      <c r="I81" s="16">
        <f t="shared" si="4"/>
        <v>28000.000000000004</v>
      </c>
      <c r="J81" s="16" t="s">
        <v>86</v>
      </c>
      <c r="K81" s="17" t="s">
        <v>71</v>
      </c>
      <c r="L81" s="11" t="s">
        <v>262</v>
      </c>
    </row>
    <row r="82" spans="1:12" ht="51" x14ac:dyDescent="0.2">
      <c r="A82" s="17">
        <v>8</v>
      </c>
      <c r="B82" s="12" t="s">
        <v>73</v>
      </c>
      <c r="C82" s="13" t="s">
        <v>58</v>
      </c>
      <c r="D82" s="41" t="s">
        <v>515</v>
      </c>
      <c r="E82" s="17" t="s">
        <v>36</v>
      </c>
      <c r="F82" s="17">
        <v>1</v>
      </c>
      <c r="G82" s="16">
        <v>25000</v>
      </c>
      <c r="H82" s="16">
        <f t="shared" si="3"/>
        <v>25000</v>
      </c>
      <c r="I82" s="16">
        <f t="shared" si="4"/>
        <v>28000.000000000004</v>
      </c>
      <c r="J82" s="16" t="s">
        <v>86</v>
      </c>
      <c r="K82" s="17" t="s">
        <v>71</v>
      </c>
      <c r="L82" s="11" t="s">
        <v>262</v>
      </c>
    </row>
    <row r="83" spans="1:12" ht="51" x14ac:dyDescent="0.2">
      <c r="A83" s="17">
        <v>9</v>
      </c>
      <c r="B83" s="12" t="s">
        <v>74</v>
      </c>
      <c r="C83" s="13" t="s">
        <v>58</v>
      </c>
      <c r="D83" s="41" t="s">
        <v>516</v>
      </c>
      <c r="E83" s="17" t="s">
        <v>36</v>
      </c>
      <c r="F83" s="17">
        <v>1</v>
      </c>
      <c r="G83" s="16">
        <v>15000</v>
      </c>
      <c r="H83" s="16">
        <f t="shared" si="3"/>
        <v>15000</v>
      </c>
      <c r="I83" s="16">
        <f t="shared" si="4"/>
        <v>16800</v>
      </c>
      <c r="J83" s="16" t="s">
        <v>86</v>
      </c>
      <c r="K83" s="17" t="s">
        <v>71</v>
      </c>
      <c r="L83" s="11" t="s">
        <v>262</v>
      </c>
    </row>
    <row r="84" spans="1:12" ht="66.75" customHeight="1" x14ac:dyDescent="0.2">
      <c r="A84" s="17">
        <v>10</v>
      </c>
      <c r="B84" s="12" t="s">
        <v>75</v>
      </c>
      <c r="C84" s="13" t="s">
        <v>58</v>
      </c>
      <c r="D84" s="41" t="s">
        <v>278</v>
      </c>
      <c r="E84" s="17" t="s">
        <v>36</v>
      </c>
      <c r="F84" s="17">
        <v>1</v>
      </c>
      <c r="G84" s="16">
        <v>2224000</v>
      </c>
      <c r="H84" s="16">
        <f t="shared" si="3"/>
        <v>2224000</v>
      </c>
      <c r="I84" s="16">
        <f t="shared" si="4"/>
        <v>2490880.0000000005</v>
      </c>
      <c r="J84" s="16" t="s">
        <v>86</v>
      </c>
      <c r="K84" s="17" t="s">
        <v>71</v>
      </c>
      <c r="L84" s="11" t="s">
        <v>262</v>
      </c>
    </row>
    <row r="85" spans="1:12" ht="71.25" customHeight="1" x14ac:dyDescent="0.2">
      <c r="A85" s="17">
        <v>11</v>
      </c>
      <c r="B85" s="12" t="s">
        <v>76</v>
      </c>
      <c r="C85" s="13" t="s">
        <v>58</v>
      </c>
      <c r="D85" s="41" t="s">
        <v>279</v>
      </c>
      <c r="E85" s="17" t="s">
        <v>36</v>
      </c>
      <c r="F85" s="17">
        <v>1</v>
      </c>
      <c r="G85" s="16">
        <v>461000</v>
      </c>
      <c r="H85" s="16">
        <f t="shared" si="3"/>
        <v>461000</v>
      </c>
      <c r="I85" s="16">
        <f t="shared" si="4"/>
        <v>516320.00000000006</v>
      </c>
      <c r="J85" s="16" t="s">
        <v>86</v>
      </c>
      <c r="K85" s="17" t="s">
        <v>71</v>
      </c>
      <c r="L85" s="11" t="s">
        <v>262</v>
      </c>
    </row>
    <row r="86" spans="1:12" ht="69.75" customHeight="1" x14ac:dyDescent="0.2">
      <c r="A86" s="17">
        <v>12</v>
      </c>
      <c r="B86" s="12" t="s">
        <v>77</v>
      </c>
      <c r="C86" s="13" t="s">
        <v>58</v>
      </c>
      <c r="D86" s="41" t="s">
        <v>280</v>
      </c>
      <c r="E86" s="17" t="s">
        <v>29</v>
      </c>
      <c r="F86" s="17">
        <v>1</v>
      </c>
      <c r="G86" s="16">
        <v>1197000</v>
      </c>
      <c r="H86" s="16">
        <f t="shared" si="3"/>
        <v>1197000</v>
      </c>
      <c r="I86" s="16">
        <f t="shared" si="4"/>
        <v>1340640.0000000002</v>
      </c>
      <c r="J86" s="16" t="s">
        <v>86</v>
      </c>
      <c r="K86" s="17" t="s">
        <v>71</v>
      </c>
      <c r="L86" s="11" t="s">
        <v>262</v>
      </c>
    </row>
    <row r="87" spans="1:12" ht="60.75" customHeight="1" x14ac:dyDescent="0.2">
      <c r="A87" s="17">
        <v>13</v>
      </c>
      <c r="B87" s="12" t="s">
        <v>78</v>
      </c>
      <c r="C87" s="13" t="s">
        <v>58</v>
      </c>
      <c r="D87" s="41" t="s">
        <v>517</v>
      </c>
      <c r="E87" s="17" t="s">
        <v>36</v>
      </c>
      <c r="F87" s="17">
        <v>1</v>
      </c>
      <c r="G87" s="16">
        <v>2946000</v>
      </c>
      <c r="H87" s="16">
        <f t="shared" si="3"/>
        <v>2946000</v>
      </c>
      <c r="I87" s="16">
        <f t="shared" si="4"/>
        <v>3299520.0000000005</v>
      </c>
      <c r="J87" s="16" t="s">
        <v>86</v>
      </c>
      <c r="K87" s="17" t="s">
        <v>71</v>
      </c>
      <c r="L87" s="11" t="s">
        <v>262</v>
      </c>
    </row>
    <row r="88" spans="1:12" ht="104.25" customHeight="1" x14ac:dyDescent="0.2">
      <c r="A88" s="17">
        <v>14</v>
      </c>
      <c r="B88" s="12" t="s">
        <v>79</v>
      </c>
      <c r="C88" s="13" t="s">
        <v>58</v>
      </c>
      <c r="D88" s="41" t="s">
        <v>80</v>
      </c>
      <c r="E88" s="17" t="s">
        <v>36</v>
      </c>
      <c r="F88" s="17">
        <v>1</v>
      </c>
      <c r="G88" s="16">
        <v>747000</v>
      </c>
      <c r="H88" s="16">
        <f t="shared" si="3"/>
        <v>747000</v>
      </c>
      <c r="I88" s="16">
        <f t="shared" si="4"/>
        <v>836640.00000000012</v>
      </c>
      <c r="J88" s="16" t="s">
        <v>86</v>
      </c>
      <c r="K88" s="17" t="s">
        <v>71</v>
      </c>
      <c r="L88" s="11" t="s">
        <v>262</v>
      </c>
    </row>
    <row r="89" spans="1:12" ht="72" customHeight="1" x14ac:dyDescent="0.2">
      <c r="A89" s="17">
        <v>15</v>
      </c>
      <c r="B89" s="12" t="s">
        <v>81</v>
      </c>
      <c r="C89" s="13" t="s">
        <v>58</v>
      </c>
      <c r="D89" s="41" t="s">
        <v>82</v>
      </c>
      <c r="E89" s="17" t="s">
        <v>36</v>
      </c>
      <c r="F89" s="17">
        <v>1</v>
      </c>
      <c r="G89" s="16">
        <v>1788000</v>
      </c>
      <c r="H89" s="16">
        <f t="shared" si="3"/>
        <v>1788000</v>
      </c>
      <c r="I89" s="16">
        <f t="shared" si="4"/>
        <v>2002560.0000000002</v>
      </c>
      <c r="J89" s="16" t="s">
        <v>86</v>
      </c>
      <c r="K89" s="17" t="s">
        <v>71</v>
      </c>
      <c r="L89" s="11" t="s">
        <v>262</v>
      </c>
    </row>
    <row r="90" spans="1:12" s="10" customFormat="1" ht="226.5" customHeight="1" x14ac:dyDescent="0.25">
      <c r="A90" s="17">
        <v>16</v>
      </c>
      <c r="B90" s="12" t="s">
        <v>83</v>
      </c>
      <c r="C90" s="13" t="s">
        <v>58</v>
      </c>
      <c r="D90" s="41" t="s">
        <v>1008</v>
      </c>
      <c r="E90" s="17" t="s">
        <v>29</v>
      </c>
      <c r="F90" s="17">
        <v>1</v>
      </c>
      <c r="G90" s="16">
        <v>2507442</v>
      </c>
      <c r="H90" s="16">
        <f t="shared" si="3"/>
        <v>2507442</v>
      </c>
      <c r="I90" s="16">
        <f t="shared" si="4"/>
        <v>2808335.04</v>
      </c>
      <c r="J90" s="16" t="s">
        <v>86</v>
      </c>
      <c r="K90" s="17" t="s">
        <v>71</v>
      </c>
      <c r="L90" s="11" t="s">
        <v>262</v>
      </c>
    </row>
    <row r="91" spans="1:12" ht="51" x14ac:dyDescent="0.2">
      <c r="A91" s="17">
        <v>17</v>
      </c>
      <c r="B91" s="12" t="s">
        <v>84</v>
      </c>
      <c r="C91" s="13" t="s">
        <v>58</v>
      </c>
      <c r="D91" s="12" t="s">
        <v>85</v>
      </c>
      <c r="E91" s="17" t="s">
        <v>36</v>
      </c>
      <c r="F91" s="17">
        <v>2</v>
      </c>
      <c r="G91" s="16">
        <v>262872</v>
      </c>
      <c r="H91" s="16">
        <f t="shared" si="3"/>
        <v>525744</v>
      </c>
      <c r="I91" s="16">
        <f t="shared" si="4"/>
        <v>588833.28000000003</v>
      </c>
      <c r="J91" s="16" t="s">
        <v>86</v>
      </c>
      <c r="K91" s="17" t="s">
        <v>71</v>
      </c>
      <c r="L91" s="11" t="s">
        <v>262</v>
      </c>
    </row>
    <row r="92" spans="1:12" ht="109.5" customHeight="1" x14ac:dyDescent="0.2">
      <c r="A92" s="17">
        <v>18</v>
      </c>
      <c r="B92" s="12" t="s">
        <v>271</v>
      </c>
      <c r="C92" s="13" t="s">
        <v>58</v>
      </c>
      <c r="D92" s="41" t="s">
        <v>288</v>
      </c>
      <c r="E92" s="17" t="s">
        <v>36</v>
      </c>
      <c r="F92" s="17">
        <v>1</v>
      </c>
      <c r="G92" s="16">
        <v>2067000</v>
      </c>
      <c r="H92" s="16">
        <f t="shared" si="3"/>
        <v>2067000</v>
      </c>
      <c r="I92" s="16">
        <f t="shared" si="4"/>
        <v>2315040</v>
      </c>
      <c r="J92" s="16" t="s">
        <v>86</v>
      </c>
      <c r="K92" s="17" t="s">
        <v>71</v>
      </c>
      <c r="L92" s="11" t="s">
        <v>262</v>
      </c>
    </row>
    <row r="93" spans="1:12" ht="132" customHeight="1" x14ac:dyDescent="0.2">
      <c r="A93" s="17">
        <v>19</v>
      </c>
      <c r="B93" s="12" t="s">
        <v>99</v>
      </c>
      <c r="C93" s="13" t="s">
        <v>58</v>
      </c>
      <c r="D93" s="12" t="s">
        <v>100</v>
      </c>
      <c r="E93" s="14" t="s">
        <v>29</v>
      </c>
      <c r="F93" s="14">
        <v>1</v>
      </c>
      <c r="G93" s="15">
        <v>2356250</v>
      </c>
      <c r="H93" s="16">
        <f t="shared" si="3"/>
        <v>2356250</v>
      </c>
      <c r="I93" s="16">
        <f t="shared" si="4"/>
        <v>2639000.0000000005</v>
      </c>
      <c r="J93" s="16" t="s">
        <v>86</v>
      </c>
      <c r="K93" s="17" t="s">
        <v>259</v>
      </c>
      <c r="L93" s="11" t="s">
        <v>262</v>
      </c>
    </row>
    <row r="94" spans="1:12" ht="117.75" customHeight="1" x14ac:dyDescent="0.2">
      <c r="A94" s="17">
        <v>20</v>
      </c>
      <c r="B94" s="12" t="s">
        <v>101</v>
      </c>
      <c r="C94" s="13" t="s">
        <v>58</v>
      </c>
      <c r="D94" s="12" t="s">
        <v>102</v>
      </c>
      <c r="E94" s="14" t="s">
        <v>36</v>
      </c>
      <c r="F94" s="17">
        <v>1</v>
      </c>
      <c r="G94" s="15">
        <v>2534000</v>
      </c>
      <c r="H94" s="16">
        <f t="shared" si="3"/>
        <v>2534000</v>
      </c>
      <c r="I94" s="16">
        <f t="shared" si="4"/>
        <v>2838080.0000000005</v>
      </c>
      <c r="J94" s="16" t="s">
        <v>86</v>
      </c>
      <c r="K94" s="17" t="s">
        <v>259</v>
      </c>
      <c r="L94" s="11" t="s">
        <v>262</v>
      </c>
    </row>
    <row r="95" spans="1:12" ht="111.75" customHeight="1" x14ac:dyDescent="0.2">
      <c r="A95" s="17">
        <v>21</v>
      </c>
      <c r="B95" s="12" t="s">
        <v>103</v>
      </c>
      <c r="C95" s="13" t="s">
        <v>58</v>
      </c>
      <c r="D95" s="3" t="s">
        <v>289</v>
      </c>
      <c r="E95" s="14" t="s">
        <v>36</v>
      </c>
      <c r="F95" s="17">
        <v>1</v>
      </c>
      <c r="G95" s="15">
        <v>1853000</v>
      </c>
      <c r="H95" s="16">
        <f t="shared" si="3"/>
        <v>1853000</v>
      </c>
      <c r="I95" s="16">
        <f t="shared" si="4"/>
        <v>2075360.0000000002</v>
      </c>
      <c r="J95" s="16" t="s">
        <v>86</v>
      </c>
      <c r="K95" s="17" t="s">
        <v>259</v>
      </c>
      <c r="L95" s="11" t="s">
        <v>262</v>
      </c>
    </row>
    <row r="96" spans="1:12" ht="120.75" customHeight="1" x14ac:dyDescent="0.2">
      <c r="A96" s="17">
        <v>22</v>
      </c>
      <c r="B96" s="12" t="s">
        <v>104</v>
      </c>
      <c r="C96" s="13" t="s">
        <v>58</v>
      </c>
      <c r="D96" s="12" t="s">
        <v>290</v>
      </c>
      <c r="E96" s="14" t="s">
        <v>36</v>
      </c>
      <c r="F96" s="17">
        <v>1</v>
      </c>
      <c r="G96" s="15">
        <v>911000</v>
      </c>
      <c r="H96" s="16">
        <f t="shared" si="3"/>
        <v>911000</v>
      </c>
      <c r="I96" s="16">
        <f t="shared" si="4"/>
        <v>1020320.0000000001</v>
      </c>
      <c r="J96" s="16" t="s">
        <v>86</v>
      </c>
      <c r="K96" s="17" t="s">
        <v>259</v>
      </c>
      <c r="L96" s="11" t="s">
        <v>262</v>
      </c>
    </row>
    <row r="97" spans="1:12" ht="117" customHeight="1" x14ac:dyDescent="0.2">
      <c r="A97" s="17">
        <v>23</v>
      </c>
      <c r="B97" s="12" t="s">
        <v>105</v>
      </c>
      <c r="C97" s="13" t="s">
        <v>58</v>
      </c>
      <c r="D97" s="12" t="s">
        <v>281</v>
      </c>
      <c r="E97" s="14" t="s">
        <v>36</v>
      </c>
      <c r="F97" s="17">
        <v>1</v>
      </c>
      <c r="G97" s="15">
        <v>954000</v>
      </c>
      <c r="H97" s="16">
        <f t="shared" si="3"/>
        <v>954000</v>
      </c>
      <c r="I97" s="16">
        <f t="shared" si="4"/>
        <v>1068480</v>
      </c>
      <c r="J97" s="16" t="s">
        <v>86</v>
      </c>
      <c r="K97" s="17" t="s">
        <v>259</v>
      </c>
      <c r="L97" s="11" t="s">
        <v>262</v>
      </c>
    </row>
    <row r="98" spans="1:12" ht="273" customHeight="1" x14ac:dyDescent="0.2">
      <c r="A98" s="17">
        <v>24</v>
      </c>
      <c r="B98" s="12" t="s">
        <v>178</v>
      </c>
      <c r="C98" s="17" t="s">
        <v>58</v>
      </c>
      <c r="D98" s="3" t="s">
        <v>179</v>
      </c>
      <c r="E98" s="14" t="s">
        <v>29</v>
      </c>
      <c r="F98" s="137">
        <v>1</v>
      </c>
      <c r="G98" s="15">
        <v>2221000</v>
      </c>
      <c r="H98" s="16">
        <f t="shared" si="3"/>
        <v>2221000</v>
      </c>
      <c r="I98" s="16">
        <f t="shared" si="4"/>
        <v>2487520.0000000005</v>
      </c>
      <c r="J98" s="16" t="s">
        <v>86</v>
      </c>
      <c r="K98" s="17" t="s">
        <v>71</v>
      </c>
      <c r="L98" s="11" t="s">
        <v>262</v>
      </c>
    </row>
    <row r="99" spans="1:12" ht="93" customHeight="1" x14ac:dyDescent="0.2">
      <c r="A99" s="17">
        <v>25</v>
      </c>
      <c r="B99" s="12" t="s">
        <v>180</v>
      </c>
      <c r="C99" s="17" t="s">
        <v>58</v>
      </c>
      <c r="D99" s="12" t="s">
        <v>291</v>
      </c>
      <c r="E99" s="14" t="s">
        <v>29</v>
      </c>
      <c r="F99" s="137">
        <v>1</v>
      </c>
      <c r="G99" s="15">
        <v>2511000</v>
      </c>
      <c r="H99" s="16">
        <f t="shared" si="3"/>
        <v>2511000</v>
      </c>
      <c r="I99" s="16">
        <f t="shared" si="4"/>
        <v>2812320.0000000005</v>
      </c>
      <c r="J99" s="16" t="s">
        <v>86</v>
      </c>
      <c r="K99" s="17" t="s">
        <v>71</v>
      </c>
      <c r="L99" s="11" t="s">
        <v>262</v>
      </c>
    </row>
    <row r="100" spans="1:12" ht="90" customHeight="1" x14ac:dyDescent="0.2">
      <c r="A100" s="17">
        <v>26</v>
      </c>
      <c r="B100" s="12" t="s">
        <v>181</v>
      </c>
      <c r="C100" s="17" t="s">
        <v>58</v>
      </c>
      <c r="D100" s="12" t="s">
        <v>182</v>
      </c>
      <c r="E100" s="14" t="s">
        <v>117</v>
      </c>
      <c r="F100" s="137">
        <v>1</v>
      </c>
      <c r="G100" s="15">
        <v>410000</v>
      </c>
      <c r="H100" s="16">
        <f t="shared" si="3"/>
        <v>410000</v>
      </c>
      <c r="I100" s="16">
        <f t="shared" si="4"/>
        <v>459200.00000000006</v>
      </c>
      <c r="J100" s="16" t="s">
        <v>86</v>
      </c>
      <c r="K100" s="17" t="s">
        <v>71</v>
      </c>
      <c r="L100" s="11" t="s">
        <v>262</v>
      </c>
    </row>
    <row r="101" spans="1:12" ht="61.5" customHeight="1" x14ac:dyDescent="0.2">
      <c r="A101" s="17">
        <v>27</v>
      </c>
      <c r="B101" s="12" t="s">
        <v>183</v>
      </c>
      <c r="C101" s="17" t="s">
        <v>58</v>
      </c>
      <c r="D101" s="12" t="s">
        <v>184</v>
      </c>
      <c r="E101" s="14" t="s">
        <v>117</v>
      </c>
      <c r="F101" s="137">
        <v>1</v>
      </c>
      <c r="G101" s="15">
        <v>523000</v>
      </c>
      <c r="H101" s="16">
        <f t="shared" si="3"/>
        <v>523000</v>
      </c>
      <c r="I101" s="16">
        <f t="shared" si="4"/>
        <v>585760</v>
      </c>
      <c r="J101" s="16" t="s">
        <v>86</v>
      </c>
      <c r="K101" s="17" t="s">
        <v>71</v>
      </c>
      <c r="L101" s="11" t="s">
        <v>262</v>
      </c>
    </row>
    <row r="102" spans="1:12" ht="63.75" customHeight="1" x14ac:dyDescent="0.2">
      <c r="A102" s="17">
        <v>28</v>
      </c>
      <c r="B102" s="12" t="s">
        <v>185</v>
      </c>
      <c r="C102" s="17" t="s">
        <v>58</v>
      </c>
      <c r="D102" s="3" t="s">
        <v>186</v>
      </c>
      <c r="E102" s="14" t="s">
        <v>36</v>
      </c>
      <c r="F102" s="137">
        <v>1</v>
      </c>
      <c r="G102" s="15">
        <v>466000</v>
      </c>
      <c r="H102" s="16">
        <f t="shared" si="3"/>
        <v>466000</v>
      </c>
      <c r="I102" s="16">
        <f t="shared" si="4"/>
        <v>521920.00000000006</v>
      </c>
      <c r="J102" s="16" t="s">
        <v>86</v>
      </c>
      <c r="K102" s="17" t="s">
        <v>71</v>
      </c>
      <c r="L102" s="11" t="s">
        <v>262</v>
      </c>
    </row>
    <row r="103" spans="1:12" ht="58.5" customHeight="1" x14ac:dyDescent="0.2">
      <c r="A103" s="17">
        <v>29</v>
      </c>
      <c r="B103" s="12" t="s">
        <v>187</v>
      </c>
      <c r="C103" s="17" t="s">
        <v>58</v>
      </c>
      <c r="D103" s="12" t="s">
        <v>282</v>
      </c>
      <c r="E103" s="14" t="s">
        <v>36</v>
      </c>
      <c r="F103" s="137">
        <v>1</v>
      </c>
      <c r="G103" s="15">
        <v>266000</v>
      </c>
      <c r="H103" s="16">
        <f t="shared" si="3"/>
        <v>266000</v>
      </c>
      <c r="I103" s="16">
        <f t="shared" si="4"/>
        <v>297920</v>
      </c>
      <c r="J103" s="16" t="s">
        <v>86</v>
      </c>
      <c r="K103" s="17" t="s">
        <v>71</v>
      </c>
      <c r="L103" s="11" t="s">
        <v>262</v>
      </c>
    </row>
    <row r="104" spans="1:12" ht="58.5" customHeight="1" x14ac:dyDescent="0.2">
      <c r="A104" s="17">
        <v>30</v>
      </c>
      <c r="B104" s="12" t="s">
        <v>188</v>
      </c>
      <c r="C104" s="17" t="s">
        <v>58</v>
      </c>
      <c r="D104" s="12" t="s">
        <v>189</v>
      </c>
      <c r="E104" s="14" t="s">
        <v>36</v>
      </c>
      <c r="F104" s="137">
        <v>1</v>
      </c>
      <c r="G104" s="15">
        <v>71000</v>
      </c>
      <c r="H104" s="16">
        <f t="shared" si="3"/>
        <v>71000</v>
      </c>
      <c r="I104" s="16">
        <f t="shared" si="4"/>
        <v>79520.000000000015</v>
      </c>
      <c r="J104" s="16" t="s">
        <v>86</v>
      </c>
      <c r="K104" s="17" t="s">
        <v>71</v>
      </c>
      <c r="L104" s="11" t="s">
        <v>262</v>
      </c>
    </row>
    <row r="105" spans="1:12" ht="99" customHeight="1" x14ac:dyDescent="0.2">
      <c r="A105" s="17">
        <v>31</v>
      </c>
      <c r="B105" s="12" t="s">
        <v>283</v>
      </c>
      <c r="C105" s="17" t="s">
        <v>58</v>
      </c>
      <c r="D105" s="12" t="s">
        <v>292</v>
      </c>
      <c r="E105" s="131" t="s">
        <v>36</v>
      </c>
      <c r="F105" s="132">
        <v>2</v>
      </c>
      <c r="G105" s="15">
        <v>3457142.8571428568</v>
      </c>
      <c r="H105" s="16">
        <f t="shared" si="3"/>
        <v>6914285.7142857136</v>
      </c>
      <c r="I105" s="16">
        <f t="shared" si="4"/>
        <v>7744000</v>
      </c>
      <c r="J105" s="16" t="s">
        <v>86</v>
      </c>
      <c r="K105" s="17" t="s">
        <v>71</v>
      </c>
      <c r="L105" s="11" t="s">
        <v>262</v>
      </c>
    </row>
    <row r="106" spans="1:12" ht="188.25" customHeight="1" x14ac:dyDescent="0.2">
      <c r="A106" s="17">
        <v>32</v>
      </c>
      <c r="B106" s="12" t="s">
        <v>807</v>
      </c>
      <c r="C106" s="17" t="s">
        <v>58</v>
      </c>
      <c r="D106" s="73" t="s">
        <v>1047</v>
      </c>
      <c r="E106" s="131" t="s">
        <v>36</v>
      </c>
      <c r="F106" s="132">
        <v>1</v>
      </c>
      <c r="G106" s="15">
        <v>3157000</v>
      </c>
      <c r="H106" s="15">
        <f t="shared" ref="H106:H111" si="5">G106*F106</f>
        <v>3157000</v>
      </c>
      <c r="I106" s="15">
        <f t="shared" ref="I106:I111" si="6">H106*1.12</f>
        <v>3535840.0000000005</v>
      </c>
      <c r="J106" s="15" t="s">
        <v>86</v>
      </c>
      <c r="K106" s="17" t="s">
        <v>71</v>
      </c>
      <c r="L106" s="11" t="s">
        <v>262</v>
      </c>
    </row>
    <row r="107" spans="1:12" ht="84" customHeight="1" x14ac:dyDescent="0.2">
      <c r="A107" s="17">
        <v>33</v>
      </c>
      <c r="B107" s="12" t="s">
        <v>166</v>
      </c>
      <c r="C107" s="17" t="s">
        <v>58</v>
      </c>
      <c r="D107" s="73" t="s">
        <v>167</v>
      </c>
      <c r="E107" s="131" t="s">
        <v>36</v>
      </c>
      <c r="F107" s="137">
        <v>1</v>
      </c>
      <c r="G107" s="15">
        <v>401785.7142857142</v>
      </c>
      <c r="H107" s="15">
        <f t="shared" si="5"/>
        <v>401785.7142857142</v>
      </c>
      <c r="I107" s="15">
        <f t="shared" si="6"/>
        <v>449999.99999999994</v>
      </c>
      <c r="J107" s="15" t="s">
        <v>86</v>
      </c>
      <c r="K107" s="17" t="s">
        <v>71</v>
      </c>
      <c r="L107" s="11" t="s">
        <v>262</v>
      </c>
    </row>
    <row r="108" spans="1:12" ht="213" customHeight="1" x14ac:dyDescent="0.2">
      <c r="A108" s="17">
        <v>34</v>
      </c>
      <c r="B108" s="12" t="s">
        <v>169</v>
      </c>
      <c r="C108" s="17" t="s">
        <v>58</v>
      </c>
      <c r="D108" s="73" t="s">
        <v>170</v>
      </c>
      <c r="E108" s="14" t="s">
        <v>36</v>
      </c>
      <c r="F108" s="137">
        <v>1</v>
      </c>
      <c r="G108" s="15">
        <v>5048000</v>
      </c>
      <c r="H108" s="15">
        <f t="shared" si="5"/>
        <v>5048000</v>
      </c>
      <c r="I108" s="15">
        <f t="shared" si="6"/>
        <v>5653760.0000000009</v>
      </c>
      <c r="J108" s="15" t="s">
        <v>86</v>
      </c>
      <c r="K108" s="17" t="s">
        <v>71</v>
      </c>
      <c r="L108" s="11" t="s">
        <v>262</v>
      </c>
    </row>
    <row r="109" spans="1:12" ht="111.75" customHeight="1" x14ac:dyDescent="0.2">
      <c r="A109" s="17">
        <v>35</v>
      </c>
      <c r="B109" s="12" t="s">
        <v>171</v>
      </c>
      <c r="C109" s="17" t="s">
        <v>58</v>
      </c>
      <c r="D109" s="142" t="s">
        <v>172</v>
      </c>
      <c r="E109" s="14" t="s">
        <v>36</v>
      </c>
      <c r="F109" s="137">
        <v>1</v>
      </c>
      <c r="G109" s="15">
        <v>1964285.7142857141</v>
      </c>
      <c r="H109" s="15">
        <f t="shared" si="5"/>
        <v>1964285.7142857141</v>
      </c>
      <c r="I109" s="15">
        <f t="shared" si="6"/>
        <v>2200000</v>
      </c>
      <c r="J109" s="15" t="s">
        <v>86</v>
      </c>
      <c r="K109" s="17" t="s">
        <v>71</v>
      </c>
      <c r="L109" s="11" t="s">
        <v>262</v>
      </c>
    </row>
    <row r="110" spans="1:12" ht="288" customHeight="1" x14ac:dyDescent="0.2">
      <c r="A110" s="17">
        <v>36</v>
      </c>
      <c r="B110" s="12" t="s">
        <v>174</v>
      </c>
      <c r="C110" s="17" t="s">
        <v>58</v>
      </c>
      <c r="D110" s="73" t="s">
        <v>175</v>
      </c>
      <c r="E110" s="14" t="s">
        <v>36</v>
      </c>
      <c r="F110" s="137">
        <v>2</v>
      </c>
      <c r="G110" s="15">
        <v>1796428.5714285714</v>
      </c>
      <c r="H110" s="15">
        <f t="shared" si="5"/>
        <v>3592857.1428571427</v>
      </c>
      <c r="I110" s="15">
        <f t="shared" si="6"/>
        <v>4024000.0000000005</v>
      </c>
      <c r="J110" s="15" t="s">
        <v>86</v>
      </c>
      <c r="K110" s="17" t="s">
        <v>71</v>
      </c>
      <c r="L110" s="11" t="s">
        <v>262</v>
      </c>
    </row>
    <row r="111" spans="1:12" ht="102" x14ac:dyDescent="0.2">
      <c r="A111" s="17">
        <v>37</v>
      </c>
      <c r="B111" s="12" t="s">
        <v>176</v>
      </c>
      <c r="C111" s="17" t="s">
        <v>58</v>
      </c>
      <c r="D111" s="73" t="s">
        <v>177</v>
      </c>
      <c r="E111" s="14" t="s">
        <v>36</v>
      </c>
      <c r="F111" s="137">
        <v>1</v>
      </c>
      <c r="G111" s="15">
        <v>1511000</v>
      </c>
      <c r="H111" s="15">
        <f t="shared" si="5"/>
        <v>1511000</v>
      </c>
      <c r="I111" s="15">
        <f t="shared" si="6"/>
        <v>1692320.0000000002</v>
      </c>
      <c r="J111" s="15" t="s">
        <v>86</v>
      </c>
      <c r="K111" s="17" t="s">
        <v>71</v>
      </c>
      <c r="L111" s="11" t="s">
        <v>262</v>
      </c>
    </row>
    <row r="112" spans="1:12" ht="93" customHeight="1" x14ac:dyDescent="0.2">
      <c r="A112" s="17">
        <v>38</v>
      </c>
      <c r="B112" s="12" t="s">
        <v>518</v>
      </c>
      <c r="C112" s="17" t="s">
        <v>58</v>
      </c>
      <c r="D112" s="73" t="s">
        <v>173</v>
      </c>
      <c r="E112" s="14" t="s">
        <v>36</v>
      </c>
      <c r="F112" s="137">
        <v>2</v>
      </c>
      <c r="G112" s="15">
        <v>2321428.5714285709</v>
      </c>
      <c r="H112" s="15">
        <f t="shared" ref="H112:H113" si="7">G112*F112</f>
        <v>4642857.1428571418</v>
      </c>
      <c r="I112" s="15">
        <f t="shared" ref="I112:I113" si="8">H112*1.12</f>
        <v>5199999.9999999991</v>
      </c>
      <c r="J112" s="15" t="s">
        <v>86</v>
      </c>
      <c r="K112" s="17" t="s">
        <v>71</v>
      </c>
      <c r="L112" s="11" t="s">
        <v>262</v>
      </c>
    </row>
    <row r="113" spans="1:12" ht="128.25" customHeight="1" x14ac:dyDescent="0.2">
      <c r="A113" s="17">
        <v>39</v>
      </c>
      <c r="B113" s="12" t="s">
        <v>810</v>
      </c>
      <c r="C113" s="143" t="s">
        <v>58</v>
      </c>
      <c r="D113" s="73" t="s">
        <v>1012</v>
      </c>
      <c r="E113" s="14" t="s">
        <v>117</v>
      </c>
      <c r="F113" s="137">
        <v>4</v>
      </c>
      <c r="G113" s="15">
        <v>1355000</v>
      </c>
      <c r="H113" s="144">
        <f t="shared" si="7"/>
        <v>5420000</v>
      </c>
      <c r="I113" s="145">
        <f t="shared" si="8"/>
        <v>6070400.0000000009</v>
      </c>
      <c r="J113" s="15" t="s">
        <v>86</v>
      </c>
      <c r="K113" s="17" t="s">
        <v>71</v>
      </c>
      <c r="L113" s="11" t="s">
        <v>262</v>
      </c>
    </row>
    <row r="114" spans="1:12" ht="191.25" customHeight="1" x14ac:dyDescent="0.2">
      <c r="A114" s="17">
        <v>40</v>
      </c>
      <c r="B114" s="12" t="s">
        <v>1011</v>
      </c>
      <c r="C114" s="17" t="s">
        <v>58</v>
      </c>
      <c r="D114" s="73" t="s">
        <v>1048</v>
      </c>
      <c r="E114" s="131" t="s">
        <v>36</v>
      </c>
      <c r="F114" s="132">
        <v>1</v>
      </c>
      <c r="G114" s="15">
        <v>3157000</v>
      </c>
      <c r="H114" s="15">
        <f>G114*F114</f>
        <v>3157000</v>
      </c>
      <c r="I114" s="15">
        <f>H114*1.12</f>
        <v>3535840.0000000005</v>
      </c>
      <c r="J114" s="15" t="s">
        <v>86</v>
      </c>
      <c r="K114" s="17" t="s">
        <v>71</v>
      </c>
      <c r="L114" s="11" t="s">
        <v>262</v>
      </c>
    </row>
    <row r="115" spans="1:12" ht="57.75" customHeight="1" x14ac:dyDescent="0.2">
      <c r="A115" s="17">
        <v>41</v>
      </c>
      <c r="B115" s="49" t="s">
        <v>808</v>
      </c>
      <c r="C115" s="146" t="s">
        <v>58</v>
      </c>
      <c r="D115" s="147" t="s">
        <v>811</v>
      </c>
      <c r="E115" s="148" t="s">
        <v>36</v>
      </c>
      <c r="F115" s="149">
        <v>1</v>
      </c>
      <c r="G115" s="105">
        <v>227000</v>
      </c>
      <c r="H115" s="144">
        <f>G115*F115</f>
        <v>227000</v>
      </c>
      <c r="I115" s="150">
        <f>H115*1.12</f>
        <v>254240.00000000003</v>
      </c>
      <c r="J115" s="15" t="s">
        <v>86</v>
      </c>
      <c r="K115" s="17" t="s">
        <v>71</v>
      </c>
      <c r="L115" s="145" t="s">
        <v>262</v>
      </c>
    </row>
    <row r="116" spans="1:12" ht="51" x14ac:dyDescent="0.2">
      <c r="A116" s="17">
        <v>42</v>
      </c>
      <c r="B116" s="49" t="s">
        <v>809</v>
      </c>
      <c r="C116" s="146" t="s">
        <v>58</v>
      </c>
      <c r="D116" s="80" t="s">
        <v>812</v>
      </c>
      <c r="E116" s="148" t="s">
        <v>36</v>
      </c>
      <c r="F116" s="149">
        <v>1</v>
      </c>
      <c r="G116" s="105">
        <v>171000</v>
      </c>
      <c r="H116" s="144">
        <f>G116*F116</f>
        <v>171000</v>
      </c>
      <c r="I116" s="150">
        <f>H116*1.12</f>
        <v>191520.00000000003</v>
      </c>
      <c r="J116" s="15" t="s">
        <v>86</v>
      </c>
      <c r="K116" s="17" t="s">
        <v>71</v>
      </c>
      <c r="L116" s="145" t="s">
        <v>262</v>
      </c>
    </row>
    <row r="117" spans="1:12" ht="191.25" customHeight="1" x14ac:dyDescent="0.2">
      <c r="A117" s="17">
        <v>43</v>
      </c>
      <c r="B117" s="12" t="s">
        <v>1013</v>
      </c>
      <c r="C117" s="17" t="s">
        <v>58</v>
      </c>
      <c r="D117" s="73" t="s">
        <v>1014</v>
      </c>
      <c r="E117" s="151" t="s">
        <v>117</v>
      </c>
      <c r="F117" s="152">
        <v>1</v>
      </c>
      <c r="G117" s="46">
        <v>1485000</v>
      </c>
      <c r="H117" s="46">
        <f t="shared" ref="H117:H125" si="9">G117*F117</f>
        <v>1485000</v>
      </c>
      <c r="I117" s="46">
        <f t="shared" ref="I117:I119" si="10">H117*1.12</f>
        <v>1663200.0000000002</v>
      </c>
      <c r="J117" s="46" t="s">
        <v>86</v>
      </c>
      <c r="K117" s="20" t="s">
        <v>71</v>
      </c>
      <c r="L117" s="11" t="s">
        <v>262</v>
      </c>
    </row>
    <row r="118" spans="1:12" ht="102" x14ac:dyDescent="0.2">
      <c r="A118" s="17">
        <v>44</v>
      </c>
      <c r="B118" s="12" t="s">
        <v>1015</v>
      </c>
      <c r="C118" s="17" t="s">
        <v>58</v>
      </c>
      <c r="D118" s="153" t="s">
        <v>1032</v>
      </c>
      <c r="E118" s="84" t="s">
        <v>117</v>
      </c>
      <c r="F118" s="84">
        <v>1</v>
      </c>
      <c r="G118" s="15">
        <v>1287000</v>
      </c>
      <c r="H118" s="15">
        <f t="shared" si="9"/>
        <v>1287000</v>
      </c>
      <c r="I118" s="15">
        <f t="shared" si="10"/>
        <v>1441440.0000000002</v>
      </c>
      <c r="J118" s="15" t="s">
        <v>86</v>
      </c>
      <c r="K118" s="17" t="s">
        <v>71</v>
      </c>
      <c r="L118" s="11" t="s">
        <v>262</v>
      </c>
    </row>
    <row r="119" spans="1:12" ht="104.25" customHeight="1" x14ac:dyDescent="0.2">
      <c r="A119" s="17">
        <v>45</v>
      </c>
      <c r="B119" s="12" t="s">
        <v>1016</v>
      </c>
      <c r="C119" s="17" t="s">
        <v>58</v>
      </c>
      <c r="D119" s="153" t="s">
        <v>1033</v>
      </c>
      <c r="E119" s="63" t="s">
        <v>117</v>
      </c>
      <c r="F119" s="63">
        <v>6</v>
      </c>
      <c r="G119" s="154">
        <v>440000</v>
      </c>
      <c r="H119" s="15">
        <f t="shared" si="9"/>
        <v>2640000</v>
      </c>
      <c r="I119" s="57">
        <f t="shared" si="10"/>
        <v>2956800.0000000005</v>
      </c>
      <c r="J119" s="57" t="s">
        <v>86</v>
      </c>
      <c r="K119" s="75" t="s">
        <v>71</v>
      </c>
      <c r="L119" s="11" t="s">
        <v>262</v>
      </c>
    </row>
    <row r="120" spans="1:12" ht="90.75" customHeight="1" x14ac:dyDescent="0.2">
      <c r="A120" s="17">
        <v>46</v>
      </c>
      <c r="B120" s="12" t="s">
        <v>1030</v>
      </c>
      <c r="C120" s="17" t="s">
        <v>58</v>
      </c>
      <c r="D120" s="153" t="s">
        <v>1031</v>
      </c>
      <c r="E120" s="102" t="s">
        <v>36</v>
      </c>
      <c r="F120" s="102">
        <v>3</v>
      </c>
      <c r="G120" s="154">
        <v>135000</v>
      </c>
      <c r="H120" s="15">
        <f t="shared" ref="H120:H121" si="11">G120*F120</f>
        <v>405000</v>
      </c>
      <c r="I120" s="57">
        <f t="shared" ref="I120:I121" si="12">H120*1.12</f>
        <v>453600.00000000006</v>
      </c>
      <c r="J120" s="57" t="s">
        <v>86</v>
      </c>
      <c r="K120" s="75" t="s">
        <v>71</v>
      </c>
      <c r="L120" s="11" t="s">
        <v>262</v>
      </c>
    </row>
    <row r="121" spans="1:12" ht="81.75" customHeight="1" x14ac:dyDescent="0.2">
      <c r="A121" s="17">
        <v>47</v>
      </c>
      <c r="B121" s="155" t="s">
        <v>809</v>
      </c>
      <c r="C121" s="146" t="s">
        <v>58</v>
      </c>
      <c r="D121" s="153" t="s">
        <v>1042</v>
      </c>
      <c r="E121" s="102" t="s">
        <v>36</v>
      </c>
      <c r="F121" s="102">
        <v>1</v>
      </c>
      <c r="G121" s="154">
        <v>1231000</v>
      </c>
      <c r="H121" s="15">
        <f t="shared" si="11"/>
        <v>1231000</v>
      </c>
      <c r="I121" s="57">
        <f t="shared" si="12"/>
        <v>1378720.0000000002</v>
      </c>
      <c r="J121" s="57" t="s">
        <v>86</v>
      </c>
      <c r="K121" s="75" t="s">
        <v>71</v>
      </c>
      <c r="L121" s="11" t="s">
        <v>262</v>
      </c>
    </row>
    <row r="122" spans="1:12" ht="58.5" customHeight="1" x14ac:dyDescent="0.2">
      <c r="A122" s="17">
        <v>48</v>
      </c>
      <c r="B122" s="12" t="s">
        <v>126</v>
      </c>
      <c r="C122" s="13" t="s">
        <v>61</v>
      </c>
      <c r="D122" s="12" t="s">
        <v>127</v>
      </c>
      <c r="E122" s="127" t="s">
        <v>117</v>
      </c>
      <c r="F122" s="127">
        <v>2</v>
      </c>
      <c r="G122" s="15">
        <v>90339.28571428571</v>
      </c>
      <c r="H122" s="16">
        <f t="shared" si="9"/>
        <v>180678.57142857142</v>
      </c>
      <c r="I122" s="16">
        <f>H122*1.12</f>
        <v>202360</v>
      </c>
      <c r="J122" s="16" t="s">
        <v>42</v>
      </c>
      <c r="K122" s="17" t="s">
        <v>260</v>
      </c>
      <c r="L122" s="11" t="s">
        <v>262</v>
      </c>
    </row>
    <row r="123" spans="1:12" ht="58.5" customHeight="1" x14ac:dyDescent="0.2">
      <c r="A123" s="17">
        <v>49</v>
      </c>
      <c r="B123" s="12" t="s">
        <v>128</v>
      </c>
      <c r="C123" s="13" t="s">
        <v>61</v>
      </c>
      <c r="D123" s="12" t="s">
        <v>129</v>
      </c>
      <c r="E123" s="109" t="s">
        <v>50</v>
      </c>
      <c r="F123" s="109">
        <v>1</v>
      </c>
      <c r="G123" s="15">
        <v>47169.642857142855</v>
      </c>
      <c r="H123" s="16">
        <f t="shared" si="9"/>
        <v>47169.642857142855</v>
      </c>
      <c r="I123" s="16">
        <f>H123*1.12</f>
        <v>52830</v>
      </c>
      <c r="J123" s="16" t="s">
        <v>42</v>
      </c>
      <c r="K123" s="17" t="s">
        <v>260</v>
      </c>
      <c r="L123" s="11" t="s">
        <v>262</v>
      </c>
    </row>
    <row r="124" spans="1:12" ht="105.75" customHeight="1" x14ac:dyDescent="0.2">
      <c r="A124" s="17">
        <v>50</v>
      </c>
      <c r="B124" s="12" t="s">
        <v>130</v>
      </c>
      <c r="C124" s="13" t="s">
        <v>61</v>
      </c>
      <c r="D124" s="12" t="s">
        <v>523</v>
      </c>
      <c r="E124" s="109" t="s">
        <v>117</v>
      </c>
      <c r="F124" s="109">
        <v>1</v>
      </c>
      <c r="G124" s="15">
        <v>206379.46428571426</v>
      </c>
      <c r="H124" s="16">
        <f t="shared" si="9"/>
        <v>206379.46428571426</v>
      </c>
      <c r="I124" s="16">
        <f>H124*1.12</f>
        <v>231145</v>
      </c>
      <c r="J124" s="16" t="s">
        <v>42</v>
      </c>
      <c r="K124" s="17" t="s">
        <v>260</v>
      </c>
      <c r="L124" s="11" t="s">
        <v>262</v>
      </c>
    </row>
    <row r="125" spans="1:12" ht="69" customHeight="1" x14ac:dyDescent="0.2">
      <c r="A125" s="17">
        <v>51</v>
      </c>
      <c r="B125" s="12" t="s">
        <v>524</v>
      </c>
      <c r="C125" s="13" t="s">
        <v>61</v>
      </c>
      <c r="D125" s="12" t="s">
        <v>525</v>
      </c>
      <c r="E125" s="109" t="s">
        <v>117</v>
      </c>
      <c r="F125" s="109">
        <v>1</v>
      </c>
      <c r="G125" s="15">
        <v>134415.17857142855</v>
      </c>
      <c r="H125" s="16">
        <f t="shared" si="9"/>
        <v>134415.17857142855</v>
      </c>
      <c r="I125" s="16">
        <f>H125*1.12</f>
        <v>150545</v>
      </c>
      <c r="J125" s="16" t="s">
        <v>42</v>
      </c>
      <c r="K125" s="17" t="s">
        <v>260</v>
      </c>
      <c r="L125" s="11" t="s">
        <v>262</v>
      </c>
    </row>
    <row r="126" spans="1:12" ht="72" customHeight="1" x14ac:dyDescent="0.2">
      <c r="A126" s="17">
        <v>52</v>
      </c>
      <c r="B126" s="12" t="s">
        <v>526</v>
      </c>
      <c r="C126" s="13" t="s">
        <v>61</v>
      </c>
      <c r="D126" s="12" t="s">
        <v>527</v>
      </c>
      <c r="E126" s="109" t="s">
        <v>117</v>
      </c>
      <c r="F126" s="109">
        <v>1</v>
      </c>
      <c r="G126" s="15">
        <v>62888.392857142848</v>
      </c>
      <c r="H126" s="16">
        <f t="shared" ref="H126:H134" si="13">G126*F126</f>
        <v>62888.392857142848</v>
      </c>
      <c r="I126" s="16">
        <f t="shared" ref="I126:I134" si="14">H126*1.12</f>
        <v>70435</v>
      </c>
      <c r="J126" s="16" t="s">
        <v>42</v>
      </c>
      <c r="K126" s="17" t="s">
        <v>260</v>
      </c>
      <c r="L126" s="11" t="s">
        <v>262</v>
      </c>
    </row>
    <row r="127" spans="1:12" ht="81" customHeight="1" x14ac:dyDescent="0.2">
      <c r="A127" s="17">
        <v>53</v>
      </c>
      <c r="B127" s="12" t="s">
        <v>131</v>
      </c>
      <c r="C127" s="13" t="s">
        <v>61</v>
      </c>
      <c r="D127" s="12" t="s">
        <v>132</v>
      </c>
      <c r="E127" s="109" t="s">
        <v>117</v>
      </c>
      <c r="F127" s="109">
        <v>1</v>
      </c>
      <c r="G127" s="15">
        <v>42973.214285714283</v>
      </c>
      <c r="H127" s="16">
        <f t="shared" si="13"/>
        <v>42973.214285714283</v>
      </c>
      <c r="I127" s="16">
        <f t="shared" si="14"/>
        <v>48130</v>
      </c>
      <c r="J127" s="16" t="s">
        <v>42</v>
      </c>
      <c r="K127" s="17" t="s">
        <v>260</v>
      </c>
      <c r="L127" s="11" t="s">
        <v>262</v>
      </c>
    </row>
    <row r="128" spans="1:12" ht="58.5" customHeight="1" x14ac:dyDescent="0.2">
      <c r="A128" s="17">
        <v>54</v>
      </c>
      <c r="B128" s="12" t="s">
        <v>524</v>
      </c>
      <c r="C128" s="13" t="s">
        <v>61</v>
      </c>
      <c r="D128" s="12" t="s">
        <v>528</v>
      </c>
      <c r="E128" s="109" t="s">
        <v>117</v>
      </c>
      <c r="F128" s="109">
        <v>1</v>
      </c>
      <c r="G128" s="15">
        <v>131093.75</v>
      </c>
      <c r="H128" s="16">
        <f t="shared" si="13"/>
        <v>131093.75</v>
      </c>
      <c r="I128" s="16">
        <f t="shared" si="14"/>
        <v>146825</v>
      </c>
      <c r="J128" s="16" t="s">
        <v>42</v>
      </c>
      <c r="K128" s="17" t="s">
        <v>260</v>
      </c>
      <c r="L128" s="11" t="s">
        <v>262</v>
      </c>
    </row>
    <row r="129" spans="1:12" ht="58.5" customHeight="1" x14ac:dyDescent="0.2">
      <c r="A129" s="17">
        <v>55</v>
      </c>
      <c r="B129" s="12" t="s">
        <v>133</v>
      </c>
      <c r="C129" s="13" t="s">
        <v>61</v>
      </c>
      <c r="D129" s="12" t="s">
        <v>529</v>
      </c>
      <c r="E129" s="109" t="s">
        <v>117</v>
      </c>
      <c r="F129" s="109">
        <v>1</v>
      </c>
      <c r="G129" s="15">
        <v>131093.75</v>
      </c>
      <c r="H129" s="16">
        <f t="shared" si="13"/>
        <v>131093.75</v>
      </c>
      <c r="I129" s="16">
        <f t="shared" si="14"/>
        <v>146825</v>
      </c>
      <c r="J129" s="16" t="s">
        <v>42</v>
      </c>
      <c r="K129" s="17" t="s">
        <v>260</v>
      </c>
      <c r="L129" s="11" t="s">
        <v>262</v>
      </c>
    </row>
    <row r="130" spans="1:12" ht="58.5" customHeight="1" x14ac:dyDescent="0.2">
      <c r="A130" s="17">
        <v>56</v>
      </c>
      <c r="B130" s="12" t="s">
        <v>134</v>
      </c>
      <c r="C130" s="13" t="s">
        <v>61</v>
      </c>
      <c r="D130" s="12" t="s">
        <v>135</v>
      </c>
      <c r="E130" s="109" t="s">
        <v>50</v>
      </c>
      <c r="F130" s="109">
        <v>1</v>
      </c>
      <c r="G130" s="15">
        <v>115265.17857142857</v>
      </c>
      <c r="H130" s="16">
        <f t="shared" si="13"/>
        <v>115265.17857142857</v>
      </c>
      <c r="I130" s="16">
        <f t="shared" si="14"/>
        <v>129097</v>
      </c>
      <c r="J130" s="16" t="s">
        <v>42</v>
      </c>
      <c r="K130" s="17" t="s">
        <v>260</v>
      </c>
      <c r="L130" s="11" t="s">
        <v>262</v>
      </c>
    </row>
    <row r="131" spans="1:12" ht="58.5" customHeight="1" x14ac:dyDescent="0.2">
      <c r="A131" s="17">
        <v>57</v>
      </c>
      <c r="B131" s="12" t="s">
        <v>136</v>
      </c>
      <c r="C131" s="13" t="s">
        <v>61</v>
      </c>
      <c r="D131" s="12" t="s">
        <v>137</v>
      </c>
      <c r="E131" s="109" t="s">
        <v>50</v>
      </c>
      <c r="F131" s="109">
        <v>5</v>
      </c>
      <c r="G131" s="15">
        <v>1334.8214285714284</v>
      </c>
      <c r="H131" s="16">
        <f t="shared" si="13"/>
        <v>6674.1071428571422</v>
      </c>
      <c r="I131" s="16">
        <f t="shared" si="14"/>
        <v>7475</v>
      </c>
      <c r="J131" s="16" t="s">
        <v>42</v>
      </c>
      <c r="K131" s="17" t="s">
        <v>62</v>
      </c>
      <c r="L131" s="11" t="s">
        <v>262</v>
      </c>
    </row>
    <row r="132" spans="1:12" ht="58.5" customHeight="1" x14ac:dyDescent="0.2">
      <c r="A132" s="17">
        <v>58</v>
      </c>
      <c r="B132" s="12" t="s">
        <v>138</v>
      </c>
      <c r="C132" s="13" t="s">
        <v>61</v>
      </c>
      <c r="D132" s="12" t="s">
        <v>139</v>
      </c>
      <c r="E132" s="109" t="s">
        <v>50</v>
      </c>
      <c r="F132" s="109">
        <v>5</v>
      </c>
      <c r="G132" s="15">
        <v>1562.4999999999998</v>
      </c>
      <c r="H132" s="16">
        <f t="shared" si="13"/>
        <v>7812.4999999999991</v>
      </c>
      <c r="I132" s="16">
        <f t="shared" si="14"/>
        <v>8750</v>
      </c>
      <c r="J132" s="16" t="s">
        <v>42</v>
      </c>
      <c r="K132" s="17" t="s">
        <v>62</v>
      </c>
      <c r="L132" s="11" t="s">
        <v>262</v>
      </c>
    </row>
    <row r="133" spans="1:12" ht="58.5" customHeight="1" x14ac:dyDescent="0.2">
      <c r="A133" s="17">
        <v>59</v>
      </c>
      <c r="B133" s="12" t="s">
        <v>140</v>
      </c>
      <c r="C133" s="13" t="s">
        <v>61</v>
      </c>
      <c r="D133" s="12" t="s">
        <v>141</v>
      </c>
      <c r="E133" s="109" t="s">
        <v>117</v>
      </c>
      <c r="F133" s="109">
        <v>1</v>
      </c>
      <c r="G133" s="15">
        <v>30374.999999999996</v>
      </c>
      <c r="H133" s="16">
        <f t="shared" si="13"/>
        <v>30374.999999999996</v>
      </c>
      <c r="I133" s="16">
        <f t="shared" si="14"/>
        <v>34020</v>
      </c>
      <c r="J133" s="16" t="s">
        <v>42</v>
      </c>
      <c r="K133" s="17" t="s">
        <v>260</v>
      </c>
      <c r="L133" s="11" t="s">
        <v>262</v>
      </c>
    </row>
    <row r="134" spans="1:12" ht="58.5" customHeight="1" x14ac:dyDescent="0.2">
      <c r="A134" s="17">
        <v>60</v>
      </c>
      <c r="B134" s="12" t="s">
        <v>142</v>
      </c>
      <c r="C134" s="13" t="s">
        <v>61</v>
      </c>
      <c r="D134" s="12" t="s">
        <v>143</v>
      </c>
      <c r="E134" s="109" t="s">
        <v>50</v>
      </c>
      <c r="F134" s="109">
        <v>5</v>
      </c>
      <c r="G134" s="15">
        <v>1611.6071428571427</v>
      </c>
      <c r="H134" s="16">
        <f t="shared" si="13"/>
        <v>8058.0357142857138</v>
      </c>
      <c r="I134" s="16">
        <f t="shared" si="14"/>
        <v>9025</v>
      </c>
      <c r="J134" s="16" t="s">
        <v>42</v>
      </c>
      <c r="K134" s="17" t="s">
        <v>260</v>
      </c>
      <c r="L134" s="11" t="s">
        <v>262</v>
      </c>
    </row>
    <row r="135" spans="1:12" ht="58.5" customHeight="1" x14ac:dyDescent="0.2">
      <c r="A135" s="17">
        <v>61</v>
      </c>
      <c r="B135" s="12" t="s">
        <v>191</v>
      </c>
      <c r="C135" s="17" t="s">
        <v>61</v>
      </c>
      <c r="D135" s="12" t="s">
        <v>192</v>
      </c>
      <c r="E135" s="17" t="s">
        <v>117</v>
      </c>
      <c r="F135" s="17">
        <v>2</v>
      </c>
      <c r="G135" s="16">
        <v>220138.39285714284</v>
      </c>
      <c r="H135" s="16">
        <f t="shared" ref="H135:H172" si="15">G135*F135</f>
        <v>440276.78571428568</v>
      </c>
      <c r="I135" s="18">
        <f t="shared" ref="I135:I172" si="16">H135*1.12</f>
        <v>493110</v>
      </c>
      <c r="J135" s="16" t="s">
        <v>42</v>
      </c>
      <c r="K135" s="16" t="s">
        <v>190</v>
      </c>
      <c r="L135" s="11" t="s">
        <v>262</v>
      </c>
    </row>
    <row r="136" spans="1:12" ht="58.5" customHeight="1" x14ac:dyDescent="0.2">
      <c r="A136" s="17">
        <v>62</v>
      </c>
      <c r="B136" s="12" t="s">
        <v>193</v>
      </c>
      <c r="C136" s="17" t="s">
        <v>61</v>
      </c>
      <c r="D136" s="12" t="s">
        <v>530</v>
      </c>
      <c r="E136" s="17" t="s">
        <v>50</v>
      </c>
      <c r="F136" s="17">
        <v>1</v>
      </c>
      <c r="G136" s="16">
        <v>41443.749999999993</v>
      </c>
      <c r="H136" s="16">
        <f t="shared" si="15"/>
        <v>41443.749999999993</v>
      </c>
      <c r="I136" s="18">
        <f t="shared" si="16"/>
        <v>46416.999999999993</v>
      </c>
      <c r="J136" s="16" t="s">
        <v>42</v>
      </c>
      <c r="K136" s="16" t="s">
        <v>190</v>
      </c>
      <c r="L136" s="11" t="s">
        <v>262</v>
      </c>
    </row>
    <row r="137" spans="1:12" ht="58.5" customHeight="1" x14ac:dyDescent="0.2">
      <c r="A137" s="17">
        <v>63</v>
      </c>
      <c r="B137" s="12" t="s">
        <v>194</v>
      </c>
      <c r="C137" s="17" t="s">
        <v>61</v>
      </c>
      <c r="D137" s="12" t="s">
        <v>195</v>
      </c>
      <c r="E137" s="17" t="s">
        <v>50</v>
      </c>
      <c r="F137" s="17">
        <v>1</v>
      </c>
      <c r="G137" s="16">
        <v>46153.571428571428</v>
      </c>
      <c r="H137" s="16">
        <f t="shared" si="15"/>
        <v>46153.571428571428</v>
      </c>
      <c r="I137" s="18">
        <f t="shared" si="16"/>
        <v>51692.000000000007</v>
      </c>
      <c r="J137" s="16" t="s">
        <v>42</v>
      </c>
      <c r="K137" s="16" t="s">
        <v>190</v>
      </c>
      <c r="L137" s="11" t="s">
        <v>262</v>
      </c>
    </row>
    <row r="138" spans="1:12" ht="58.5" customHeight="1" x14ac:dyDescent="0.2">
      <c r="A138" s="17">
        <v>64</v>
      </c>
      <c r="B138" s="12" t="s">
        <v>196</v>
      </c>
      <c r="C138" s="17" t="s">
        <v>61</v>
      </c>
      <c r="D138" s="12" t="s">
        <v>197</v>
      </c>
      <c r="E138" s="17" t="s">
        <v>50</v>
      </c>
      <c r="F138" s="17">
        <v>1</v>
      </c>
      <c r="G138" s="16">
        <v>19403.571428571428</v>
      </c>
      <c r="H138" s="16">
        <f t="shared" si="15"/>
        <v>19403.571428571428</v>
      </c>
      <c r="I138" s="18">
        <f t="shared" si="16"/>
        <v>21732</v>
      </c>
      <c r="J138" s="16" t="s">
        <v>42</v>
      </c>
      <c r="K138" s="16" t="s">
        <v>190</v>
      </c>
      <c r="L138" s="11" t="s">
        <v>262</v>
      </c>
    </row>
    <row r="139" spans="1:12" ht="58.5" customHeight="1" x14ac:dyDescent="0.2">
      <c r="A139" s="17">
        <v>65</v>
      </c>
      <c r="B139" s="12" t="s">
        <v>198</v>
      </c>
      <c r="C139" s="17" t="s">
        <v>61</v>
      </c>
      <c r="D139" s="12" t="s">
        <v>199</v>
      </c>
      <c r="E139" s="17" t="s">
        <v>36</v>
      </c>
      <c r="F139" s="17">
        <v>1</v>
      </c>
      <c r="G139" s="16">
        <v>30329.464285714283</v>
      </c>
      <c r="H139" s="16">
        <f t="shared" si="15"/>
        <v>30329.464285714283</v>
      </c>
      <c r="I139" s="18">
        <f t="shared" si="16"/>
        <v>33969</v>
      </c>
      <c r="J139" s="16" t="s">
        <v>42</v>
      </c>
      <c r="K139" s="16" t="s">
        <v>190</v>
      </c>
      <c r="L139" s="11" t="s">
        <v>262</v>
      </c>
    </row>
    <row r="140" spans="1:12" ht="58.5" customHeight="1" x14ac:dyDescent="0.2">
      <c r="A140" s="17">
        <v>66</v>
      </c>
      <c r="B140" s="12" t="s">
        <v>200</v>
      </c>
      <c r="C140" s="17" t="s">
        <v>61</v>
      </c>
      <c r="D140" s="12" t="s">
        <v>201</v>
      </c>
      <c r="E140" s="17" t="s">
        <v>50</v>
      </c>
      <c r="F140" s="17">
        <v>2</v>
      </c>
      <c r="G140" s="16">
        <v>4924.9999999999991</v>
      </c>
      <c r="H140" s="16">
        <f t="shared" si="15"/>
        <v>9849.9999999999982</v>
      </c>
      <c r="I140" s="18">
        <f t="shared" si="16"/>
        <v>11031.999999999998</v>
      </c>
      <c r="J140" s="16" t="s">
        <v>42</v>
      </c>
      <c r="K140" s="16" t="s">
        <v>190</v>
      </c>
      <c r="L140" s="11" t="s">
        <v>262</v>
      </c>
    </row>
    <row r="141" spans="1:12" ht="58.5" customHeight="1" x14ac:dyDescent="0.2">
      <c r="A141" s="17">
        <v>67</v>
      </c>
      <c r="B141" s="12" t="s">
        <v>202</v>
      </c>
      <c r="C141" s="17" t="s">
        <v>61</v>
      </c>
      <c r="D141" s="12" t="s">
        <v>203</v>
      </c>
      <c r="E141" s="17" t="s">
        <v>117</v>
      </c>
      <c r="F141" s="17">
        <v>2</v>
      </c>
      <c r="G141" s="16">
        <v>145054.46428571426</v>
      </c>
      <c r="H141" s="16">
        <f t="shared" si="15"/>
        <v>290108.92857142852</v>
      </c>
      <c r="I141" s="18">
        <f t="shared" si="16"/>
        <v>324922</v>
      </c>
      <c r="J141" s="16" t="s">
        <v>42</v>
      </c>
      <c r="K141" s="16" t="s">
        <v>190</v>
      </c>
      <c r="L141" s="11" t="s">
        <v>262</v>
      </c>
    </row>
    <row r="142" spans="1:12" ht="58.5" customHeight="1" x14ac:dyDescent="0.2">
      <c r="A142" s="17">
        <v>68</v>
      </c>
      <c r="B142" s="12" t="s">
        <v>204</v>
      </c>
      <c r="C142" s="17" t="s">
        <v>61</v>
      </c>
      <c r="D142" s="12" t="s">
        <v>205</v>
      </c>
      <c r="E142" s="17" t="s">
        <v>117</v>
      </c>
      <c r="F142" s="17">
        <v>2</v>
      </c>
      <c r="G142" s="16">
        <v>247589.28571428568</v>
      </c>
      <c r="H142" s="16">
        <f t="shared" si="15"/>
        <v>495178.57142857136</v>
      </c>
      <c r="I142" s="18">
        <f t="shared" si="16"/>
        <v>554600</v>
      </c>
      <c r="J142" s="16" t="s">
        <v>42</v>
      </c>
      <c r="K142" s="16" t="s">
        <v>190</v>
      </c>
      <c r="L142" s="11" t="s">
        <v>262</v>
      </c>
    </row>
    <row r="143" spans="1:12" ht="58.5" customHeight="1" x14ac:dyDescent="0.2">
      <c r="A143" s="17">
        <v>69</v>
      </c>
      <c r="B143" s="12" t="s">
        <v>206</v>
      </c>
      <c r="C143" s="17" t="s">
        <v>61</v>
      </c>
      <c r="D143" s="12" t="s">
        <v>207</v>
      </c>
      <c r="E143" s="17" t="s">
        <v>117</v>
      </c>
      <c r="F143" s="17">
        <v>2</v>
      </c>
      <c r="G143" s="16">
        <v>206683.03571428568</v>
      </c>
      <c r="H143" s="16">
        <f t="shared" si="15"/>
        <v>413366.07142857136</v>
      </c>
      <c r="I143" s="18">
        <f t="shared" si="16"/>
        <v>462969.99999999994</v>
      </c>
      <c r="J143" s="16" t="s">
        <v>42</v>
      </c>
      <c r="K143" s="16" t="s">
        <v>190</v>
      </c>
      <c r="L143" s="11" t="s">
        <v>262</v>
      </c>
    </row>
    <row r="144" spans="1:12" ht="58.5" customHeight="1" x14ac:dyDescent="0.2">
      <c r="A144" s="17">
        <v>70</v>
      </c>
      <c r="B144" s="12" t="s">
        <v>208</v>
      </c>
      <c r="C144" s="17" t="s">
        <v>61</v>
      </c>
      <c r="D144" s="12" t="s">
        <v>209</v>
      </c>
      <c r="E144" s="17" t="s">
        <v>117</v>
      </c>
      <c r="F144" s="17">
        <v>2</v>
      </c>
      <c r="G144" s="16">
        <v>103072.32142857142</v>
      </c>
      <c r="H144" s="16">
        <f t="shared" si="15"/>
        <v>206144.64285714284</v>
      </c>
      <c r="I144" s="18">
        <f t="shared" si="16"/>
        <v>230882</v>
      </c>
      <c r="J144" s="16" t="s">
        <v>42</v>
      </c>
      <c r="K144" s="16" t="s">
        <v>190</v>
      </c>
      <c r="L144" s="11" t="s">
        <v>262</v>
      </c>
    </row>
    <row r="145" spans="1:12" ht="58.5" customHeight="1" x14ac:dyDescent="0.2">
      <c r="A145" s="17">
        <v>71</v>
      </c>
      <c r="B145" s="12" t="s">
        <v>210</v>
      </c>
      <c r="C145" s="17" t="s">
        <v>61</v>
      </c>
      <c r="D145" s="12" t="s">
        <v>211</v>
      </c>
      <c r="E145" s="17" t="s">
        <v>117</v>
      </c>
      <c r="F145" s="17">
        <v>2</v>
      </c>
      <c r="G145" s="16">
        <v>172504.46428571426</v>
      </c>
      <c r="H145" s="16">
        <f t="shared" si="15"/>
        <v>345008.92857142852</v>
      </c>
      <c r="I145" s="18">
        <f t="shared" si="16"/>
        <v>386410</v>
      </c>
      <c r="J145" s="16" t="s">
        <v>42</v>
      </c>
      <c r="K145" s="16" t="s">
        <v>190</v>
      </c>
      <c r="L145" s="11" t="s">
        <v>262</v>
      </c>
    </row>
    <row r="146" spans="1:12" ht="58.5" customHeight="1" x14ac:dyDescent="0.2">
      <c r="A146" s="17">
        <v>72</v>
      </c>
      <c r="B146" s="12" t="s">
        <v>212</v>
      </c>
      <c r="C146" s="17" t="s">
        <v>61</v>
      </c>
      <c r="D146" s="12" t="s">
        <v>213</v>
      </c>
      <c r="E146" s="17" t="s">
        <v>117</v>
      </c>
      <c r="F146" s="17">
        <v>2</v>
      </c>
      <c r="G146" s="16">
        <v>146938.39285714284</v>
      </c>
      <c r="H146" s="16">
        <f t="shared" si="15"/>
        <v>293876.78571428568</v>
      </c>
      <c r="I146" s="18">
        <f t="shared" si="16"/>
        <v>329142</v>
      </c>
      <c r="J146" s="16" t="s">
        <v>42</v>
      </c>
      <c r="K146" s="16" t="s">
        <v>190</v>
      </c>
      <c r="L146" s="11" t="s">
        <v>262</v>
      </c>
    </row>
    <row r="147" spans="1:12" ht="58.5" customHeight="1" x14ac:dyDescent="0.2">
      <c r="A147" s="17">
        <v>73</v>
      </c>
      <c r="B147" s="12" t="s">
        <v>214</v>
      </c>
      <c r="C147" s="17" t="s">
        <v>61</v>
      </c>
      <c r="D147" s="12" t="s">
        <v>215</v>
      </c>
      <c r="E147" s="17" t="s">
        <v>117</v>
      </c>
      <c r="F147" s="17">
        <v>2</v>
      </c>
      <c r="G147" s="16">
        <v>206413.39285714284</v>
      </c>
      <c r="H147" s="16">
        <f t="shared" si="15"/>
        <v>412826.78571428568</v>
      </c>
      <c r="I147" s="18">
        <f t="shared" si="16"/>
        <v>462366</v>
      </c>
      <c r="J147" s="16" t="s">
        <v>42</v>
      </c>
      <c r="K147" s="16" t="s">
        <v>190</v>
      </c>
      <c r="L147" s="11" t="s">
        <v>262</v>
      </c>
    </row>
    <row r="148" spans="1:12" ht="58.5" customHeight="1" x14ac:dyDescent="0.2">
      <c r="A148" s="17">
        <v>74</v>
      </c>
      <c r="B148" s="12" t="s">
        <v>216</v>
      </c>
      <c r="C148" s="17" t="s">
        <v>61</v>
      </c>
      <c r="D148" s="12" t="s">
        <v>217</v>
      </c>
      <c r="E148" s="17" t="s">
        <v>50</v>
      </c>
      <c r="F148" s="17">
        <v>1</v>
      </c>
      <c r="G148" s="16">
        <v>37138.392857142855</v>
      </c>
      <c r="H148" s="16">
        <f t="shared" si="15"/>
        <v>37138.392857142855</v>
      </c>
      <c r="I148" s="18">
        <f t="shared" si="16"/>
        <v>41595</v>
      </c>
      <c r="J148" s="16" t="s">
        <v>42</v>
      </c>
      <c r="K148" s="16" t="s">
        <v>190</v>
      </c>
      <c r="L148" s="11" t="s">
        <v>262</v>
      </c>
    </row>
    <row r="149" spans="1:12" ht="58.5" customHeight="1" x14ac:dyDescent="0.2">
      <c r="A149" s="17">
        <v>75</v>
      </c>
      <c r="B149" s="12" t="s">
        <v>218</v>
      </c>
      <c r="C149" s="17" t="s">
        <v>61</v>
      </c>
      <c r="D149" s="12" t="s">
        <v>219</v>
      </c>
      <c r="E149" s="17" t="s">
        <v>50</v>
      </c>
      <c r="F149" s="17">
        <v>1</v>
      </c>
      <c r="G149" s="16">
        <v>30007.142857142855</v>
      </c>
      <c r="H149" s="16">
        <f t="shared" si="15"/>
        <v>30007.142857142855</v>
      </c>
      <c r="I149" s="18">
        <f t="shared" si="16"/>
        <v>33608</v>
      </c>
      <c r="J149" s="16" t="s">
        <v>42</v>
      </c>
      <c r="K149" s="16" t="s">
        <v>190</v>
      </c>
      <c r="L149" s="11" t="s">
        <v>262</v>
      </c>
    </row>
    <row r="150" spans="1:12" ht="58.5" customHeight="1" x14ac:dyDescent="0.2">
      <c r="A150" s="17">
        <v>76</v>
      </c>
      <c r="B150" s="12" t="s">
        <v>220</v>
      </c>
      <c r="C150" s="17" t="s">
        <v>61</v>
      </c>
      <c r="D150" s="12" t="s">
        <v>221</v>
      </c>
      <c r="E150" s="17" t="s">
        <v>117</v>
      </c>
      <c r="F150" s="17">
        <v>2</v>
      </c>
      <c r="G150" s="16">
        <v>135097.32142857142</v>
      </c>
      <c r="H150" s="16">
        <f t="shared" si="15"/>
        <v>270194.64285714284</v>
      </c>
      <c r="I150" s="18">
        <f t="shared" si="16"/>
        <v>302618</v>
      </c>
      <c r="J150" s="16" t="s">
        <v>42</v>
      </c>
      <c r="K150" s="16" t="s">
        <v>190</v>
      </c>
      <c r="L150" s="11" t="s">
        <v>262</v>
      </c>
    </row>
    <row r="151" spans="1:12" ht="58.5" customHeight="1" x14ac:dyDescent="0.2">
      <c r="A151" s="17">
        <v>77</v>
      </c>
      <c r="B151" s="12" t="s">
        <v>222</v>
      </c>
      <c r="C151" s="17" t="s">
        <v>61</v>
      </c>
      <c r="D151" s="12" t="s">
        <v>223</v>
      </c>
      <c r="E151" s="17" t="s">
        <v>117</v>
      </c>
      <c r="F151" s="17">
        <v>1</v>
      </c>
      <c r="G151" s="16">
        <v>122449.10714285713</v>
      </c>
      <c r="H151" s="16">
        <f t="shared" si="15"/>
        <v>122449.10714285713</v>
      </c>
      <c r="I151" s="18">
        <f t="shared" si="16"/>
        <v>137143</v>
      </c>
      <c r="J151" s="16" t="s">
        <v>42</v>
      </c>
      <c r="K151" s="16" t="s">
        <v>190</v>
      </c>
      <c r="L151" s="11" t="s">
        <v>262</v>
      </c>
    </row>
    <row r="152" spans="1:12" ht="58.5" customHeight="1" x14ac:dyDescent="0.2">
      <c r="A152" s="17">
        <v>78</v>
      </c>
      <c r="B152" s="12" t="s">
        <v>224</v>
      </c>
      <c r="C152" s="17" t="s">
        <v>61</v>
      </c>
      <c r="D152" s="12" t="s">
        <v>225</v>
      </c>
      <c r="E152" s="17" t="s">
        <v>50</v>
      </c>
      <c r="F152" s="17">
        <v>1</v>
      </c>
      <c r="G152" s="16">
        <v>8423.2142857142844</v>
      </c>
      <c r="H152" s="16">
        <f t="shared" si="15"/>
        <v>8423.2142857142844</v>
      </c>
      <c r="I152" s="18">
        <f t="shared" si="16"/>
        <v>9434</v>
      </c>
      <c r="J152" s="16" t="s">
        <v>42</v>
      </c>
      <c r="K152" s="16" t="s">
        <v>190</v>
      </c>
      <c r="L152" s="11" t="s">
        <v>262</v>
      </c>
    </row>
    <row r="153" spans="1:12" ht="58.5" customHeight="1" x14ac:dyDescent="0.2">
      <c r="A153" s="17">
        <v>79</v>
      </c>
      <c r="B153" s="12" t="s">
        <v>226</v>
      </c>
      <c r="C153" s="17" t="s">
        <v>61</v>
      </c>
      <c r="D153" s="12" t="s">
        <v>227</v>
      </c>
      <c r="E153" s="17" t="s">
        <v>50</v>
      </c>
      <c r="F153" s="17">
        <v>1</v>
      </c>
      <c r="G153" s="16">
        <v>30814.28571428571</v>
      </c>
      <c r="H153" s="16">
        <f t="shared" si="15"/>
        <v>30814.28571428571</v>
      </c>
      <c r="I153" s="18">
        <f t="shared" si="16"/>
        <v>34512</v>
      </c>
      <c r="J153" s="16" t="s">
        <v>42</v>
      </c>
      <c r="K153" s="16" t="s">
        <v>190</v>
      </c>
      <c r="L153" s="11" t="s">
        <v>262</v>
      </c>
    </row>
    <row r="154" spans="1:12" ht="58.5" customHeight="1" x14ac:dyDescent="0.2">
      <c r="A154" s="17">
        <v>80</v>
      </c>
      <c r="B154" s="12" t="s">
        <v>226</v>
      </c>
      <c r="C154" s="17" t="s">
        <v>61</v>
      </c>
      <c r="D154" s="12" t="s">
        <v>228</v>
      </c>
      <c r="E154" s="17" t="s">
        <v>50</v>
      </c>
      <c r="F154" s="17">
        <v>1</v>
      </c>
      <c r="G154" s="16">
        <v>23978.571428571428</v>
      </c>
      <c r="H154" s="16">
        <f t="shared" si="15"/>
        <v>23978.571428571428</v>
      </c>
      <c r="I154" s="18">
        <f t="shared" si="16"/>
        <v>26856</v>
      </c>
      <c r="J154" s="16" t="s">
        <v>42</v>
      </c>
      <c r="K154" s="16" t="s">
        <v>190</v>
      </c>
      <c r="L154" s="11" t="s">
        <v>262</v>
      </c>
    </row>
    <row r="155" spans="1:12" ht="58.5" customHeight="1" x14ac:dyDescent="0.2">
      <c r="A155" s="17">
        <v>81</v>
      </c>
      <c r="B155" s="12" t="s">
        <v>229</v>
      </c>
      <c r="C155" s="17" t="s">
        <v>61</v>
      </c>
      <c r="D155" s="12" t="s">
        <v>230</v>
      </c>
      <c r="E155" s="17" t="s">
        <v>50</v>
      </c>
      <c r="F155" s="17">
        <v>1</v>
      </c>
      <c r="G155" s="16">
        <v>20291.964285714283</v>
      </c>
      <c r="H155" s="16">
        <f t="shared" si="15"/>
        <v>20291.964285714283</v>
      </c>
      <c r="I155" s="18">
        <f t="shared" si="16"/>
        <v>22727</v>
      </c>
      <c r="J155" s="16" t="s">
        <v>42</v>
      </c>
      <c r="K155" s="16" t="s">
        <v>190</v>
      </c>
      <c r="L155" s="11" t="s">
        <v>262</v>
      </c>
    </row>
    <row r="156" spans="1:12" ht="58.5" customHeight="1" x14ac:dyDescent="0.2">
      <c r="A156" s="17">
        <v>82</v>
      </c>
      <c r="B156" s="12" t="s">
        <v>531</v>
      </c>
      <c r="C156" s="17" t="s">
        <v>61</v>
      </c>
      <c r="D156" s="12" t="s">
        <v>532</v>
      </c>
      <c r="E156" s="17" t="s">
        <v>117</v>
      </c>
      <c r="F156" s="17">
        <v>1</v>
      </c>
      <c r="G156" s="16">
        <v>143170.53571428571</v>
      </c>
      <c r="H156" s="16">
        <f t="shared" si="15"/>
        <v>143170.53571428571</v>
      </c>
      <c r="I156" s="18">
        <f t="shared" si="16"/>
        <v>160351</v>
      </c>
      <c r="J156" s="16" t="s">
        <v>42</v>
      </c>
      <c r="K156" s="16" t="s">
        <v>190</v>
      </c>
      <c r="L156" s="11" t="s">
        <v>262</v>
      </c>
    </row>
    <row r="157" spans="1:12" ht="58.5" customHeight="1" x14ac:dyDescent="0.2">
      <c r="A157" s="17">
        <v>83</v>
      </c>
      <c r="B157" s="12" t="s">
        <v>531</v>
      </c>
      <c r="C157" s="17" t="s">
        <v>61</v>
      </c>
      <c r="D157" s="12" t="s">
        <v>533</v>
      </c>
      <c r="E157" s="17" t="s">
        <v>117</v>
      </c>
      <c r="F157" s="17">
        <v>1</v>
      </c>
      <c r="G157" s="16">
        <v>143170.53571428571</v>
      </c>
      <c r="H157" s="16">
        <f t="shared" si="15"/>
        <v>143170.53571428571</v>
      </c>
      <c r="I157" s="18">
        <f t="shared" si="16"/>
        <v>160351</v>
      </c>
      <c r="J157" s="16" t="s">
        <v>42</v>
      </c>
      <c r="K157" s="16" t="s">
        <v>190</v>
      </c>
      <c r="L157" s="11" t="s">
        <v>262</v>
      </c>
    </row>
    <row r="158" spans="1:12" ht="58.5" customHeight="1" x14ac:dyDescent="0.2">
      <c r="A158" s="17">
        <v>84</v>
      </c>
      <c r="B158" s="12" t="s">
        <v>231</v>
      </c>
      <c r="C158" s="17" t="s">
        <v>61</v>
      </c>
      <c r="D158" s="12" t="s">
        <v>232</v>
      </c>
      <c r="E158" s="17" t="s">
        <v>117</v>
      </c>
      <c r="F158" s="17">
        <v>1</v>
      </c>
      <c r="G158" s="16">
        <v>138326.78571428571</v>
      </c>
      <c r="H158" s="16">
        <f t="shared" si="15"/>
        <v>138326.78571428571</v>
      </c>
      <c r="I158" s="18">
        <f t="shared" si="16"/>
        <v>154926</v>
      </c>
      <c r="J158" s="16" t="s">
        <v>42</v>
      </c>
      <c r="K158" s="16" t="s">
        <v>190</v>
      </c>
      <c r="L158" s="11" t="s">
        <v>262</v>
      </c>
    </row>
    <row r="159" spans="1:12" ht="58.5" customHeight="1" x14ac:dyDescent="0.2">
      <c r="A159" s="17">
        <v>85</v>
      </c>
      <c r="B159" s="12" t="s">
        <v>233</v>
      </c>
      <c r="C159" s="17" t="s">
        <v>61</v>
      </c>
      <c r="D159" s="12" t="s">
        <v>234</v>
      </c>
      <c r="E159" s="17" t="s">
        <v>117</v>
      </c>
      <c r="F159" s="17">
        <v>1</v>
      </c>
      <c r="G159" s="16">
        <v>82215.178571428565</v>
      </c>
      <c r="H159" s="16">
        <f t="shared" si="15"/>
        <v>82215.178571428565</v>
      </c>
      <c r="I159" s="18">
        <f t="shared" si="16"/>
        <v>92081</v>
      </c>
      <c r="J159" s="16" t="s">
        <v>42</v>
      </c>
      <c r="K159" s="16" t="s">
        <v>190</v>
      </c>
      <c r="L159" s="11" t="s">
        <v>262</v>
      </c>
    </row>
    <row r="160" spans="1:12" ht="58.5" customHeight="1" x14ac:dyDescent="0.2">
      <c r="A160" s="17">
        <v>86</v>
      </c>
      <c r="B160" s="12" t="s">
        <v>235</v>
      </c>
      <c r="C160" s="17" t="s">
        <v>61</v>
      </c>
      <c r="D160" s="12" t="s">
        <v>236</v>
      </c>
      <c r="E160" s="17" t="s">
        <v>117</v>
      </c>
      <c r="F160" s="17">
        <v>1</v>
      </c>
      <c r="G160" s="16">
        <v>170351.78571428571</v>
      </c>
      <c r="H160" s="16">
        <f t="shared" si="15"/>
        <v>170351.78571428571</v>
      </c>
      <c r="I160" s="18">
        <f t="shared" si="16"/>
        <v>190794</v>
      </c>
      <c r="J160" s="16" t="s">
        <v>42</v>
      </c>
      <c r="K160" s="16" t="s">
        <v>190</v>
      </c>
      <c r="L160" s="11" t="s">
        <v>262</v>
      </c>
    </row>
    <row r="161" spans="1:12" ht="58.5" customHeight="1" x14ac:dyDescent="0.2">
      <c r="A161" s="17">
        <v>87</v>
      </c>
      <c r="B161" s="12" t="s">
        <v>237</v>
      </c>
      <c r="C161" s="17" t="s">
        <v>61</v>
      </c>
      <c r="D161" s="12" t="s">
        <v>238</v>
      </c>
      <c r="E161" s="17" t="s">
        <v>50</v>
      </c>
      <c r="F161" s="17">
        <v>1</v>
      </c>
      <c r="G161" s="16">
        <v>116958.92857142857</v>
      </c>
      <c r="H161" s="16">
        <f t="shared" si="15"/>
        <v>116958.92857142857</v>
      </c>
      <c r="I161" s="18">
        <f t="shared" si="16"/>
        <v>130994</v>
      </c>
      <c r="J161" s="16" t="s">
        <v>42</v>
      </c>
      <c r="K161" s="16" t="s">
        <v>190</v>
      </c>
      <c r="L161" s="11" t="s">
        <v>262</v>
      </c>
    </row>
    <row r="162" spans="1:12" ht="58.5" customHeight="1" x14ac:dyDescent="0.2">
      <c r="A162" s="17">
        <v>88</v>
      </c>
      <c r="B162" s="12" t="s">
        <v>237</v>
      </c>
      <c r="C162" s="17" t="s">
        <v>61</v>
      </c>
      <c r="D162" s="12" t="s">
        <v>269</v>
      </c>
      <c r="E162" s="17" t="s">
        <v>50</v>
      </c>
      <c r="F162" s="17">
        <v>1</v>
      </c>
      <c r="G162" s="16">
        <v>19026.785714285714</v>
      </c>
      <c r="H162" s="16">
        <f t="shared" si="15"/>
        <v>19026.785714285714</v>
      </c>
      <c r="I162" s="18">
        <f t="shared" si="16"/>
        <v>21310</v>
      </c>
      <c r="J162" s="16" t="s">
        <v>42</v>
      </c>
      <c r="K162" s="16" t="s">
        <v>190</v>
      </c>
      <c r="L162" s="11" t="s">
        <v>262</v>
      </c>
    </row>
    <row r="163" spans="1:12" ht="58.5" customHeight="1" x14ac:dyDescent="0.2">
      <c r="A163" s="17">
        <v>89</v>
      </c>
      <c r="B163" s="12" t="s">
        <v>237</v>
      </c>
      <c r="C163" s="17" t="s">
        <v>61</v>
      </c>
      <c r="D163" s="12" t="s">
        <v>270</v>
      </c>
      <c r="E163" s="17" t="s">
        <v>50</v>
      </c>
      <c r="F163" s="17">
        <v>1</v>
      </c>
      <c r="G163" s="16">
        <v>75917.85714285713</v>
      </c>
      <c r="H163" s="16">
        <f t="shared" si="15"/>
        <v>75917.85714285713</v>
      </c>
      <c r="I163" s="18">
        <f t="shared" si="16"/>
        <v>85028</v>
      </c>
      <c r="J163" s="16" t="s">
        <v>42</v>
      </c>
      <c r="K163" s="16" t="s">
        <v>190</v>
      </c>
      <c r="L163" s="11" t="s">
        <v>262</v>
      </c>
    </row>
    <row r="164" spans="1:12" ht="58.5" customHeight="1" x14ac:dyDescent="0.2">
      <c r="A164" s="17">
        <v>90</v>
      </c>
      <c r="B164" s="12" t="s">
        <v>237</v>
      </c>
      <c r="C164" s="17" t="s">
        <v>61</v>
      </c>
      <c r="D164" s="12" t="s">
        <v>239</v>
      </c>
      <c r="E164" s="17" t="s">
        <v>50</v>
      </c>
      <c r="F164" s="17">
        <v>1</v>
      </c>
      <c r="G164" s="16">
        <v>188113.39285714284</v>
      </c>
      <c r="H164" s="16">
        <f t="shared" si="15"/>
        <v>188113.39285714284</v>
      </c>
      <c r="I164" s="18">
        <f t="shared" si="16"/>
        <v>210687</v>
      </c>
      <c r="J164" s="16" t="s">
        <v>42</v>
      </c>
      <c r="K164" s="16" t="s">
        <v>190</v>
      </c>
      <c r="L164" s="11" t="s">
        <v>262</v>
      </c>
    </row>
    <row r="165" spans="1:12" ht="58.5" customHeight="1" x14ac:dyDescent="0.2">
      <c r="A165" s="17">
        <v>91</v>
      </c>
      <c r="B165" s="12" t="s">
        <v>240</v>
      </c>
      <c r="C165" s="17" t="s">
        <v>61</v>
      </c>
      <c r="D165" s="12" t="s">
        <v>241</v>
      </c>
      <c r="E165" s="17" t="s">
        <v>50</v>
      </c>
      <c r="F165" s="17">
        <v>2</v>
      </c>
      <c r="G165" s="16">
        <v>14640.178571428571</v>
      </c>
      <c r="H165" s="16">
        <f t="shared" si="15"/>
        <v>29280.357142857141</v>
      </c>
      <c r="I165" s="18">
        <f t="shared" si="16"/>
        <v>32794</v>
      </c>
      <c r="J165" s="16" t="s">
        <v>42</v>
      </c>
      <c r="K165" s="16" t="s">
        <v>190</v>
      </c>
      <c r="L165" s="11" t="s">
        <v>262</v>
      </c>
    </row>
    <row r="166" spans="1:12" ht="58.5" customHeight="1" x14ac:dyDescent="0.2">
      <c r="A166" s="17">
        <v>92</v>
      </c>
      <c r="B166" s="12" t="s">
        <v>242</v>
      </c>
      <c r="C166" s="17" t="s">
        <v>61</v>
      </c>
      <c r="D166" s="12" t="s">
        <v>243</v>
      </c>
      <c r="E166" s="17" t="s">
        <v>50</v>
      </c>
      <c r="F166" s="17">
        <v>1</v>
      </c>
      <c r="G166" s="16">
        <v>156088.39285714284</v>
      </c>
      <c r="H166" s="16">
        <f t="shared" si="15"/>
        <v>156088.39285714284</v>
      </c>
      <c r="I166" s="18">
        <f t="shared" si="16"/>
        <v>174819</v>
      </c>
      <c r="J166" s="16" t="s">
        <v>42</v>
      </c>
      <c r="K166" s="16" t="s">
        <v>190</v>
      </c>
      <c r="L166" s="11" t="s">
        <v>262</v>
      </c>
    </row>
    <row r="167" spans="1:12" ht="58.5" customHeight="1" x14ac:dyDescent="0.2">
      <c r="A167" s="17">
        <v>93</v>
      </c>
      <c r="B167" s="12" t="s">
        <v>244</v>
      </c>
      <c r="C167" s="17" t="s">
        <v>61</v>
      </c>
      <c r="D167" s="12" t="s">
        <v>245</v>
      </c>
      <c r="E167" s="17" t="s">
        <v>50</v>
      </c>
      <c r="F167" s="17">
        <v>1</v>
      </c>
      <c r="G167" s="16">
        <v>12029.464285714284</v>
      </c>
      <c r="H167" s="16">
        <f t="shared" si="15"/>
        <v>12029.464285714284</v>
      </c>
      <c r="I167" s="18">
        <f t="shared" si="16"/>
        <v>13473</v>
      </c>
      <c r="J167" s="16" t="s">
        <v>42</v>
      </c>
      <c r="K167" s="16" t="s">
        <v>190</v>
      </c>
      <c r="L167" s="11" t="s">
        <v>262</v>
      </c>
    </row>
    <row r="168" spans="1:12" ht="58.5" customHeight="1" x14ac:dyDescent="0.2">
      <c r="A168" s="17">
        <v>94</v>
      </c>
      <c r="B168" s="12" t="s">
        <v>246</v>
      </c>
      <c r="C168" s="17" t="s">
        <v>61</v>
      </c>
      <c r="D168" s="12" t="s">
        <v>247</v>
      </c>
      <c r="E168" s="17" t="s">
        <v>50</v>
      </c>
      <c r="F168" s="17">
        <v>5</v>
      </c>
      <c r="G168" s="16">
        <v>16577.678571428569</v>
      </c>
      <c r="H168" s="16">
        <f t="shared" si="15"/>
        <v>82888.392857142841</v>
      </c>
      <c r="I168" s="18">
        <f t="shared" si="16"/>
        <v>92834.999999999985</v>
      </c>
      <c r="J168" s="16" t="s">
        <v>42</v>
      </c>
      <c r="K168" s="16" t="s">
        <v>190</v>
      </c>
      <c r="L168" s="11" t="s">
        <v>262</v>
      </c>
    </row>
    <row r="169" spans="1:12" ht="58.5" customHeight="1" x14ac:dyDescent="0.2">
      <c r="A169" s="17">
        <v>95</v>
      </c>
      <c r="B169" s="12" t="s">
        <v>248</v>
      </c>
      <c r="C169" s="17" t="s">
        <v>61</v>
      </c>
      <c r="D169" s="12" t="s">
        <v>249</v>
      </c>
      <c r="E169" s="17" t="s">
        <v>50</v>
      </c>
      <c r="F169" s="17">
        <v>2</v>
      </c>
      <c r="G169" s="16">
        <v>24974.107142857141</v>
      </c>
      <c r="H169" s="16">
        <f t="shared" si="15"/>
        <v>49948.214285714283</v>
      </c>
      <c r="I169" s="18">
        <f t="shared" si="16"/>
        <v>55942</v>
      </c>
      <c r="J169" s="16" t="s">
        <v>42</v>
      </c>
      <c r="K169" s="16" t="s">
        <v>190</v>
      </c>
      <c r="L169" s="11" t="s">
        <v>262</v>
      </c>
    </row>
    <row r="170" spans="1:12" ht="58.5" customHeight="1" x14ac:dyDescent="0.2">
      <c r="A170" s="17">
        <v>96</v>
      </c>
      <c r="B170" s="12" t="s">
        <v>250</v>
      </c>
      <c r="C170" s="17" t="s">
        <v>61</v>
      </c>
      <c r="D170" s="12" t="s">
        <v>251</v>
      </c>
      <c r="E170" s="17" t="s">
        <v>50</v>
      </c>
      <c r="F170" s="17">
        <v>2</v>
      </c>
      <c r="G170" s="16">
        <v>26669.642857142855</v>
      </c>
      <c r="H170" s="16">
        <f t="shared" si="15"/>
        <v>53339.28571428571</v>
      </c>
      <c r="I170" s="18">
        <f t="shared" si="16"/>
        <v>59740</v>
      </c>
      <c r="J170" s="16" t="s">
        <v>42</v>
      </c>
      <c r="K170" s="16" t="s">
        <v>190</v>
      </c>
      <c r="L170" s="11" t="s">
        <v>262</v>
      </c>
    </row>
    <row r="171" spans="1:12" ht="58.5" customHeight="1" x14ac:dyDescent="0.2">
      <c r="A171" s="17">
        <v>97</v>
      </c>
      <c r="B171" s="12" t="s">
        <v>252</v>
      </c>
      <c r="C171" s="17" t="s">
        <v>61</v>
      </c>
      <c r="D171" s="12" t="s">
        <v>253</v>
      </c>
      <c r="E171" s="17" t="s">
        <v>50</v>
      </c>
      <c r="F171" s="17">
        <v>1</v>
      </c>
      <c r="G171" s="16">
        <v>65126.78571428571</v>
      </c>
      <c r="H171" s="16">
        <f t="shared" si="15"/>
        <v>65126.78571428571</v>
      </c>
      <c r="I171" s="18">
        <f t="shared" si="16"/>
        <v>72942</v>
      </c>
      <c r="J171" s="16" t="s">
        <v>42</v>
      </c>
      <c r="K171" s="16" t="s">
        <v>190</v>
      </c>
      <c r="L171" s="11" t="s">
        <v>262</v>
      </c>
    </row>
    <row r="172" spans="1:12" ht="58.5" customHeight="1" x14ac:dyDescent="0.2">
      <c r="A172" s="17">
        <v>98</v>
      </c>
      <c r="B172" s="12" t="s">
        <v>255</v>
      </c>
      <c r="C172" s="17" t="s">
        <v>61</v>
      </c>
      <c r="D172" s="12" t="s">
        <v>256</v>
      </c>
      <c r="E172" s="17" t="s">
        <v>50</v>
      </c>
      <c r="F172" s="17">
        <v>1</v>
      </c>
      <c r="G172" s="16">
        <v>31433.03571428571</v>
      </c>
      <c r="H172" s="16">
        <f t="shared" si="15"/>
        <v>31433.03571428571</v>
      </c>
      <c r="I172" s="18">
        <f t="shared" si="16"/>
        <v>35205</v>
      </c>
      <c r="J172" s="16" t="s">
        <v>42</v>
      </c>
      <c r="K172" s="16" t="s">
        <v>190</v>
      </c>
      <c r="L172" s="11" t="s">
        <v>262</v>
      </c>
    </row>
    <row r="173" spans="1:12" ht="123" customHeight="1" x14ac:dyDescent="0.2">
      <c r="A173" s="17">
        <v>99</v>
      </c>
      <c r="B173" s="12" t="s">
        <v>326</v>
      </c>
      <c r="C173" s="17" t="s">
        <v>61</v>
      </c>
      <c r="D173" s="12" t="s">
        <v>327</v>
      </c>
      <c r="E173" s="17" t="s">
        <v>50</v>
      </c>
      <c r="F173" s="17">
        <v>1</v>
      </c>
      <c r="G173" s="16">
        <v>21205.16</v>
      </c>
      <c r="H173" s="16">
        <f>G173*F173</f>
        <v>21205.16</v>
      </c>
      <c r="I173" s="18">
        <f>H173*1.12</f>
        <v>23749.779200000001</v>
      </c>
      <c r="J173" s="16" t="s">
        <v>42</v>
      </c>
      <c r="K173" s="16" t="s">
        <v>190</v>
      </c>
      <c r="L173" s="11" t="s">
        <v>262</v>
      </c>
    </row>
    <row r="174" spans="1:12" ht="58.5" customHeight="1" x14ac:dyDescent="0.2">
      <c r="A174" s="17">
        <v>100</v>
      </c>
      <c r="B174" s="12" t="s">
        <v>107</v>
      </c>
      <c r="C174" s="13" t="s">
        <v>61</v>
      </c>
      <c r="D174" s="12" t="s">
        <v>108</v>
      </c>
      <c r="E174" s="17" t="s">
        <v>109</v>
      </c>
      <c r="F174" s="14">
        <v>2</v>
      </c>
      <c r="G174" s="15">
        <v>2592693.7499999995</v>
      </c>
      <c r="H174" s="16">
        <v>5185387.4999999991</v>
      </c>
      <c r="I174" s="16">
        <v>5807633.9999999991</v>
      </c>
      <c r="J174" s="16" t="s">
        <v>42</v>
      </c>
      <c r="K174" s="17" t="s">
        <v>62</v>
      </c>
      <c r="L174" s="11" t="s">
        <v>262</v>
      </c>
    </row>
    <row r="175" spans="1:12" ht="58.5" customHeight="1" x14ac:dyDescent="0.2">
      <c r="A175" s="17">
        <v>101</v>
      </c>
      <c r="B175" s="12" t="s">
        <v>110</v>
      </c>
      <c r="C175" s="13" t="s">
        <v>61</v>
      </c>
      <c r="D175" s="12" t="s">
        <v>111</v>
      </c>
      <c r="E175" s="17" t="s">
        <v>109</v>
      </c>
      <c r="F175" s="14">
        <v>1</v>
      </c>
      <c r="G175" s="15">
        <v>909824.10714285704</v>
      </c>
      <c r="H175" s="16">
        <v>909824.10714285704</v>
      </c>
      <c r="I175" s="16">
        <v>1019003</v>
      </c>
      <c r="J175" s="16" t="s">
        <v>42</v>
      </c>
      <c r="K175" s="17" t="s">
        <v>62</v>
      </c>
      <c r="L175" s="11" t="s">
        <v>262</v>
      </c>
    </row>
    <row r="176" spans="1:12" ht="65.25" customHeight="1" x14ac:dyDescent="0.2">
      <c r="A176" s="17">
        <v>102</v>
      </c>
      <c r="B176" s="12" t="s">
        <v>112</v>
      </c>
      <c r="C176" s="13" t="s">
        <v>61</v>
      </c>
      <c r="D176" s="12" t="s">
        <v>113</v>
      </c>
      <c r="E176" s="17" t="s">
        <v>114</v>
      </c>
      <c r="F176" s="14">
        <v>1</v>
      </c>
      <c r="G176" s="15">
        <v>69172.32142857142</v>
      </c>
      <c r="H176" s="16">
        <v>69172.32142857142</v>
      </c>
      <c r="I176" s="16">
        <v>77473</v>
      </c>
      <c r="J176" s="16" t="s">
        <v>42</v>
      </c>
      <c r="K176" s="17" t="s">
        <v>62</v>
      </c>
      <c r="L176" s="11" t="s">
        <v>262</v>
      </c>
    </row>
    <row r="177" spans="1:12" ht="58.5" customHeight="1" x14ac:dyDescent="0.2">
      <c r="A177" s="17">
        <v>103</v>
      </c>
      <c r="B177" s="12" t="s">
        <v>115</v>
      </c>
      <c r="C177" s="13" t="s">
        <v>61</v>
      </c>
      <c r="D177" s="12" t="s">
        <v>390</v>
      </c>
      <c r="E177" s="17" t="s">
        <v>114</v>
      </c>
      <c r="F177" s="14">
        <v>1</v>
      </c>
      <c r="G177" s="15">
        <v>349120.53571428568</v>
      </c>
      <c r="H177" s="16">
        <v>349120.53571428568</v>
      </c>
      <c r="I177" s="16">
        <v>391015</v>
      </c>
      <c r="J177" s="16" t="s">
        <v>42</v>
      </c>
      <c r="K177" s="17" t="s">
        <v>62</v>
      </c>
      <c r="L177" s="11" t="s">
        <v>262</v>
      </c>
    </row>
    <row r="178" spans="1:12" ht="58.5" customHeight="1" x14ac:dyDescent="0.2">
      <c r="A178" s="17">
        <v>104</v>
      </c>
      <c r="B178" s="12" t="s">
        <v>144</v>
      </c>
      <c r="C178" s="13" t="s">
        <v>61</v>
      </c>
      <c r="D178" s="12" t="s">
        <v>145</v>
      </c>
      <c r="E178" s="109" t="s">
        <v>50</v>
      </c>
      <c r="F178" s="109">
        <v>10</v>
      </c>
      <c r="G178" s="15">
        <v>44742.857142857138</v>
      </c>
      <c r="H178" s="16">
        <v>447428.57142857136</v>
      </c>
      <c r="I178" s="16">
        <v>501120</v>
      </c>
      <c r="J178" s="16" t="s">
        <v>42</v>
      </c>
      <c r="K178" s="17" t="s">
        <v>62</v>
      </c>
      <c r="L178" s="11" t="s">
        <v>262</v>
      </c>
    </row>
    <row r="179" spans="1:12" ht="58.5" customHeight="1" x14ac:dyDescent="0.2">
      <c r="A179" s="17">
        <v>105</v>
      </c>
      <c r="B179" s="12" t="s">
        <v>118</v>
      </c>
      <c r="C179" s="13" t="s">
        <v>61</v>
      </c>
      <c r="D179" s="12" t="s">
        <v>392</v>
      </c>
      <c r="E179" s="17" t="s">
        <v>117</v>
      </c>
      <c r="F179" s="14">
        <v>3</v>
      </c>
      <c r="G179" s="15">
        <v>263918.75</v>
      </c>
      <c r="H179" s="16">
        <v>791756.25</v>
      </c>
      <c r="I179" s="16">
        <v>886767.00000000012</v>
      </c>
      <c r="J179" s="16" t="s">
        <v>42</v>
      </c>
      <c r="K179" s="17" t="s">
        <v>62</v>
      </c>
      <c r="L179" s="11" t="s">
        <v>262</v>
      </c>
    </row>
    <row r="180" spans="1:12" ht="58.5" customHeight="1" x14ac:dyDescent="0.2">
      <c r="A180" s="17">
        <v>106</v>
      </c>
      <c r="B180" s="12" t="s">
        <v>124</v>
      </c>
      <c r="C180" s="13" t="s">
        <v>61</v>
      </c>
      <c r="D180" s="12" t="s">
        <v>399</v>
      </c>
      <c r="E180" s="110" t="s">
        <v>50</v>
      </c>
      <c r="F180" s="110">
        <v>5</v>
      </c>
      <c r="G180" s="15">
        <v>61550.892857142848</v>
      </c>
      <c r="H180" s="16">
        <v>307754.46428571426</v>
      </c>
      <c r="I180" s="16">
        <v>344685</v>
      </c>
      <c r="J180" s="16" t="s">
        <v>42</v>
      </c>
      <c r="K180" s="17" t="s">
        <v>62</v>
      </c>
      <c r="L180" s="11" t="s">
        <v>262</v>
      </c>
    </row>
    <row r="181" spans="1:12" ht="58.5" customHeight="1" x14ac:dyDescent="0.2">
      <c r="A181" s="17">
        <v>107</v>
      </c>
      <c r="B181" s="38" t="s">
        <v>393</v>
      </c>
      <c r="C181" s="13" t="s">
        <v>61</v>
      </c>
      <c r="D181" s="38" t="s">
        <v>394</v>
      </c>
      <c r="E181" s="17" t="s">
        <v>50</v>
      </c>
      <c r="F181" s="17">
        <v>1</v>
      </c>
      <c r="G181" s="15">
        <v>46585.714285714283</v>
      </c>
      <c r="H181" s="16">
        <v>46585.714285714283</v>
      </c>
      <c r="I181" s="16">
        <v>52176</v>
      </c>
      <c r="J181" s="16" t="s">
        <v>42</v>
      </c>
      <c r="K181" s="17" t="s">
        <v>62</v>
      </c>
      <c r="L181" s="11" t="s">
        <v>262</v>
      </c>
    </row>
    <row r="182" spans="1:12" ht="58.5" customHeight="1" x14ac:dyDescent="0.2">
      <c r="A182" s="17">
        <v>108</v>
      </c>
      <c r="B182" s="12" t="s">
        <v>122</v>
      </c>
      <c r="C182" s="13" t="s">
        <v>61</v>
      </c>
      <c r="D182" s="12" t="s">
        <v>123</v>
      </c>
      <c r="E182" s="110" t="s">
        <v>50</v>
      </c>
      <c r="F182" s="110">
        <v>1</v>
      </c>
      <c r="G182" s="15">
        <v>82578.57142857142</v>
      </c>
      <c r="H182" s="16">
        <v>82578.57142857142</v>
      </c>
      <c r="I182" s="16">
        <v>92488</v>
      </c>
      <c r="J182" s="16" t="s">
        <v>42</v>
      </c>
      <c r="K182" s="17" t="s">
        <v>62</v>
      </c>
      <c r="L182" s="11" t="s">
        <v>262</v>
      </c>
    </row>
    <row r="183" spans="1:12" ht="58.5" customHeight="1" x14ac:dyDescent="0.2">
      <c r="A183" s="17">
        <v>109</v>
      </c>
      <c r="B183" s="12" t="s">
        <v>397</v>
      </c>
      <c r="C183" s="13" t="s">
        <v>61</v>
      </c>
      <c r="D183" s="12" t="s">
        <v>398</v>
      </c>
      <c r="E183" s="110" t="s">
        <v>114</v>
      </c>
      <c r="F183" s="110">
        <v>1</v>
      </c>
      <c r="G183" s="15">
        <v>16275.892857142855</v>
      </c>
      <c r="H183" s="16">
        <v>16275.892857142855</v>
      </c>
      <c r="I183" s="16">
        <v>18229</v>
      </c>
      <c r="J183" s="16" t="s">
        <v>42</v>
      </c>
      <c r="K183" s="17" t="s">
        <v>62</v>
      </c>
      <c r="L183" s="11" t="s">
        <v>262</v>
      </c>
    </row>
    <row r="184" spans="1:12" ht="58.5" customHeight="1" x14ac:dyDescent="0.2">
      <c r="A184" s="17">
        <v>110</v>
      </c>
      <c r="B184" s="38" t="s">
        <v>120</v>
      </c>
      <c r="C184" s="13" t="s">
        <v>61</v>
      </c>
      <c r="D184" s="12" t="s">
        <v>121</v>
      </c>
      <c r="E184" s="111" t="s">
        <v>50</v>
      </c>
      <c r="F184" s="109">
        <v>3</v>
      </c>
      <c r="G184" s="15">
        <v>187437.49999999997</v>
      </c>
      <c r="H184" s="16">
        <v>562312.49999999988</v>
      </c>
      <c r="I184" s="16">
        <v>629789.99999999988</v>
      </c>
      <c r="J184" s="16" t="s">
        <v>42</v>
      </c>
      <c r="K184" s="17" t="s">
        <v>62</v>
      </c>
      <c r="L184" s="11" t="s">
        <v>262</v>
      </c>
    </row>
    <row r="185" spans="1:12" ht="58.5" customHeight="1" x14ac:dyDescent="0.2">
      <c r="A185" s="17">
        <v>111</v>
      </c>
      <c r="B185" s="38" t="s">
        <v>125</v>
      </c>
      <c r="C185" s="13" t="s">
        <v>61</v>
      </c>
      <c r="D185" s="12" t="s">
        <v>395</v>
      </c>
      <c r="E185" s="110" t="s">
        <v>50</v>
      </c>
      <c r="F185" s="109">
        <v>1</v>
      </c>
      <c r="G185" s="15">
        <v>58528.57142857142</v>
      </c>
      <c r="H185" s="16">
        <v>58528.57142857142</v>
      </c>
      <c r="I185" s="16">
        <v>65552</v>
      </c>
      <c r="J185" s="16" t="s">
        <v>42</v>
      </c>
      <c r="K185" s="17" t="s">
        <v>62</v>
      </c>
      <c r="L185" s="11" t="s">
        <v>262</v>
      </c>
    </row>
    <row r="186" spans="1:12" ht="58.5" customHeight="1" x14ac:dyDescent="0.2">
      <c r="A186" s="17">
        <v>112</v>
      </c>
      <c r="B186" s="38" t="s">
        <v>125</v>
      </c>
      <c r="C186" s="13" t="s">
        <v>61</v>
      </c>
      <c r="D186" s="12" t="s">
        <v>396</v>
      </c>
      <c r="E186" s="110" t="s">
        <v>50</v>
      </c>
      <c r="F186" s="109">
        <v>1</v>
      </c>
      <c r="G186" s="15">
        <v>59347.32142857142</v>
      </c>
      <c r="H186" s="16">
        <v>59347.32142857142</v>
      </c>
      <c r="I186" s="16">
        <v>66469</v>
      </c>
      <c r="J186" s="16" t="s">
        <v>42</v>
      </c>
      <c r="K186" s="17" t="s">
        <v>62</v>
      </c>
      <c r="L186" s="11" t="s">
        <v>262</v>
      </c>
    </row>
    <row r="187" spans="1:12" ht="58.5" customHeight="1" x14ac:dyDescent="0.2">
      <c r="A187" s="17">
        <v>113</v>
      </c>
      <c r="B187" s="12" t="s">
        <v>116</v>
      </c>
      <c r="C187" s="13" t="s">
        <v>61</v>
      </c>
      <c r="D187" s="12" t="s">
        <v>391</v>
      </c>
      <c r="E187" s="17" t="s">
        <v>50</v>
      </c>
      <c r="F187" s="14">
        <v>1</v>
      </c>
      <c r="G187" s="15">
        <v>557518.75</v>
      </c>
      <c r="H187" s="16">
        <v>557518.75</v>
      </c>
      <c r="I187" s="16">
        <v>624421.00000000012</v>
      </c>
      <c r="J187" s="16" t="s">
        <v>42</v>
      </c>
      <c r="K187" s="17" t="s">
        <v>62</v>
      </c>
      <c r="L187" s="11" t="s">
        <v>262</v>
      </c>
    </row>
    <row r="188" spans="1:12" ht="51" x14ac:dyDescent="0.2">
      <c r="A188" s="17">
        <v>114</v>
      </c>
      <c r="B188" s="49" t="s">
        <v>336</v>
      </c>
      <c r="C188" s="17" t="s">
        <v>61</v>
      </c>
      <c r="D188" s="49" t="s">
        <v>337</v>
      </c>
      <c r="E188" s="17" t="s">
        <v>50</v>
      </c>
      <c r="F188" s="17">
        <v>1</v>
      </c>
      <c r="G188" s="15">
        <v>23530.357142857141</v>
      </c>
      <c r="H188" s="16">
        <v>23530.357142857141</v>
      </c>
      <c r="I188" s="16">
        <v>26354</v>
      </c>
      <c r="J188" s="16" t="s">
        <v>42</v>
      </c>
      <c r="K188" s="17" t="s">
        <v>338</v>
      </c>
      <c r="L188" s="17" t="s">
        <v>339</v>
      </c>
    </row>
    <row r="189" spans="1:12" ht="51" x14ac:dyDescent="0.2">
      <c r="A189" s="17">
        <v>115</v>
      </c>
      <c r="B189" s="49" t="s">
        <v>340</v>
      </c>
      <c r="C189" s="17" t="s">
        <v>61</v>
      </c>
      <c r="D189" s="49" t="s">
        <v>341</v>
      </c>
      <c r="E189" s="17" t="s">
        <v>50</v>
      </c>
      <c r="F189" s="17">
        <v>1</v>
      </c>
      <c r="G189" s="15">
        <v>23474.999999999996</v>
      </c>
      <c r="H189" s="16">
        <v>23474.999999999996</v>
      </c>
      <c r="I189" s="16">
        <v>26292</v>
      </c>
      <c r="J189" s="16" t="s">
        <v>42</v>
      </c>
      <c r="K189" s="17" t="s">
        <v>338</v>
      </c>
      <c r="L189" s="17" t="s">
        <v>342</v>
      </c>
    </row>
    <row r="190" spans="1:12" ht="51" x14ac:dyDescent="0.2">
      <c r="A190" s="17">
        <v>116</v>
      </c>
      <c r="B190" s="49" t="s">
        <v>343</v>
      </c>
      <c r="C190" s="17" t="s">
        <v>61</v>
      </c>
      <c r="D190" s="49" t="s">
        <v>344</v>
      </c>
      <c r="E190" s="17" t="s">
        <v>50</v>
      </c>
      <c r="F190" s="17">
        <v>1</v>
      </c>
      <c r="G190" s="15">
        <v>9907</v>
      </c>
      <c r="H190" s="16">
        <f t="shared" ref="H190:H235" si="17">G190*F190</f>
        <v>9907</v>
      </c>
      <c r="I190" s="16">
        <f t="shared" ref="I190:I235" si="18">H190*1.12</f>
        <v>11095.840000000002</v>
      </c>
      <c r="J190" s="16" t="s">
        <v>42</v>
      </c>
      <c r="K190" s="17" t="s">
        <v>338</v>
      </c>
      <c r="L190" s="17" t="s">
        <v>268</v>
      </c>
    </row>
    <row r="191" spans="1:12" ht="51" x14ac:dyDescent="0.2">
      <c r="A191" s="17">
        <v>117</v>
      </c>
      <c r="B191" s="49" t="s">
        <v>343</v>
      </c>
      <c r="C191" s="17" t="s">
        <v>61</v>
      </c>
      <c r="D191" s="49" t="s">
        <v>345</v>
      </c>
      <c r="E191" s="17" t="s">
        <v>50</v>
      </c>
      <c r="F191" s="17">
        <v>1</v>
      </c>
      <c r="G191" s="15">
        <v>9907</v>
      </c>
      <c r="H191" s="16">
        <f t="shared" si="17"/>
        <v>9907</v>
      </c>
      <c r="I191" s="16">
        <f t="shared" si="18"/>
        <v>11095.840000000002</v>
      </c>
      <c r="J191" s="16" t="s">
        <v>42</v>
      </c>
      <c r="K191" s="17" t="s">
        <v>338</v>
      </c>
      <c r="L191" s="17" t="s">
        <v>268</v>
      </c>
    </row>
    <row r="192" spans="1:12" ht="51" x14ac:dyDescent="0.2">
      <c r="A192" s="17">
        <v>118</v>
      </c>
      <c r="B192" s="49" t="s">
        <v>343</v>
      </c>
      <c r="C192" s="17" t="s">
        <v>61</v>
      </c>
      <c r="D192" s="49" t="s">
        <v>346</v>
      </c>
      <c r="E192" s="17" t="s">
        <v>50</v>
      </c>
      <c r="F192" s="17">
        <v>1</v>
      </c>
      <c r="G192" s="15">
        <v>9907</v>
      </c>
      <c r="H192" s="16">
        <f t="shared" si="17"/>
        <v>9907</v>
      </c>
      <c r="I192" s="16">
        <f t="shared" si="18"/>
        <v>11095.840000000002</v>
      </c>
      <c r="J192" s="16" t="s">
        <v>42</v>
      </c>
      <c r="K192" s="17" t="s">
        <v>338</v>
      </c>
      <c r="L192" s="17" t="s">
        <v>268</v>
      </c>
    </row>
    <row r="193" spans="1:12" ht="51" x14ac:dyDescent="0.2">
      <c r="A193" s="17">
        <v>119</v>
      </c>
      <c r="B193" s="49" t="s">
        <v>343</v>
      </c>
      <c r="C193" s="17" t="s">
        <v>61</v>
      </c>
      <c r="D193" s="49" t="s">
        <v>347</v>
      </c>
      <c r="E193" s="17" t="s">
        <v>50</v>
      </c>
      <c r="F193" s="17">
        <v>1</v>
      </c>
      <c r="G193" s="15">
        <v>9907</v>
      </c>
      <c r="H193" s="16">
        <f t="shared" si="17"/>
        <v>9907</v>
      </c>
      <c r="I193" s="16">
        <f t="shared" si="18"/>
        <v>11095.840000000002</v>
      </c>
      <c r="J193" s="16" t="s">
        <v>42</v>
      </c>
      <c r="K193" s="17" t="s">
        <v>338</v>
      </c>
      <c r="L193" s="17" t="s">
        <v>268</v>
      </c>
    </row>
    <row r="194" spans="1:12" ht="51" x14ac:dyDescent="0.2">
      <c r="A194" s="17">
        <v>120</v>
      </c>
      <c r="B194" s="49" t="s">
        <v>343</v>
      </c>
      <c r="C194" s="17" t="s">
        <v>61</v>
      </c>
      <c r="D194" s="49" t="s">
        <v>348</v>
      </c>
      <c r="E194" s="17" t="s">
        <v>50</v>
      </c>
      <c r="F194" s="17">
        <v>1</v>
      </c>
      <c r="G194" s="15">
        <v>9907</v>
      </c>
      <c r="H194" s="16">
        <f t="shared" si="17"/>
        <v>9907</v>
      </c>
      <c r="I194" s="16">
        <f t="shared" si="18"/>
        <v>11095.840000000002</v>
      </c>
      <c r="J194" s="16" t="s">
        <v>42</v>
      </c>
      <c r="K194" s="17" t="s">
        <v>338</v>
      </c>
      <c r="L194" s="17" t="s">
        <v>268</v>
      </c>
    </row>
    <row r="195" spans="1:12" ht="51" x14ac:dyDescent="0.2">
      <c r="A195" s="17">
        <v>121</v>
      </c>
      <c r="B195" s="49" t="s">
        <v>343</v>
      </c>
      <c r="C195" s="17" t="s">
        <v>61</v>
      </c>
      <c r="D195" s="49" t="s">
        <v>349</v>
      </c>
      <c r="E195" s="17" t="s">
        <v>50</v>
      </c>
      <c r="F195" s="17">
        <v>1</v>
      </c>
      <c r="G195" s="15">
        <v>9907</v>
      </c>
      <c r="H195" s="16">
        <f t="shared" si="17"/>
        <v>9907</v>
      </c>
      <c r="I195" s="16">
        <f t="shared" si="18"/>
        <v>11095.840000000002</v>
      </c>
      <c r="J195" s="16" t="s">
        <v>42</v>
      </c>
      <c r="K195" s="17" t="s">
        <v>338</v>
      </c>
      <c r="L195" s="17" t="s">
        <v>268</v>
      </c>
    </row>
    <row r="196" spans="1:12" ht="51" x14ac:dyDescent="0.2">
      <c r="A196" s="17">
        <v>122</v>
      </c>
      <c r="B196" s="49" t="s">
        <v>343</v>
      </c>
      <c r="C196" s="17" t="s">
        <v>61</v>
      </c>
      <c r="D196" s="49" t="s">
        <v>350</v>
      </c>
      <c r="E196" s="17" t="s">
        <v>50</v>
      </c>
      <c r="F196" s="17">
        <v>1</v>
      </c>
      <c r="G196" s="15">
        <v>9907</v>
      </c>
      <c r="H196" s="16">
        <f t="shared" si="17"/>
        <v>9907</v>
      </c>
      <c r="I196" s="16">
        <f t="shared" si="18"/>
        <v>11095.840000000002</v>
      </c>
      <c r="J196" s="16" t="s">
        <v>42</v>
      </c>
      <c r="K196" s="17" t="s">
        <v>338</v>
      </c>
      <c r="L196" s="17" t="s">
        <v>268</v>
      </c>
    </row>
    <row r="197" spans="1:12" ht="51" x14ac:dyDescent="0.2">
      <c r="A197" s="17">
        <v>123</v>
      </c>
      <c r="B197" s="49" t="s">
        <v>343</v>
      </c>
      <c r="C197" s="17" t="s">
        <v>61</v>
      </c>
      <c r="D197" s="49" t="s">
        <v>351</v>
      </c>
      <c r="E197" s="17" t="s">
        <v>50</v>
      </c>
      <c r="F197" s="17">
        <v>1</v>
      </c>
      <c r="G197" s="15">
        <v>9907</v>
      </c>
      <c r="H197" s="16">
        <f t="shared" si="17"/>
        <v>9907</v>
      </c>
      <c r="I197" s="16">
        <f t="shared" si="18"/>
        <v>11095.840000000002</v>
      </c>
      <c r="J197" s="16" t="s">
        <v>42</v>
      </c>
      <c r="K197" s="17" t="s">
        <v>338</v>
      </c>
      <c r="L197" s="17" t="s">
        <v>268</v>
      </c>
    </row>
    <row r="198" spans="1:12" ht="51" x14ac:dyDescent="0.2">
      <c r="A198" s="17">
        <v>124</v>
      </c>
      <c r="B198" s="49" t="s">
        <v>343</v>
      </c>
      <c r="C198" s="17" t="s">
        <v>61</v>
      </c>
      <c r="D198" s="49" t="s">
        <v>352</v>
      </c>
      <c r="E198" s="17" t="s">
        <v>50</v>
      </c>
      <c r="F198" s="17">
        <v>1</v>
      </c>
      <c r="G198" s="15">
        <v>9907</v>
      </c>
      <c r="H198" s="16">
        <f t="shared" si="17"/>
        <v>9907</v>
      </c>
      <c r="I198" s="16">
        <f t="shared" si="18"/>
        <v>11095.840000000002</v>
      </c>
      <c r="J198" s="16" t="s">
        <v>42</v>
      </c>
      <c r="K198" s="17" t="s">
        <v>338</v>
      </c>
      <c r="L198" s="17" t="s">
        <v>268</v>
      </c>
    </row>
    <row r="199" spans="1:12" ht="51" x14ac:dyDescent="0.2">
      <c r="A199" s="17">
        <v>125</v>
      </c>
      <c r="B199" s="49" t="s">
        <v>343</v>
      </c>
      <c r="C199" s="17" t="s">
        <v>61</v>
      </c>
      <c r="D199" s="49" t="s">
        <v>353</v>
      </c>
      <c r="E199" s="17" t="s">
        <v>50</v>
      </c>
      <c r="F199" s="17">
        <v>1</v>
      </c>
      <c r="G199" s="15">
        <v>9907</v>
      </c>
      <c r="H199" s="16">
        <f t="shared" si="17"/>
        <v>9907</v>
      </c>
      <c r="I199" s="16">
        <f t="shared" si="18"/>
        <v>11095.840000000002</v>
      </c>
      <c r="J199" s="16" t="s">
        <v>42</v>
      </c>
      <c r="K199" s="17" t="s">
        <v>338</v>
      </c>
      <c r="L199" s="17" t="s">
        <v>268</v>
      </c>
    </row>
    <row r="200" spans="1:12" ht="51" x14ac:dyDescent="0.2">
      <c r="A200" s="17">
        <v>126</v>
      </c>
      <c r="B200" s="49" t="s">
        <v>343</v>
      </c>
      <c r="C200" s="17" t="s">
        <v>61</v>
      </c>
      <c r="D200" s="49" t="s">
        <v>354</v>
      </c>
      <c r="E200" s="17" t="s">
        <v>50</v>
      </c>
      <c r="F200" s="17">
        <v>1</v>
      </c>
      <c r="G200" s="15">
        <v>9907</v>
      </c>
      <c r="H200" s="16">
        <f t="shared" si="17"/>
        <v>9907</v>
      </c>
      <c r="I200" s="16">
        <f t="shared" si="18"/>
        <v>11095.840000000002</v>
      </c>
      <c r="J200" s="16" t="s">
        <v>42</v>
      </c>
      <c r="K200" s="17" t="s">
        <v>338</v>
      </c>
      <c r="L200" s="17" t="s">
        <v>268</v>
      </c>
    </row>
    <row r="201" spans="1:12" ht="51" x14ac:dyDescent="0.2">
      <c r="A201" s="17">
        <v>127</v>
      </c>
      <c r="B201" s="49" t="s">
        <v>343</v>
      </c>
      <c r="C201" s="17" t="s">
        <v>61</v>
      </c>
      <c r="D201" s="49" t="s">
        <v>355</v>
      </c>
      <c r="E201" s="17" t="s">
        <v>50</v>
      </c>
      <c r="F201" s="17">
        <v>1</v>
      </c>
      <c r="G201" s="15">
        <v>9907</v>
      </c>
      <c r="H201" s="16">
        <f t="shared" si="17"/>
        <v>9907</v>
      </c>
      <c r="I201" s="16">
        <f t="shared" si="18"/>
        <v>11095.840000000002</v>
      </c>
      <c r="J201" s="16" t="s">
        <v>42</v>
      </c>
      <c r="K201" s="17" t="s">
        <v>338</v>
      </c>
      <c r="L201" s="17" t="s">
        <v>268</v>
      </c>
    </row>
    <row r="202" spans="1:12" ht="51" x14ac:dyDescent="0.2">
      <c r="A202" s="17">
        <v>128</v>
      </c>
      <c r="B202" s="49" t="s">
        <v>343</v>
      </c>
      <c r="C202" s="17" t="s">
        <v>61</v>
      </c>
      <c r="D202" s="49" t="s">
        <v>356</v>
      </c>
      <c r="E202" s="17" t="s">
        <v>50</v>
      </c>
      <c r="F202" s="17">
        <v>1</v>
      </c>
      <c r="G202" s="15">
        <v>9907</v>
      </c>
      <c r="H202" s="16">
        <f t="shared" si="17"/>
        <v>9907</v>
      </c>
      <c r="I202" s="16">
        <f t="shared" si="18"/>
        <v>11095.840000000002</v>
      </c>
      <c r="J202" s="16" t="s">
        <v>42</v>
      </c>
      <c r="K202" s="17" t="s">
        <v>338</v>
      </c>
      <c r="L202" s="17" t="s">
        <v>268</v>
      </c>
    </row>
    <row r="203" spans="1:12" ht="51" x14ac:dyDescent="0.2">
      <c r="A203" s="17">
        <v>129</v>
      </c>
      <c r="B203" s="49" t="s">
        <v>343</v>
      </c>
      <c r="C203" s="17" t="s">
        <v>61</v>
      </c>
      <c r="D203" s="49" t="s">
        <v>357</v>
      </c>
      <c r="E203" s="17" t="s">
        <v>50</v>
      </c>
      <c r="F203" s="17">
        <v>1</v>
      </c>
      <c r="G203" s="15">
        <v>9907</v>
      </c>
      <c r="H203" s="16">
        <f t="shared" si="17"/>
        <v>9907</v>
      </c>
      <c r="I203" s="16">
        <f t="shared" si="18"/>
        <v>11095.840000000002</v>
      </c>
      <c r="J203" s="16" t="s">
        <v>42</v>
      </c>
      <c r="K203" s="17" t="s">
        <v>338</v>
      </c>
      <c r="L203" s="17" t="s">
        <v>268</v>
      </c>
    </row>
    <row r="204" spans="1:12" ht="51" x14ac:dyDescent="0.2">
      <c r="A204" s="17">
        <v>130</v>
      </c>
      <c r="B204" s="49" t="s">
        <v>343</v>
      </c>
      <c r="C204" s="17" t="s">
        <v>61</v>
      </c>
      <c r="D204" s="49" t="s">
        <v>358</v>
      </c>
      <c r="E204" s="17" t="s">
        <v>50</v>
      </c>
      <c r="F204" s="17">
        <v>1</v>
      </c>
      <c r="G204" s="15">
        <v>9907</v>
      </c>
      <c r="H204" s="16">
        <f t="shared" si="17"/>
        <v>9907</v>
      </c>
      <c r="I204" s="16">
        <f t="shared" si="18"/>
        <v>11095.840000000002</v>
      </c>
      <c r="J204" s="16" t="s">
        <v>42</v>
      </c>
      <c r="K204" s="17" t="s">
        <v>338</v>
      </c>
      <c r="L204" s="17" t="s">
        <v>268</v>
      </c>
    </row>
    <row r="205" spans="1:12" ht="51" x14ac:dyDescent="0.2">
      <c r="A205" s="17">
        <v>131</v>
      </c>
      <c r="B205" s="49" t="s">
        <v>343</v>
      </c>
      <c r="C205" s="17" t="s">
        <v>61</v>
      </c>
      <c r="D205" s="49" t="s">
        <v>359</v>
      </c>
      <c r="E205" s="17" t="s">
        <v>50</v>
      </c>
      <c r="F205" s="17">
        <v>1</v>
      </c>
      <c r="G205" s="15">
        <v>9907</v>
      </c>
      <c r="H205" s="16">
        <f t="shared" si="17"/>
        <v>9907</v>
      </c>
      <c r="I205" s="16">
        <f t="shared" si="18"/>
        <v>11095.840000000002</v>
      </c>
      <c r="J205" s="16" t="s">
        <v>42</v>
      </c>
      <c r="K205" s="17" t="s">
        <v>338</v>
      </c>
      <c r="L205" s="17" t="s">
        <v>268</v>
      </c>
    </row>
    <row r="206" spans="1:12" ht="51" x14ac:dyDescent="0.2">
      <c r="A206" s="17">
        <v>132</v>
      </c>
      <c r="B206" s="49" t="s">
        <v>343</v>
      </c>
      <c r="C206" s="17" t="s">
        <v>61</v>
      </c>
      <c r="D206" s="49" t="s">
        <v>360</v>
      </c>
      <c r="E206" s="17" t="s">
        <v>50</v>
      </c>
      <c r="F206" s="17">
        <v>1</v>
      </c>
      <c r="G206" s="15">
        <v>9907</v>
      </c>
      <c r="H206" s="16">
        <f t="shared" si="17"/>
        <v>9907</v>
      </c>
      <c r="I206" s="16">
        <f t="shared" si="18"/>
        <v>11095.840000000002</v>
      </c>
      <c r="J206" s="16" t="s">
        <v>42</v>
      </c>
      <c r="K206" s="17" t="s">
        <v>338</v>
      </c>
      <c r="L206" s="17" t="s">
        <v>268</v>
      </c>
    </row>
    <row r="207" spans="1:12" ht="51" x14ac:dyDescent="0.2">
      <c r="A207" s="17">
        <v>133</v>
      </c>
      <c r="B207" s="49" t="s">
        <v>343</v>
      </c>
      <c r="C207" s="17" t="s">
        <v>61</v>
      </c>
      <c r="D207" s="49" t="s">
        <v>361</v>
      </c>
      <c r="E207" s="17" t="s">
        <v>50</v>
      </c>
      <c r="F207" s="17">
        <v>1</v>
      </c>
      <c r="G207" s="15">
        <v>9907</v>
      </c>
      <c r="H207" s="16">
        <f t="shared" si="17"/>
        <v>9907</v>
      </c>
      <c r="I207" s="16">
        <f t="shared" si="18"/>
        <v>11095.840000000002</v>
      </c>
      <c r="J207" s="16" t="s">
        <v>42</v>
      </c>
      <c r="K207" s="17" t="s">
        <v>338</v>
      </c>
      <c r="L207" s="17" t="s">
        <v>268</v>
      </c>
    </row>
    <row r="208" spans="1:12" ht="51" x14ac:dyDescent="0.2">
      <c r="A208" s="17">
        <v>134</v>
      </c>
      <c r="B208" s="49" t="s">
        <v>343</v>
      </c>
      <c r="C208" s="17" t="s">
        <v>61</v>
      </c>
      <c r="D208" s="49" t="s">
        <v>362</v>
      </c>
      <c r="E208" s="17" t="s">
        <v>50</v>
      </c>
      <c r="F208" s="17">
        <v>1</v>
      </c>
      <c r="G208" s="15">
        <v>9907</v>
      </c>
      <c r="H208" s="16">
        <f t="shared" si="17"/>
        <v>9907</v>
      </c>
      <c r="I208" s="16">
        <f t="shared" si="18"/>
        <v>11095.840000000002</v>
      </c>
      <c r="J208" s="16" t="s">
        <v>42</v>
      </c>
      <c r="K208" s="17" t="s">
        <v>338</v>
      </c>
      <c r="L208" s="17" t="s">
        <v>268</v>
      </c>
    </row>
    <row r="209" spans="1:12" ht="51" x14ac:dyDescent="0.2">
      <c r="A209" s="17">
        <v>135</v>
      </c>
      <c r="B209" s="49" t="s">
        <v>343</v>
      </c>
      <c r="C209" s="17" t="s">
        <v>61</v>
      </c>
      <c r="D209" s="49" t="s">
        <v>363</v>
      </c>
      <c r="E209" s="17" t="s">
        <v>50</v>
      </c>
      <c r="F209" s="17">
        <v>1</v>
      </c>
      <c r="G209" s="15">
        <v>9907</v>
      </c>
      <c r="H209" s="16">
        <f t="shared" si="17"/>
        <v>9907</v>
      </c>
      <c r="I209" s="16">
        <f t="shared" si="18"/>
        <v>11095.840000000002</v>
      </c>
      <c r="J209" s="16" t="s">
        <v>42</v>
      </c>
      <c r="K209" s="17" t="s">
        <v>338</v>
      </c>
      <c r="L209" s="17" t="s">
        <v>268</v>
      </c>
    </row>
    <row r="210" spans="1:12" ht="51" x14ac:dyDescent="0.2">
      <c r="A210" s="17">
        <v>136</v>
      </c>
      <c r="B210" s="49" t="s">
        <v>343</v>
      </c>
      <c r="C210" s="17" t="s">
        <v>61</v>
      </c>
      <c r="D210" s="49" t="s">
        <v>364</v>
      </c>
      <c r="E210" s="17" t="s">
        <v>50</v>
      </c>
      <c r="F210" s="17">
        <v>1</v>
      </c>
      <c r="G210" s="15">
        <v>9907</v>
      </c>
      <c r="H210" s="16">
        <f t="shared" si="17"/>
        <v>9907</v>
      </c>
      <c r="I210" s="16">
        <f t="shared" si="18"/>
        <v>11095.840000000002</v>
      </c>
      <c r="J210" s="16" t="s">
        <v>42</v>
      </c>
      <c r="K210" s="17" t="s">
        <v>338</v>
      </c>
      <c r="L210" s="17" t="s">
        <v>268</v>
      </c>
    </row>
    <row r="211" spans="1:12" ht="51" x14ac:dyDescent="0.2">
      <c r="A211" s="17">
        <v>137</v>
      </c>
      <c r="B211" s="49" t="s">
        <v>343</v>
      </c>
      <c r="C211" s="17" t="s">
        <v>61</v>
      </c>
      <c r="D211" s="49" t="s">
        <v>365</v>
      </c>
      <c r="E211" s="17" t="s">
        <v>50</v>
      </c>
      <c r="F211" s="17">
        <v>1</v>
      </c>
      <c r="G211" s="15">
        <v>9907</v>
      </c>
      <c r="H211" s="16">
        <f t="shared" si="17"/>
        <v>9907</v>
      </c>
      <c r="I211" s="16">
        <f t="shared" si="18"/>
        <v>11095.840000000002</v>
      </c>
      <c r="J211" s="16" t="s">
        <v>42</v>
      </c>
      <c r="K211" s="17" t="s">
        <v>338</v>
      </c>
      <c r="L211" s="17" t="s">
        <v>268</v>
      </c>
    </row>
    <row r="212" spans="1:12" ht="51" x14ac:dyDescent="0.2">
      <c r="A212" s="17">
        <v>138</v>
      </c>
      <c r="B212" s="49" t="s">
        <v>343</v>
      </c>
      <c r="C212" s="17" t="s">
        <v>61</v>
      </c>
      <c r="D212" s="49" t="s">
        <v>366</v>
      </c>
      <c r="E212" s="17" t="s">
        <v>50</v>
      </c>
      <c r="F212" s="17">
        <v>1</v>
      </c>
      <c r="G212" s="15">
        <v>9907</v>
      </c>
      <c r="H212" s="16">
        <f t="shared" si="17"/>
        <v>9907</v>
      </c>
      <c r="I212" s="16">
        <f t="shared" si="18"/>
        <v>11095.840000000002</v>
      </c>
      <c r="J212" s="16" t="s">
        <v>42</v>
      </c>
      <c r="K212" s="17" t="s">
        <v>338</v>
      </c>
      <c r="L212" s="17" t="s">
        <v>268</v>
      </c>
    </row>
    <row r="213" spans="1:12" ht="51" x14ac:dyDescent="0.2">
      <c r="A213" s="17">
        <v>139</v>
      </c>
      <c r="B213" s="49" t="s">
        <v>343</v>
      </c>
      <c r="C213" s="17" t="s">
        <v>61</v>
      </c>
      <c r="D213" s="49" t="s">
        <v>367</v>
      </c>
      <c r="E213" s="17" t="s">
        <v>50</v>
      </c>
      <c r="F213" s="17">
        <v>1</v>
      </c>
      <c r="G213" s="15">
        <v>9907</v>
      </c>
      <c r="H213" s="16">
        <f t="shared" si="17"/>
        <v>9907</v>
      </c>
      <c r="I213" s="16">
        <f t="shared" si="18"/>
        <v>11095.840000000002</v>
      </c>
      <c r="J213" s="16" t="s">
        <v>42</v>
      </c>
      <c r="K213" s="17" t="s">
        <v>338</v>
      </c>
      <c r="L213" s="17" t="s">
        <v>268</v>
      </c>
    </row>
    <row r="214" spans="1:12" ht="51" x14ac:dyDescent="0.2">
      <c r="A214" s="17">
        <v>140</v>
      </c>
      <c r="B214" s="49" t="s">
        <v>343</v>
      </c>
      <c r="C214" s="17" t="s">
        <v>61</v>
      </c>
      <c r="D214" s="49" t="s">
        <v>368</v>
      </c>
      <c r="E214" s="17" t="s">
        <v>50</v>
      </c>
      <c r="F214" s="17">
        <v>1</v>
      </c>
      <c r="G214" s="15">
        <v>9907</v>
      </c>
      <c r="H214" s="16">
        <f t="shared" si="17"/>
        <v>9907</v>
      </c>
      <c r="I214" s="16">
        <f t="shared" si="18"/>
        <v>11095.840000000002</v>
      </c>
      <c r="J214" s="16" t="s">
        <v>42</v>
      </c>
      <c r="K214" s="17" t="s">
        <v>338</v>
      </c>
      <c r="L214" s="17" t="s">
        <v>268</v>
      </c>
    </row>
    <row r="215" spans="1:12" ht="51" x14ac:dyDescent="0.2">
      <c r="A215" s="17">
        <v>141</v>
      </c>
      <c r="B215" s="49" t="s">
        <v>343</v>
      </c>
      <c r="C215" s="17" t="s">
        <v>61</v>
      </c>
      <c r="D215" s="49" t="s">
        <v>369</v>
      </c>
      <c r="E215" s="17" t="s">
        <v>50</v>
      </c>
      <c r="F215" s="17">
        <v>1</v>
      </c>
      <c r="G215" s="15">
        <v>9907</v>
      </c>
      <c r="H215" s="16">
        <f t="shared" si="17"/>
        <v>9907</v>
      </c>
      <c r="I215" s="16">
        <f t="shared" si="18"/>
        <v>11095.840000000002</v>
      </c>
      <c r="J215" s="16" t="s">
        <v>42</v>
      </c>
      <c r="K215" s="17" t="s">
        <v>338</v>
      </c>
      <c r="L215" s="17" t="s">
        <v>268</v>
      </c>
    </row>
    <row r="216" spans="1:12" ht="51" x14ac:dyDescent="0.2">
      <c r="A216" s="17">
        <v>142</v>
      </c>
      <c r="B216" s="49" t="s">
        <v>343</v>
      </c>
      <c r="C216" s="17" t="s">
        <v>61</v>
      </c>
      <c r="D216" s="49" t="s">
        <v>370</v>
      </c>
      <c r="E216" s="17" t="s">
        <v>50</v>
      </c>
      <c r="F216" s="17">
        <v>1</v>
      </c>
      <c r="G216" s="15">
        <v>9907</v>
      </c>
      <c r="H216" s="16">
        <f t="shared" si="17"/>
        <v>9907</v>
      </c>
      <c r="I216" s="16">
        <f t="shared" si="18"/>
        <v>11095.840000000002</v>
      </c>
      <c r="J216" s="16" t="s">
        <v>42</v>
      </c>
      <c r="K216" s="17" t="s">
        <v>338</v>
      </c>
      <c r="L216" s="17" t="s">
        <v>268</v>
      </c>
    </row>
    <row r="217" spans="1:12" ht="51" x14ac:dyDescent="0.2">
      <c r="A217" s="17">
        <v>143</v>
      </c>
      <c r="B217" s="49" t="s">
        <v>343</v>
      </c>
      <c r="C217" s="17" t="s">
        <v>61</v>
      </c>
      <c r="D217" s="49" t="s">
        <v>371</v>
      </c>
      <c r="E217" s="17" t="s">
        <v>50</v>
      </c>
      <c r="F217" s="17">
        <v>1</v>
      </c>
      <c r="G217" s="15">
        <v>9907</v>
      </c>
      <c r="H217" s="16">
        <f t="shared" si="17"/>
        <v>9907</v>
      </c>
      <c r="I217" s="16">
        <f t="shared" si="18"/>
        <v>11095.840000000002</v>
      </c>
      <c r="J217" s="16" t="s">
        <v>42</v>
      </c>
      <c r="K217" s="17" t="s">
        <v>338</v>
      </c>
      <c r="L217" s="17" t="s">
        <v>268</v>
      </c>
    </row>
    <row r="218" spans="1:12" ht="51" x14ac:dyDescent="0.2">
      <c r="A218" s="17">
        <v>144</v>
      </c>
      <c r="B218" s="49" t="s">
        <v>343</v>
      </c>
      <c r="C218" s="17" t="s">
        <v>61</v>
      </c>
      <c r="D218" s="49" t="s">
        <v>372</v>
      </c>
      <c r="E218" s="17" t="s">
        <v>50</v>
      </c>
      <c r="F218" s="17">
        <v>1</v>
      </c>
      <c r="G218" s="15">
        <v>9907</v>
      </c>
      <c r="H218" s="16">
        <f t="shared" si="17"/>
        <v>9907</v>
      </c>
      <c r="I218" s="16">
        <f t="shared" si="18"/>
        <v>11095.840000000002</v>
      </c>
      <c r="J218" s="16" t="s">
        <v>42</v>
      </c>
      <c r="K218" s="17" t="s">
        <v>338</v>
      </c>
      <c r="L218" s="17" t="s">
        <v>268</v>
      </c>
    </row>
    <row r="219" spans="1:12" ht="51" x14ac:dyDescent="0.2">
      <c r="A219" s="17">
        <v>145</v>
      </c>
      <c r="B219" s="49" t="s">
        <v>343</v>
      </c>
      <c r="C219" s="17" t="s">
        <v>61</v>
      </c>
      <c r="D219" s="49" t="s">
        <v>373</v>
      </c>
      <c r="E219" s="17" t="s">
        <v>50</v>
      </c>
      <c r="F219" s="17">
        <v>1</v>
      </c>
      <c r="G219" s="15">
        <v>9907</v>
      </c>
      <c r="H219" s="16">
        <f t="shared" si="17"/>
        <v>9907</v>
      </c>
      <c r="I219" s="16">
        <f t="shared" si="18"/>
        <v>11095.840000000002</v>
      </c>
      <c r="J219" s="16" t="s">
        <v>42</v>
      </c>
      <c r="K219" s="17" t="s">
        <v>338</v>
      </c>
      <c r="L219" s="17" t="s">
        <v>268</v>
      </c>
    </row>
    <row r="220" spans="1:12" ht="51" x14ac:dyDescent="0.2">
      <c r="A220" s="17">
        <v>146</v>
      </c>
      <c r="B220" s="49" t="s">
        <v>343</v>
      </c>
      <c r="C220" s="17" t="s">
        <v>61</v>
      </c>
      <c r="D220" s="49" t="s">
        <v>374</v>
      </c>
      <c r="E220" s="17" t="s">
        <v>50</v>
      </c>
      <c r="F220" s="17">
        <v>1</v>
      </c>
      <c r="G220" s="15">
        <v>9907</v>
      </c>
      <c r="H220" s="16">
        <f t="shared" si="17"/>
        <v>9907</v>
      </c>
      <c r="I220" s="16">
        <f t="shared" si="18"/>
        <v>11095.840000000002</v>
      </c>
      <c r="J220" s="16" t="s">
        <v>42</v>
      </c>
      <c r="K220" s="17" t="s">
        <v>338</v>
      </c>
      <c r="L220" s="17" t="s">
        <v>268</v>
      </c>
    </row>
    <row r="221" spans="1:12" ht="51" x14ac:dyDescent="0.2">
      <c r="A221" s="17">
        <v>147</v>
      </c>
      <c r="B221" s="49" t="s">
        <v>343</v>
      </c>
      <c r="C221" s="17" t="s">
        <v>61</v>
      </c>
      <c r="D221" s="49" t="s">
        <v>375</v>
      </c>
      <c r="E221" s="17" t="s">
        <v>50</v>
      </c>
      <c r="F221" s="17">
        <v>1</v>
      </c>
      <c r="G221" s="15">
        <v>9907</v>
      </c>
      <c r="H221" s="16">
        <f t="shared" si="17"/>
        <v>9907</v>
      </c>
      <c r="I221" s="16">
        <f t="shared" si="18"/>
        <v>11095.840000000002</v>
      </c>
      <c r="J221" s="16" t="s">
        <v>42</v>
      </c>
      <c r="K221" s="17" t="s">
        <v>338</v>
      </c>
      <c r="L221" s="17" t="s">
        <v>268</v>
      </c>
    </row>
    <row r="222" spans="1:12" ht="51" x14ac:dyDescent="0.2">
      <c r="A222" s="17">
        <v>148</v>
      </c>
      <c r="B222" s="49" t="s">
        <v>343</v>
      </c>
      <c r="C222" s="17" t="s">
        <v>61</v>
      </c>
      <c r="D222" s="49" t="s">
        <v>376</v>
      </c>
      <c r="E222" s="17" t="s">
        <v>50</v>
      </c>
      <c r="F222" s="17">
        <v>1</v>
      </c>
      <c r="G222" s="15">
        <v>9907</v>
      </c>
      <c r="H222" s="16">
        <f t="shared" si="17"/>
        <v>9907</v>
      </c>
      <c r="I222" s="16">
        <f t="shared" si="18"/>
        <v>11095.840000000002</v>
      </c>
      <c r="J222" s="16" t="s">
        <v>42</v>
      </c>
      <c r="K222" s="17" t="s">
        <v>338</v>
      </c>
      <c r="L222" s="17" t="s">
        <v>268</v>
      </c>
    </row>
    <row r="223" spans="1:12" ht="51" x14ac:dyDescent="0.2">
      <c r="A223" s="17">
        <v>149</v>
      </c>
      <c r="B223" s="49" t="s">
        <v>343</v>
      </c>
      <c r="C223" s="17" t="s">
        <v>61</v>
      </c>
      <c r="D223" s="49" t="s">
        <v>377</v>
      </c>
      <c r="E223" s="17" t="s">
        <v>50</v>
      </c>
      <c r="F223" s="17">
        <v>1</v>
      </c>
      <c r="G223" s="15">
        <v>9907</v>
      </c>
      <c r="H223" s="16">
        <f t="shared" si="17"/>
        <v>9907</v>
      </c>
      <c r="I223" s="16">
        <f t="shared" si="18"/>
        <v>11095.840000000002</v>
      </c>
      <c r="J223" s="16" t="s">
        <v>42</v>
      </c>
      <c r="K223" s="17" t="s">
        <v>338</v>
      </c>
      <c r="L223" s="17" t="s">
        <v>268</v>
      </c>
    </row>
    <row r="224" spans="1:12" ht="51" x14ac:dyDescent="0.2">
      <c r="A224" s="17">
        <v>150</v>
      </c>
      <c r="B224" s="49" t="s">
        <v>343</v>
      </c>
      <c r="C224" s="17" t="s">
        <v>61</v>
      </c>
      <c r="D224" s="49" t="s">
        <v>378</v>
      </c>
      <c r="E224" s="17" t="s">
        <v>50</v>
      </c>
      <c r="F224" s="17">
        <v>1</v>
      </c>
      <c r="G224" s="15">
        <v>9907</v>
      </c>
      <c r="H224" s="16">
        <f t="shared" si="17"/>
        <v>9907</v>
      </c>
      <c r="I224" s="16">
        <f t="shared" si="18"/>
        <v>11095.840000000002</v>
      </c>
      <c r="J224" s="16" t="s">
        <v>42</v>
      </c>
      <c r="K224" s="17" t="s">
        <v>338</v>
      </c>
      <c r="L224" s="17" t="s">
        <v>268</v>
      </c>
    </row>
    <row r="225" spans="1:12" ht="51" x14ac:dyDescent="0.2">
      <c r="A225" s="17">
        <v>151</v>
      </c>
      <c r="B225" s="49" t="s">
        <v>343</v>
      </c>
      <c r="C225" s="17" t="s">
        <v>61</v>
      </c>
      <c r="D225" s="49" t="s">
        <v>379</v>
      </c>
      <c r="E225" s="17" t="s">
        <v>50</v>
      </c>
      <c r="F225" s="17">
        <v>1</v>
      </c>
      <c r="G225" s="15">
        <v>9907</v>
      </c>
      <c r="H225" s="16">
        <f t="shared" si="17"/>
        <v>9907</v>
      </c>
      <c r="I225" s="16">
        <f t="shared" si="18"/>
        <v>11095.840000000002</v>
      </c>
      <c r="J225" s="16" t="s">
        <v>42</v>
      </c>
      <c r="K225" s="17" t="s">
        <v>338</v>
      </c>
      <c r="L225" s="17" t="s">
        <v>268</v>
      </c>
    </row>
    <row r="226" spans="1:12" ht="51" x14ac:dyDescent="0.2">
      <c r="A226" s="17">
        <v>152</v>
      </c>
      <c r="B226" s="49" t="s">
        <v>343</v>
      </c>
      <c r="C226" s="17" t="s">
        <v>61</v>
      </c>
      <c r="D226" s="49" t="s">
        <v>380</v>
      </c>
      <c r="E226" s="17" t="s">
        <v>50</v>
      </c>
      <c r="F226" s="17">
        <v>1</v>
      </c>
      <c r="G226" s="15">
        <v>9907</v>
      </c>
      <c r="H226" s="16">
        <f t="shared" si="17"/>
        <v>9907</v>
      </c>
      <c r="I226" s="16">
        <f t="shared" si="18"/>
        <v>11095.840000000002</v>
      </c>
      <c r="J226" s="16" t="s">
        <v>42</v>
      </c>
      <c r="K226" s="17" t="s">
        <v>338</v>
      </c>
      <c r="L226" s="17" t="s">
        <v>268</v>
      </c>
    </row>
    <row r="227" spans="1:12" ht="51" x14ac:dyDescent="0.2">
      <c r="A227" s="17">
        <v>153</v>
      </c>
      <c r="B227" s="49" t="s">
        <v>343</v>
      </c>
      <c r="C227" s="17" t="s">
        <v>61</v>
      </c>
      <c r="D227" s="49" t="s">
        <v>381</v>
      </c>
      <c r="E227" s="17" t="s">
        <v>50</v>
      </c>
      <c r="F227" s="17">
        <v>1</v>
      </c>
      <c r="G227" s="15">
        <v>9907</v>
      </c>
      <c r="H227" s="16">
        <f t="shared" si="17"/>
        <v>9907</v>
      </c>
      <c r="I227" s="16">
        <f t="shared" si="18"/>
        <v>11095.840000000002</v>
      </c>
      <c r="J227" s="16" t="s">
        <v>42</v>
      </c>
      <c r="K227" s="17" t="s">
        <v>338</v>
      </c>
      <c r="L227" s="17" t="s">
        <v>268</v>
      </c>
    </row>
    <row r="228" spans="1:12" ht="51" x14ac:dyDescent="0.2">
      <c r="A228" s="17">
        <v>154</v>
      </c>
      <c r="B228" s="49" t="s">
        <v>343</v>
      </c>
      <c r="C228" s="17" t="s">
        <v>61</v>
      </c>
      <c r="D228" s="49" t="s">
        <v>382</v>
      </c>
      <c r="E228" s="17" t="s">
        <v>50</v>
      </c>
      <c r="F228" s="17">
        <v>1</v>
      </c>
      <c r="G228" s="15">
        <v>9907</v>
      </c>
      <c r="H228" s="16">
        <f t="shared" si="17"/>
        <v>9907</v>
      </c>
      <c r="I228" s="16">
        <f t="shared" si="18"/>
        <v>11095.840000000002</v>
      </c>
      <c r="J228" s="16" t="s">
        <v>42</v>
      </c>
      <c r="K228" s="17" t="s">
        <v>338</v>
      </c>
      <c r="L228" s="17" t="s">
        <v>268</v>
      </c>
    </row>
    <row r="229" spans="1:12" ht="51" x14ac:dyDescent="0.2">
      <c r="A229" s="17">
        <v>155</v>
      </c>
      <c r="B229" s="49" t="s">
        <v>343</v>
      </c>
      <c r="C229" s="17" t="s">
        <v>61</v>
      </c>
      <c r="D229" s="49" t="s">
        <v>383</v>
      </c>
      <c r="E229" s="17" t="s">
        <v>50</v>
      </c>
      <c r="F229" s="17">
        <v>1</v>
      </c>
      <c r="G229" s="15">
        <v>9907</v>
      </c>
      <c r="H229" s="16">
        <f t="shared" si="17"/>
        <v>9907</v>
      </c>
      <c r="I229" s="16">
        <f t="shared" si="18"/>
        <v>11095.840000000002</v>
      </c>
      <c r="J229" s="16" t="s">
        <v>42</v>
      </c>
      <c r="K229" s="17" t="s">
        <v>338</v>
      </c>
      <c r="L229" s="17" t="s">
        <v>268</v>
      </c>
    </row>
    <row r="230" spans="1:12" ht="51" x14ac:dyDescent="0.2">
      <c r="A230" s="17">
        <v>156</v>
      </c>
      <c r="B230" s="49" t="s">
        <v>343</v>
      </c>
      <c r="C230" s="17" t="s">
        <v>61</v>
      </c>
      <c r="D230" s="49" t="s">
        <v>384</v>
      </c>
      <c r="E230" s="17" t="s">
        <v>50</v>
      </c>
      <c r="F230" s="17">
        <v>1</v>
      </c>
      <c r="G230" s="15">
        <v>9907</v>
      </c>
      <c r="H230" s="16">
        <f t="shared" si="17"/>
        <v>9907</v>
      </c>
      <c r="I230" s="16">
        <f t="shared" si="18"/>
        <v>11095.840000000002</v>
      </c>
      <c r="J230" s="16" t="s">
        <v>42</v>
      </c>
      <c r="K230" s="17" t="s">
        <v>338</v>
      </c>
      <c r="L230" s="17" t="s">
        <v>268</v>
      </c>
    </row>
    <row r="231" spans="1:12" ht="51" x14ac:dyDescent="0.2">
      <c r="A231" s="17">
        <v>157</v>
      </c>
      <c r="B231" s="49" t="s">
        <v>343</v>
      </c>
      <c r="C231" s="17" t="s">
        <v>61</v>
      </c>
      <c r="D231" s="49" t="s">
        <v>385</v>
      </c>
      <c r="E231" s="17" t="s">
        <v>50</v>
      </c>
      <c r="F231" s="17">
        <v>1</v>
      </c>
      <c r="G231" s="15">
        <v>9907</v>
      </c>
      <c r="H231" s="16">
        <f t="shared" si="17"/>
        <v>9907</v>
      </c>
      <c r="I231" s="16">
        <f t="shared" si="18"/>
        <v>11095.840000000002</v>
      </c>
      <c r="J231" s="16" t="s">
        <v>42</v>
      </c>
      <c r="K231" s="17" t="s">
        <v>338</v>
      </c>
      <c r="L231" s="17" t="s">
        <v>268</v>
      </c>
    </row>
    <row r="232" spans="1:12" ht="51" x14ac:dyDescent="0.2">
      <c r="A232" s="17">
        <v>158</v>
      </c>
      <c r="B232" s="49" t="s">
        <v>343</v>
      </c>
      <c r="C232" s="17" t="s">
        <v>61</v>
      </c>
      <c r="D232" s="49" t="s">
        <v>386</v>
      </c>
      <c r="E232" s="17" t="s">
        <v>50</v>
      </c>
      <c r="F232" s="17">
        <v>1</v>
      </c>
      <c r="G232" s="15">
        <v>9907</v>
      </c>
      <c r="H232" s="16">
        <f t="shared" si="17"/>
        <v>9907</v>
      </c>
      <c r="I232" s="16">
        <f t="shared" si="18"/>
        <v>11095.840000000002</v>
      </c>
      <c r="J232" s="16" t="s">
        <v>42</v>
      </c>
      <c r="K232" s="17" t="s">
        <v>338</v>
      </c>
      <c r="L232" s="17" t="s">
        <v>268</v>
      </c>
    </row>
    <row r="233" spans="1:12" ht="51" x14ac:dyDescent="0.2">
      <c r="A233" s="17">
        <v>159</v>
      </c>
      <c r="B233" s="49" t="s">
        <v>343</v>
      </c>
      <c r="C233" s="17" t="s">
        <v>61</v>
      </c>
      <c r="D233" s="49" t="s">
        <v>387</v>
      </c>
      <c r="E233" s="17" t="s">
        <v>50</v>
      </c>
      <c r="F233" s="17">
        <v>1</v>
      </c>
      <c r="G233" s="15">
        <v>9907</v>
      </c>
      <c r="H233" s="16">
        <f t="shared" si="17"/>
        <v>9907</v>
      </c>
      <c r="I233" s="16">
        <f t="shared" si="18"/>
        <v>11095.840000000002</v>
      </c>
      <c r="J233" s="16" t="s">
        <v>42</v>
      </c>
      <c r="K233" s="17" t="s">
        <v>338</v>
      </c>
      <c r="L233" s="17" t="s">
        <v>268</v>
      </c>
    </row>
    <row r="234" spans="1:12" ht="51" x14ac:dyDescent="0.2">
      <c r="A234" s="17">
        <v>160</v>
      </c>
      <c r="B234" s="49" t="s">
        <v>343</v>
      </c>
      <c r="C234" s="17" t="s">
        <v>61</v>
      </c>
      <c r="D234" s="49" t="s">
        <v>388</v>
      </c>
      <c r="E234" s="17" t="s">
        <v>50</v>
      </c>
      <c r="F234" s="17">
        <v>1</v>
      </c>
      <c r="G234" s="15">
        <v>9907</v>
      </c>
      <c r="H234" s="16">
        <f t="shared" si="17"/>
        <v>9907</v>
      </c>
      <c r="I234" s="16">
        <f t="shared" si="18"/>
        <v>11095.840000000002</v>
      </c>
      <c r="J234" s="16" t="s">
        <v>42</v>
      </c>
      <c r="K234" s="17" t="s">
        <v>338</v>
      </c>
      <c r="L234" s="17" t="s">
        <v>268</v>
      </c>
    </row>
    <row r="235" spans="1:12" ht="51" x14ac:dyDescent="0.2">
      <c r="A235" s="17">
        <v>161</v>
      </c>
      <c r="B235" s="49" t="s">
        <v>343</v>
      </c>
      <c r="C235" s="17" t="s">
        <v>61</v>
      </c>
      <c r="D235" s="49" t="s">
        <v>389</v>
      </c>
      <c r="E235" s="17" t="s">
        <v>50</v>
      </c>
      <c r="F235" s="17">
        <v>1</v>
      </c>
      <c r="G235" s="15">
        <v>9907</v>
      </c>
      <c r="H235" s="16">
        <f t="shared" si="17"/>
        <v>9907</v>
      </c>
      <c r="I235" s="16">
        <f t="shared" si="18"/>
        <v>11095.840000000002</v>
      </c>
      <c r="J235" s="16" t="s">
        <v>42</v>
      </c>
      <c r="K235" s="17" t="s">
        <v>338</v>
      </c>
      <c r="L235" s="17" t="s">
        <v>268</v>
      </c>
    </row>
    <row r="236" spans="1:12" ht="51" x14ac:dyDescent="0.2">
      <c r="A236" s="17">
        <v>162</v>
      </c>
      <c r="B236" s="12" t="s">
        <v>400</v>
      </c>
      <c r="C236" s="17" t="s">
        <v>534</v>
      </c>
      <c r="D236" s="17" t="s">
        <v>401</v>
      </c>
      <c r="E236" s="17" t="s">
        <v>50</v>
      </c>
      <c r="F236" s="17">
        <v>1</v>
      </c>
      <c r="G236" s="16">
        <v>8692.8571428571413</v>
      </c>
      <c r="H236" s="16">
        <f>G236*F236</f>
        <v>8692.8571428571413</v>
      </c>
      <c r="I236" s="16">
        <f>H236*1.12</f>
        <v>9736</v>
      </c>
      <c r="J236" s="16" t="s">
        <v>42</v>
      </c>
      <c r="K236" s="17" t="s">
        <v>402</v>
      </c>
      <c r="L236" s="17" t="s">
        <v>262</v>
      </c>
    </row>
    <row r="237" spans="1:12" ht="51" x14ac:dyDescent="0.2">
      <c r="A237" s="17">
        <v>163</v>
      </c>
      <c r="B237" s="12" t="s">
        <v>400</v>
      </c>
      <c r="C237" s="17" t="s">
        <v>534</v>
      </c>
      <c r="D237" s="17" t="s">
        <v>403</v>
      </c>
      <c r="E237" s="17" t="s">
        <v>50</v>
      </c>
      <c r="F237" s="17">
        <v>1</v>
      </c>
      <c r="G237" s="16">
        <v>28930.357142857141</v>
      </c>
      <c r="H237" s="16">
        <f t="shared" ref="H237:H279" si="19">G237*F237</f>
        <v>28930.357142857141</v>
      </c>
      <c r="I237" s="16">
        <f t="shared" ref="I237:I279" si="20">H237*1.12</f>
        <v>32402</v>
      </c>
      <c r="J237" s="16" t="s">
        <v>42</v>
      </c>
      <c r="K237" s="17" t="s">
        <v>402</v>
      </c>
      <c r="L237" s="17" t="s">
        <v>262</v>
      </c>
    </row>
    <row r="238" spans="1:12" ht="51" x14ac:dyDescent="0.2">
      <c r="A238" s="17">
        <v>164</v>
      </c>
      <c r="B238" s="12" t="s">
        <v>400</v>
      </c>
      <c r="C238" s="17" t="s">
        <v>61</v>
      </c>
      <c r="D238" s="17" t="s">
        <v>404</v>
      </c>
      <c r="E238" s="17" t="s">
        <v>50</v>
      </c>
      <c r="F238" s="17">
        <v>5</v>
      </c>
      <c r="G238" s="16">
        <v>6647.3214285714275</v>
      </c>
      <c r="H238" s="16">
        <f t="shared" si="19"/>
        <v>33236.607142857138</v>
      </c>
      <c r="I238" s="16">
        <f t="shared" si="20"/>
        <v>37225</v>
      </c>
      <c r="J238" s="16" t="s">
        <v>42</v>
      </c>
      <c r="K238" s="17" t="s">
        <v>402</v>
      </c>
      <c r="L238" s="17" t="s">
        <v>262</v>
      </c>
    </row>
    <row r="239" spans="1:12" ht="51" x14ac:dyDescent="0.2">
      <c r="A239" s="17">
        <v>165</v>
      </c>
      <c r="B239" s="12" t="s">
        <v>400</v>
      </c>
      <c r="C239" s="17" t="s">
        <v>61</v>
      </c>
      <c r="D239" s="17" t="s">
        <v>405</v>
      </c>
      <c r="E239" s="17" t="s">
        <v>50</v>
      </c>
      <c r="F239" s="17">
        <v>1</v>
      </c>
      <c r="G239" s="16">
        <v>28930.357142857141</v>
      </c>
      <c r="H239" s="16">
        <f t="shared" si="19"/>
        <v>28930.357142857141</v>
      </c>
      <c r="I239" s="16">
        <f t="shared" si="20"/>
        <v>32402</v>
      </c>
      <c r="J239" s="16" t="s">
        <v>42</v>
      </c>
      <c r="K239" s="17" t="s">
        <v>402</v>
      </c>
      <c r="L239" s="17" t="s">
        <v>262</v>
      </c>
    </row>
    <row r="240" spans="1:12" ht="51" x14ac:dyDescent="0.2">
      <c r="A240" s="17">
        <v>166</v>
      </c>
      <c r="B240" s="12" t="s">
        <v>406</v>
      </c>
      <c r="C240" s="17" t="s">
        <v>61</v>
      </c>
      <c r="D240" s="17" t="s">
        <v>535</v>
      </c>
      <c r="E240" s="17" t="s">
        <v>50</v>
      </c>
      <c r="F240" s="17">
        <v>1</v>
      </c>
      <c r="G240" s="16">
        <v>3337.4999999999995</v>
      </c>
      <c r="H240" s="16">
        <f t="shared" si="19"/>
        <v>3337.4999999999995</v>
      </c>
      <c r="I240" s="16">
        <f t="shared" si="20"/>
        <v>3738</v>
      </c>
      <c r="J240" s="16" t="s">
        <v>42</v>
      </c>
      <c r="K240" s="17" t="s">
        <v>402</v>
      </c>
      <c r="L240" s="17" t="s">
        <v>262</v>
      </c>
    </row>
    <row r="241" spans="1:12" ht="51" x14ac:dyDescent="0.2">
      <c r="A241" s="17">
        <v>167</v>
      </c>
      <c r="B241" s="12" t="s">
        <v>407</v>
      </c>
      <c r="C241" s="17" t="s">
        <v>61</v>
      </c>
      <c r="D241" s="17" t="s">
        <v>536</v>
      </c>
      <c r="E241" s="17" t="s">
        <v>50</v>
      </c>
      <c r="F241" s="17">
        <v>1</v>
      </c>
      <c r="G241" s="16">
        <v>3444.6428571428569</v>
      </c>
      <c r="H241" s="16">
        <f t="shared" si="19"/>
        <v>3444.6428571428569</v>
      </c>
      <c r="I241" s="16">
        <f t="shared" si="20"/>
        <v>3858</v>
      </c>
      <c r="J241" s="16" t="s">
        <v>42</v>
      </c>
      <c r="K241" s="17" t="s">
        <v>402</v>
      </c>
      <c r="L241" s="17" t="s">
        <v>262</v>
      </c>
    </row>
    <row r="242" spans="1:12" ht="51" x14ac:dyDescent="0.2">
      <c r="A242" s="17">
        <v>168</v>
      </c>
      <c r="B242" s="12" t="s">
        <v>407</v>
      </c>
      <c r="C242" s="17" t="s">
        <v>61</v>
      </c>
      <c r="D242" s="17" t="s">
        <v>537</v>
      </c>
      <c r="E242" s="17" t="s">
        <v>50</v>
      </c>
      <c r="F242" s="17">
        <v>1</v>
      </c>
      <c r="G242" s="16">
        <v>3337.4999999999995</v>
      </c>
      <c r="H242" s="16">
        <f t="shared" si="19"/>
        <v>3337.4999999999995</v>
      </c>
      <c r="I242" s="16">
        <f t="shared" si="20"/>
        <v>3738</v>
      </c>
      <c r="J242" s="16" t="s">
        <v>42</v>
      </c>
      <c r="K242" s="17" t="s">
        <v>402</v>
      </c>
      <c r="L242" s="17" t="s">
        <v>262</v>
      </c>
    </row>
    <row r="243" spans="1:12" ht="51" x14ac:dyDescent="0.2">
      <c r="A243" s="17">
        <v>169</v>
      </c>
      <c r="B243" s="12" t="s">
        <v>407</v>
      </c>
      <c r="C243" s="17" t="s">
        <v>61</v>
      </c>
      <c r="D243" s="17" t="s">
        <v>538</v>
      </c>
      <c r="E243" s="17" t="s">
        <v>50</v>
      </c>
      <c r="F243" s="17">
        <v>1</v>
      </c>
      <c r="G243" s="16">
        <v>3337.4999999999995</v>
      </c>
      <c r="H243" s="16">
        <f t="shared" si="19"/>
        <v>3337.4999999999995</v>
      </c>
      <c r="I243" s="16">
        <f t="shared" si="20"/>
        <v>3738</v>
      </c>
      <c r="J243" s="16" t="s">
        <v>42</v>
      </c>
      <c r="K243" s="17" t="s">
        <v>402</v>
      </c>
      <c r="L243" s="17" t="s">
        <v>262</v>
      </c>
    </row>
    <row r="244" spans="1:12" ht="51" x14ac:dyDescent="0.2">
      <c r="A244" s="17">
        <v>170</v>
      </c>
      <c r="B244" s="12" t="s">
        <v>408</v>
      </c>
      <c r="C244" s="17" t="s">
        <v>61</v>
      </c>
      <c r="D244" s="17" t="s">
        <v>409</v>
      </c>
      <c r="E244" s="17" t="s">
        <v>36</v>
      </c>
      <c r="F244" s="17">
        <v>10</v>
      </c>
      <c r="G244" s="16">
        <v>7642.8571428571422</v>
      </c>
      <c r="H244" s="16">
        <f t="shared" si="19"/>
        <v>76428.57142857142</v>
      </c>
      <c r="I244" s="16">
        <f t="shared" si="20"/>
        <v>85600</v>
      </c>
      <c r="J244" s="16" t="s">
        <v>42</v>
      </c>
      <c r="K244" s="17" t="s">
        <v>410</v>
      </c>
      <c r="L244" s="17" t="s">
        <v>262</v>
      </c>
    </row>
    <row r="245" spans="1:12" ht="51" x14ac:dyDescent="0.2">
      <c r="A245" s="17">
        <v>171</v>
      </c>
      <c r="B245" s="12" t="s">
        <v>408</v>
      </c>
      <c r="C245" s="17" t="s">
        <v>61</v>
      </c>
      <c r="D245" s="17" t="s">
        <v>411</v>
      </c>
      <c r="E245" s="17" t="s">
        <v>36</v>
      </c>
      <c r="F245" s="17">
        <v>10</v>
      </c>
      <c r="G245" s="16">
        <v>8638.3928571428569</v>
      </c>
      <c r="H245" s="16">
        <f t="shared" si="19"/>
        <v>86383.928571428565</v>
      </c>
      <c r="I245" s="16">
        <f t="shared" si="20"/>
        <v>96750</v>
      </c>
      <c r="J245" s="16" t="s">
        <v>42</v>
      </c>
      <c r="K245" s="17" t="s">
        <v>410</v>
      </c>
      <c r="L245" s="17" t="s">
        <v>262</v>
      </c>
    </row>
    <row r="246" spans="1:12" ht="51" x14ac:dyDescent="0.2">
      <c r="A246" s="17">
        <v>172</v>
      </c>
      <c r="B246" s="12" t="s">
        <v>412</v>
      </c>
      <c r="C246" s="17" t="s">
        <v>61</v>
      </c>
      <c r="D246" s="17" t="s">
        <v>413</v>
      </c>
      <c r="E246" s="17" t="s">
        <v>414</v>
      </c>
      <c r="F246" s="17">
        <v>1</v>
      </c>
      <c r="G246" s="16">
        <v>19322.321428571428</v>
      </c>
      <c r="H246" s="16">
        <f t="shared" si="19"/>
        <v>19322.321428571428</v>
      </c>
      <c r="I246" s="16">
        <f t="shared" si="20"/>
        <v>21641</v>
      </c>
      <c r="J246" s="16" t="s">
        <v>42</v>
      </c>
      <c r="K246" s="17" t="s">
        <v>402</v>
      </c>
      <c r="L246" s="17" t="s">
        <v>262</v>
      </c>
    </row>
    <row r="247" spans="1:12" ht="51" x14ac:dyDescent="0.2">
      <c r="A247" s="17">
        <v>173</v>
      </c>
      <c r="B247" s="12" t="s">
        <v>415</v>
      </c>
      <c r="C247" s="17" t="s">
        <v>61</v>
      </c>
      <c r="D247" s="17" t="s">
        <v>416</v>
      </c>
      <c r="E247" s="17" t="s">
        <v>50</v>
      </c>
      <c r="F247" s="17">
        <v>1</v>
      </c>
      <c r="G247" s="16">
        <v>149091.96428571426</v>
      </c>
      <c r="H247" s="16">
        <f t="shared" si="19"/>
        <v>149091.96428571426</v>
      </c>
      <c r="I247" s="16">
        <f t="shared" si="20"/>
        <v>166983</v>
      </c>
      <c r="J247" s="16" t="s">
        <v>42</v>
      </c>
      <c r="K247" s="17" t="s">
        <v>402</v>
      </c>
      <c r="L247" s="17" t="s">
        <v>262</v>
      </c>
    </row>
    <row r="248" spans="1:12" ht="51" x14ac:dyDescent="0.2">
      <c r="A248" s="17">
        <v>174</v>
      </c>
      <c r="B248" s="12" t="s">
        <v>417</v>
      </c>
      <c r="C248" s="17" t="s">
        <v>61</v>
      </c>
      <c r="D248" s="17" t="s">
        <v>418</v>
      </c>
      <c r="E248" s="17" t="s">
        <v>36</v>
      </c>
      <c r="F248" s="17">
        <v>2</v>
      </c>
      <c r="G248" s="16">
        <v>61516.07142857142</v>
      </c>
      <c r="H248" s="16">
        <f t="shared" si="19"/>
        <v>123032.14285714284</v>
      </c>
      <c r="I248" s="16">
        <f t="shared" si="20"/>
        <v>137796</v>
      </c>
      <c r="J248" s="16" t="s">
        <v>42</v>
      </c>
      <c r="K248" s="17" t="s">
        <v>190</v>
      </c>
      <c r="L248" s="17" t="s">
        <v>262</v>
      </c>
    </row>
    <row r="249" spans="1:12" ht="51" x14ac:dyDescent="0.2">
      <c r="A249" s="17">
        <v>175</v>
      </c>
      <c r="B249" s="12" t="s">
        <v>419</v>
      </c>
      <c r="C249" s="17" t="s">
        <v>61</v>
      </c>
      <c r="D249" s="17" t="s">
        <v>420</v>
      </c>
      <c r="E249" s="17" t="s">
        <v>36</v>
      </c>
      <c r="F249" s="17">
        <v>2</v>
      </c>
      <c r="G249" s="16">
        <v>495.53571428571422</v>
      </c>
      <c r="H249" s="16">
        <f t="shared" si="19"/>
        <v>991.07142857142844</v>
      </c>
      <c r="I249" s="16">
        <f t="shared" si="20"/>
        <v>1110</v>
      </c>
      <c r="J249" s="16" t="s">
        <v>42</v>
      </c>
      <c r="K249" s="17" t="s">
        <v>190</v>
      </c>
      <c r="L249" s="17" t="s">
        <v>262</v>
      </c>
    </row>
    <row r="250" spans="1:12" ht="51" x14ac:dyDescent="0.2">
      <c r="A250" s="17">
        <v>176</v>
      </c>
      <c r="B250" s="12" t="s">
        <v>421</v>
      </c>
      <c r="C250" s="17" t="s">
        <v>61</v>
      </c>
      <c r="D250" s="17" t="s">
        <v>422</v>
      </c>
      <c r="E250" s="17" t="s">
        <v>50</v>
      </c>
      <c r="F250" s="17">
        <v>10</v>
      </c>
      <c r="G250" s="16">
        <v>3056.2499999999995</v>
      </c>
      <c r="H250" s="16">
        <f t="shared" si="19"/>
        <v>30562.499999999996</v>
      </c>
      <c r="I250" s="16">
        <f t="shared" si="20"/>
        <v>34230</v>
      </c>
      <c r="J250" s="16" t="s">
        <v>42</v>
      </c>
      <c r="K250" s="17" t="s">
        <v>62</v>
      </c>
      <c r="L250" s="17" t="s">
        <v>262</v>
      </c>
    </row>
    <row r="251" spans="1:12" ht="51" x14ac:dyDescent="0.2">
      <c r="A251" s="17">
        <v>177</v>
      </c>
      <c r="B251" s="12" t="s">
        <v>423</v>
      </c>
      <c r="C251" s="17" t="s">
        <v>61</v>
      </c>
      <c r="D251" s="17" t="s">
        <v>424</v>
      </c>
      <c r="E251" s="17" t="s">
        <v>36</v>
      </c>
      <c r="F251" s="17">
        <v>5</v>
      </c>
      <c r="G251" s="16">
        <v>1498.2142857142856</v>
      </c>
      <c r="H251" s="16">
        <f t="shared" si="19"/>
        <v>7491.0714285714275</v>
      </c>
      <c r="I251" s="16">
        <f t="shared" si="20"/>
        <v>8390</v>
      </c>
      <c r="J251" s="16" t="s">
        <v>42</v>
      </c>
      <c r="K251" s="17" t="s">
        <v>190</v>
      </c>
      <c r="L251" s="17" t="s">
        <v>262</v>
      </c>
    </row>
    <row r="252" spans="1:12" ht="51" x14ac:dyDescent="0.2">
      <c r="A252" s="17">
        <v>178</v>
      </c>
      <c r="B252" s="12" t="s">
        <v>425</v>
      </c>
      <c r="C252" s="17" t="s">
        <v>61</v>
      </c>
      <c r="D252" s="17" t="s">
        <v>426</v>
      </c>
      <c r="E252" s="17" t="s">
        <v>50</v>
      </c>
      <c r="F252" s="17">
        <v>10</v>
      </c>
      <c r="G252" s="16">
        <v>1681.2499999999998</v>
      </c>
      <c r="H252" s="16">
        <f t="shared" si="19"/>
        <v>16812.499999999996</v>
      </c>
      <c r="I252" s="16">
        <f t="shared" si="20"/>
        <v>18829.999999999996</v>
      </c>
      <c r="J252" s="16" t="s">
        <v>42</v>
      </c>
      <c r="K252" s="17" t="s">
        <v>190</v>
      </c>
      <c r="L252" s="17" t="s">
        <v>262</v>
      </c>
    </row>
    <row r="253" spans="1:12" ht="51" x14ac:dyDescent="0.2">
      <c r="A253" s="17">
        <v>179</v>
      </c>
      <c r="B253" s="12" t="s">
        <v>427</v>
      </c>
      <c r="C253" s="17" t="s">
        <v>61</v>
      </c>
      <c r="D253" s="17" t="s">
        <v>428</v>
      </c>
      <c r="E253" s="17" t="s">
        <v>50</v>
      </c>
      <c r="F253" s="17">
        <v>5</v>
      </c>
      <c r="G253" s="16">
        <v>14449.107142857141</v>
      </c>
      <c r="H253" s="16">
        <f t="shared" si="19"/>
        <v>72245.53571428571</v>
      </c>
      <c r="I253" s="16">
        <f t="shared" si="20"/>
        <v>80915</v>
      </c>
      <c r="J253" s="16" t="s">
        <v>42</v>
      </c>
      <c r="K253" s="17" t="s">
        <v>62</v>
      </c>
      <c r="L253" s="17" t="s">
        <v>262</v>
      </c>
    </row>
    <row r="254" spans="1:12" ht="51" x14ac:dyDescent="0.2">
      <c r="A254" s="17">
        <v>180</v>
      </c>
      <c r="B254" s="12" t="s">
        <v>427</v>
      </c>
      <c r="C254" s="17" t="s">
        <v>61</v>
      </c>
      <c r="D254" s="17" t="s">
        <v>429</v>
      </c>
      <c r="E254" s="17" t="s">
        <v>50</v>
      </c>
      <c r="F254" s="17">
        <v>5</v>
      </c>
      <c r="G254" s="16">
        <v>15371.428571428571</v>
      </c>
      <c r="H254" s="16">
        <f t="shared" si="19"/>
        <v>76857.142857142855</v>
      </c>
      <c r="I254" s="16">
        <f t="shared" si="20"/>
        <v>86080</v>
      </c>
      <c r="J254" s="16" t="s">
        <v>42</v>
      </c>
      <c r="K254" s="17" t="s">
        <v>62</v>
      </c>
      <c r="L254" s="17" t="s">
        <v>262</v>
      </c>
    </row>
    <row r="255" spans="1:12" ht="51" x14ac:dyDescent="0.2">
      <c r="A255" s="17">
        <v>181</v>
      </c>
      <c r="B255" s="12" t="s">
        <v>427</v>
      </c>
      <c r="C255" s="17" t="s">
        <v>61</v>
      </c>
      <c r="D255" s="17" t="s">
        <v>430</v>
      </c>
      <c r="E255" s="17" t="s">
        <v>50</v>
      </c>
      <c r="F255" s="17">
        <v>5</v>
      </c>
      <c r="G255" s="16">
        <v>18458.928571428569</v>
      </c>
      <c r="H255" s="16">
        <f t="shared" si="19"/>
        <v>92294.642857142841</v>
      </c>
      <c r="I255" s="16">
        <f t="shared" si="20"/>
        <v>103369.99999999999</v>
      </c>
      <c r="J255" s="16" t="s">
        <v>42</v>
      </c>
      <c r="K255" s="17" t="s">
        <v>62</v>
      </c>
      <c r="L255" s="17" t="s">
        <v>262</v>
      </c>
    </row>
    <row r="256" spans="1:12" ht="51" x14ac:dyDescent="0.2">
      <c r="A256" s="17">
        <v>182</v>
      </c>
      <c r="B256" s="12" t="s">
        <v>476</v>
      </c>
      <c r="C256" s="17" t="s">
        <v>431</v>
      </c>
      <c r="D256" s="17" t="s">
        <v>432</v>
      </c>
      <c r="E256" s="17" t="s">
        <v>117</v>
      </c>
      <c r="F256" s="17">
        <v>3</v>
      </c>
      <c r="G256" s="16">
        <v>54899.999999999993</v>
      </c>
      <c r="H256" s="16">
        <f t="shared" si="19"/>
        <v>164699.99999999997</v>
      </c>
      <c r="I256" s="16">
        <f t="shared" si="20"/>
        <v>184463.99999999997</v>
      </c>
      <c r="J256" s="16" t="s">
        <v>42</v>
      </c>
      <c r="K256" s="17" t="s">
        <v>402</v>
      </c>
      <c r="L256" s="17" t="s">
        <v>262</v>
      </c>
    </row>
    <row r="257" spans="1:12" ht="51" x14ac:dyDescent="0.2">
      <c r="A257" s="17">
        <v>183</v>
      </c>
      <c r="B257" s="12" t="s">
        <v>433</v>
      </c>
      <c r="C257" s="17" t="s">
        <v>61</v>
      </c>
      <c r="D257" s="17" t="s">
        <v>434</v>
      </c>
      <c r="E257" s="17" t="s">
        <v>50</v>
      </c>
      <c r="F257" s="17">
        <v>2</v>
      </c>
      <c r="G257" s="16">
        <v>15608.928571428571</v>
      </c>
      <c r="H257" s="16">
        <f t="shared" si="19"/>
        <v>31217.857142857141</v>
      </c>
      <c r="I257" s="16">
        <f t="shared" si="20"/>
        <v>34964</v>
      </c>
      <c r="J257" s="16" t="s">
        <v>42</v>
      </c>
      <c r="K257" s="17" t="s">
        <v>402</v>
      </c>
      <c r="L257" s="17" t="s">
        <v>262</v>
      </c>
    </row>
    <row r="258" spans="1:12" ht="68.25" customHeight="1" x14ac:dyDescent="0.2">
      <c r="A258" s="17">
        <v>184</v>
      </c>
      <c r="B258" s="12" t="s">
        <v>435</v>
      </c>
      <c r="C258" s="17" t="s">
        <v>61</v>
      </c>
      <c r="D258" s="17" t="s">
        <v>436</v>
      </c>
      <c r="E258" s="17" t="s">
        <v>50</v>
      </c>
      <c r="F258" s="17">
        <v>1</v>
      </c>
      <c r="G258" s="16">
        <v>7024.1071428571422</v>
      </c>
      <c r="H258" s="16">
        <f t="shared" si="19"/>
        <v>7024.1071428571422</v>
      </c>
      <c r="I258" s="16">
        <f t="shared" si="20"/>
        <v>7867</v>
      </c>
      <c r="J258" s="16" t="s">
        <v>42</v>
      </c>
      <c r="K258" s="17" t="s">
        <v>402</v>
      </c>
      <c r="L258" s="17" t="s">
        <v>262</v>
      </c>
    </row>
    <row r="259" spans="1:12" ht="68.25" customHeight="1" x14ac:dyDescent="0.2">
      <c r="A259" s="17">
        <v>185</v>
      </c>
      <c r="B259" s="12" t="s">
        <v>437</v>
      </c>
      <c r="C259" s="17" t="s">
        <v>61</v>
      </c>
      <c r="D259" s="17" t="s">
        <v>438</v>
      </c>
      <c r="E259" s="17" t="s">
        <v>50</v>
      </c>
      <c r="F259" s="17">
        <v>2</v>
      </c>
      <c r="G259" s="16">
        <v>3041.0714285714284</v>
      </c>
      <c r="H259" s="16">
        <f t="shared" si="19"/>
        <v>6082.1428571428569</v>
      </c>
      <c r="I259" s="16">
        <f t="shared" si="20"/>
        <v>6812</v>
      </c>
      <c r="J259" s="16" t="s">
        <v>42</v>
      </c>
      <c r="K259" s="17" t="s">
        <v>402</v>
      </c>
      <c r="L259" s="17" t="s">
        <v>262</v>
      </c>
    </row>
    <row r="260" spans="1:12" ht="51" x14ac:dyDescent="0.2">
      <c r="A260" s="17">
        <v>186</v>
      </c>
      <c r="B260" s="12" t="s">
        <v>439</v>
      </c>
      <c r="C260" s="17" t="s">
        <v>61</v>
      </c>
      <c r="D260" s="17" t="s">
        <v>440</v>
      </c>
      <c r="E260" s="17" t="s">
        <v>50</v>
      </c>
      <c r="F260" s="17">
        <v>6</v>
      </c>
      <c r="G260" s="16">
        <v>7077.6785714285706</v>
      </c>
      <c r="H260" s="16">
        <f t="shared" si="19"/>
        <v>42466.07142857142</v>
      </c>
      <c r="I260" s="16">
        <f t="shared" si="20"/>
        <v>47561.999999999993</v>
      </c>
      <c r="J260" s="16" t="s">
        <v>42</v>
      </c>
      <c r="K260" s="17" t="s">
        <v>402</v>
      </c>
      <c r="L260" s="17" t="s">
        <v>262</v>
      </c>
    </row>
    <row r="261" spans="1:12" ht="140.25" customHeight="1" x14ac:dyDescent="0.2">
      <c r="A261" s="17">
        <v>187</v>
      </c>
      <c r="B261" s="12" t="s">
        <v>441</v>
      </c>
      <c r="C261" s="17" t="s">
        <v>61</v>
      </c>
      <c r="D261" s="17" t="s">
        <v>442</v>
      </c>
      <c r="E261" s="17" t="s">
        <v>50</v>
      </c>
      <c r="F261" s="17">
        <v>1</v>
      </c>
      <c r="G261" s="16">
        <v>47283.928571428565</v>
      </c>
      <c r="H261" s="16">
        <f t="shared" si="19"/>
        <v>47283.928571428565</v>
      </c>
      <c r="I261" s="16">
        <f t="shared" si="20"/>
        <v>52958</v>
      </c>
      <c r="J261" s="16" t="s">
        <v>42</v>
      </c>
      <c r="K261" s="17" t="s">
        <v>402</v>
      </c>
      <c r="L261" s="17" t="s">
        <v>262</v>
      </c>
    </row>
    <row r="262" spans="1:12" ht="51" x14ac:dyDescent="0.2">
      <c r="A262" s="17">
        <v>188</v>
      </c>
      <c r="B262" s="12" t="s">
        <v>441</v>
      </c>
      <c r="C262" s="17" t="s">
        <v>61</v>
      </c>
      <c r="D262" s="17" t="s">
        <v>443</v>
      </c>
      <c r="E262" s="17" t="s">
        <v>50</v>
      </c>
      <c r="F262" s="17">
        <v>1</v>
      </c>
      <c r="G262" s="16">
        <v>52208.928571428565</v>
      </c>
      <c r="H262" s="16">
        <f t="shared" si="19"/>
        <v>52208.928571428565</v>
      </c>
      <c r="I262" s="16">
        <f t="shared" si="20"/>
        <v>58474</v>
      </c>
      <c r="J262" s="16" t="s">
        <v>42</v>
      </c>
      <c r="K262" s="17" t="s">
        <v>62</v>
      </c>
      <c r="L262" s="17" t="s">
        <v>262</v>
      </c>
    </row>
    <row r="263" spans="1:12" ht="51" x14ac:dyDescent="0.2">
      <c r="A263" s="17">
        <v>189</v>
      </c>
      <c r="B263" s="12" t="s">
        <v>441</v>
      </c>
      <c r="C263" s="17" t="s">
        <v>61</v>
      </c>
      <c r="D263" s="17" t="s">
        <v>444</v>
      </c>
      <c r="E263" s="17" t="s">
        <v>50</v>
      </c>
      <c r="F263" s="17">
        <v>1</v>
      </c>
      <c r="G263" s="16">
        <v>50190.178571428565</v>
      </c>
      <c r="H263" s="16">
        <f t="shared" si="19"/>
        <v>50190.178571428565</v>
      </c>
      <c r="I263" s="16">
        <f t="shared" si="20"/>
        <v>56213</v>
      </c>
      <c r="J263" s="16" t="s">
        <v>42</v>
      </c>
      <c r="K263" s="17" t="s">
        <v>402</v>
      </c>
      <c r="L263" s="17" t="s">
        <v>262</v>
      </c>
    </row>
    <row r="264" spans="1:12" ht="152.25" customHeight="1" x14ac:dyDescent="0.2">
      <c r="A264" s="17">
        <v>190</v>
      </c>
      <c r="B264" s="12" t="s">
        <v>445</v>
      </c>
      <c r="C264" s="17" t="s">
        <v>61</v>
      </c>
      <c r="D264" s="17" t="s">
        <v>446</v>
      </c>
      <c r="E264" s="17" t="s">
        <v>50</v>
      </c>
      <c r="F264" s="17">
        <v>10</v>
      </c>
      <c r="G264" s="16">
        <v>1735.7142857142856</v>
      </c>
      <c r="H264" s="16">
        <f t="shared" si="19"/>
        <v>17357.142857142855</v>
      </c>
      <c r="I264" s="16">
        <f t="shared" si="20"/>
        <v>19440</v>
      </c>
      <c r="J264" s="16" t="s">
        <v>42</v>
      </c>
      <c r="K264" s="17" t="s">
        <v>62</v>
      </c>
      <c r="L264" s="17" t="s">
        <v>262</v>
      </c>
    </row>
    <row r="265" spans="1:12" ht="51" x14ac:dyDescent="0.2">
      <c r="A265" s="17">
        <v>191</v>
      </c>
      <c r="B265" s="12" t="s">
        <v>447</v>
      </c>
      <c r="C265" s="17" t="s">
        <v>61</v>
      </c>
      <c r="D265" s="17" t="s">
        <v>448</v>
      </c>
      <c r="E265" s="17" t="s">
        <v>50</v>
      </c>
      <c r="F265" s="17">
        <v>5</v>
      </c>
      <c r="G265" s="16">
        <v>215</v>
      </c>
      <c r="H265" s="16">
        <f t="shared" si="19"/>
        <v>1075</v>
      </c>
      <c r="I265" s="16">
        <v>1075</v>
      </c>
      <c r="J265" s="16" t="s">
        <v>42</v>
      </c>
      <c r="K265" s="17" t="s">
        <v>190</v>
      </c>
      <c r="L265" s="17" t="s">
        <v>262</v>
      </c>
    </row>
    <row r="266" spans="1:12" ht="51" x14ac:dyDescent="0.2">
      <c r="A266" s="17">
        <v>192</v>
      </c>
      <c r="B266" s="12" t="s">
        <v>449</v>
      </c>
      <c r="C266" s="17" t="s">
        <v>61</v>
      </c>
      <c r="D266" s="17" t="s">
        <v>450</v>
      </c>
      <c r="E266" s="17" t="s">
        <v>50</v>
      </c>
      <c r="F266" s="17">
        <v>1</v>
      </c>
      <c r="G266" s="16">
        <v>10226.785714285714</v>
      </c>
      <c r="H266" s="16">
        <f t="shared" si="19"/>
        <v>10226.785714285714</v>
      </c>
      <c r="I266" s="16">
        <f t="shared" si="20"/>
        <v>11454</v>
      </c>
      <c r="J266" s="16" t="s">
        <v>42</v>
      </c>
      <c r="K266" s="17" t="s">
        <v>190</v>
      </c>
      <c r="L266" s="17" t="s">
        <v>262</v>
      </c>
    </row>
    <row r="267" spans="1:12" ht="92.25" customHeight="1" x14ac:dyDescent="0.2">
      <c r="A267" s="17">
        <v>193</v>
      </c>
      <c r="B267" s="12" t="s">
        <v>451</v>
      </c>
      <c r="C267" s="17" t="s">
        <v>61</v>
      </c>
      <c r="D267" s="17" t="s">
        <v>452</v>
      </c>
      <c r="E267" s="17" t="s">
        <v>414</v>
      </c>
      <c r="F267" s="17">
        <v>6</v>
      </c>
      <c r="G267" s="16">
        <v>13805.357142857141</v>
      </c>
      <c r="H267" s="16">
        <f t="shared" si="19"/>
        <v>82832.142857142841</v>
      </c>
      <c r="I267" s="16">
        <f t="shared" si="20"/>
        <v>92771.999999999985</v>
      </c>
      <c r="J267" s="16" t="s">
        <v>42</v>
      </c>
      <c r="K267" s="17" t="s">
        <v>410</v>
      </c>
      <c r="L267" s="17" t="s">
        <v>262</v>
      </c>
    </row>
    <row r="268" spans="1:12" ht="51" x14ac:dyDescent="0.2">
      <c r="A268" s="17">
        <v>194</v>
      </c>
      <c r="B268" s="12" t="s">
        <v>453</v>
      </c>
      <c r="C268" s="17" t="s">
        <v>61</v>
      </c>
      <c r="D268" s="17" t="s">
        <v>454</v>
      </c>
      <c r="E268" s="17" t="s">
        <v>117</v>
      </c>
      <c r="F268" s="17">
        <v>2</v>
      </c>
      <c r="G268" s="16">
        <v>64960</v>
      </c>
      <c r="H268" s="16">
        <f t="shared" si="19"/>
        <v>129920</v>
      </c>
      <c r="I268" s="16">
        <v>129920</v>
      </c>
      <c r="J268" s="16" t="s">
        <v>42</v>
      </c>
      <c r="K268" s="17" t="s">
        <v>190</v>
      </c>
      <c r="L268" s="17" t="s">
        <v>262</v>
      </c>
    </row>
    <row r="269" spans="1:12" ht="51" x14ac:dyDescent="0.2">
      <c r="A269" s="17">
        <v>195</v>
      </c>
      <c r="B269" s="12" t="s">
        <v>455</v>
      </c>
      <c r="C269" s="17" t="s">
        <v>61</v>
      </c>
      <c r="D269" s="17" t="s">
        <v>456</v>
      </c>
      <c r="E269" s="17" t="s">
        <v>50</v>
      </c>
      <c r="F269" s="17">
        <v>2</v>
      </c>
      <c r="G269" s="16">
        <v>6931.2499999999991</v>
      </c>
      <c r="H269" s="16">
        <f t="shared" si="19"/>
        <v>13862.499999999998</v>
      </c>
      <c r="I269" s="16">
        <f t="shared" si="20"/>
        <v>15526</v>
      </c>
      <c r="J269" s="16" t="s">
        <v>42</v>
      </c>
      <c r="K269" s="17" t="s">
        <v>190</v>
      </c>
      <c r="L269" s="17" t="s">
        <v>262</v>
      </c>
    </row>
    <row r="270" spans="1:12" ht="51" x14ac:dyDescent="0.2">
      <c r="A270" s="17">
        <v>196</v>
      </c>
      <c r="B270" s="12" t="s">
        <v>457</v>
      </c>
      <c r="C270" s="17" t="s">
        <v>61</v>
      </c>
      <c r="D270" s="17" t="s">
        <v>458</v>
      </c>
      <c r="E270" s="17" t="s">
        <v>36</v>
      </c>
      <c r="F270" s="17">
        <v>2</v>
      </c>
      <c r="G270" s="16">
        <v>544.64285714285711</v>
      </c>
      <c r="H270" s="16">
        <f t="shared" si="19"/>
        <v>1089.2857142857142</v>
      </c>
      <c r="I270" s="16">
        <f t="shared" si="20"/>
        <v>1220</v>
      </c>
      <c r="J270" s="16" t="s">
        <v>42</v>
      </c>
      <c r="K270" s="17" t="s">
        <v>190</v>
      </c>
      <c r="L270" s="17" t="s">
        <v>262</v>
      </c>
    </row>
    <row r="271" spans="1:12" ht="51" x14ac:dyDescent="0.2">
      <c r="A271" s="17">
        <v>197</v>
      </c>
      <c r="B271" s="12" t="s">
        <v>457</v>
      </c>
      <c r="C271" s="17" t="s">
        <v>61</v>
      </c>
      <c r="D271" s="17" t="s">
        <v>459</v>
      </c>
      <c r="E271" s="17" t="s">
        <v>36</v>
      </c>
      <c r="F271" s="17">
        <v>2</v>
      </c>
      <c r="G271" s="16">
        <v>592.85714285714278</v>
      </c>
      <c r="H271" s="16">
        <f t="shared" si="19"/>
        <v>1185.7142857142856</v>
      </c>
      <c r="I271" s="16">
        <f t="shared" si="20"/>
        <v>1328</v>
      </c>
      <c r="J271" s="16" t="s">
        <v>42</v>
      </c>
      <c r="K271" s="17" t="s">
        <v>410</v>
      </c>
      <c r="L271" s="17" t="s">
        <v>262</v>
      </c>
    </row>
    <row r="272" spans="1:12" ht="51" x14ac:dyDescent="0.2">
      <c r="A272" s="17">
        <v>198</v>
      </c>
      <c r="B272" s="12" t="s">
        <v>460</v>
      </c>
      <c r="C272" s="17" t="s">
        <v>61</v>
      </c>
      <c r="D272" s="17" t="s">
        <v>461</v>
      </c>
      <c r="E272" s="17" t="s">
        <v>36</v>
      </c>
      <c r="F272" s="17">
        <v>1</v>
      </c>
      <c r="G272" s="16">
        <v>17122.321428571428</v>
      </c>
      <c r="H272" s="16">
        <f t="shared" si="19"/>
        <v>17122.321428571428</v>
      </c>
      <c r="I272" s="16">
        <f t="shared" si="20"/>
        <v>19177</v>
      </c>
      <c r="J272" s="16" t="s">
        <v>42</v>
      </c>
      <c r="K272" s="17" t="s">
        <v>190</v>
      </c>
      <c r="L272" s="17" t="s">
        <v>262</v>
      </c>
    </row>
    <row r="273" spans="1:12" ht="51" x14ac:dyDescent="0.2">
      <c r="A273" s="17">
        <v>199</v>
      </c>
      <c r="B273" s="12" t="s">
        <v>462</v>
      </c>
      <c r="C273" s="17" t="s">
        <v>61</v>
      </c>
      <c r="D273" s="17" t="s">
        <v>463</v>
      </c>
      <c r="E273" s="17" t="s">
        <v>36</v>
      </c>
      <c r="F273" s="17">
        <v>2</v>
      </c>
      <c r="G273" s="16">
        <v>7809.8214285714275</v>
      </c>
      <c r="H273" s="16">
        <f t="shared" si="19"/>
        <v>15619.642857142855</v>
      </c>
      <c r="I273" s="16">
        <f t="shared" si="20"/>
        <v>17494</v>
      </c>
      <c r="J273" s="16" t="s">
        <v>42</v>
      </c>
      <c r="K273" s="17" t="s">
        <v>190</v>
      </c>
      <c r="L273" s="17" t="s">
        <v>262</v>
      </c>
    </row>
    <row r="274" spans="1:12" ht="51" x14ac:dyDescent="0.2">
      <c r="A274" s="17">
        <v>200</v>
      </c>
      <c r="B274" s="12" t="s">
        <v>464</v>
      </c>
      <c r="C274" s="17" t="s">
        <v>61</v>
      </c>
      <c r="D274" s="17" t="s">
        <v>465</v>
      </c>
      <c r="E274" s="17" t="s">
        <v>50</v>
      </c>
      <c r="F274" s="17">
        <v>5</v>
      </c>
      <c r="G274" s="16">
        <v>1853.5714285714284</v>
      </c>
      <c r="H274" s="16">
        <f t="shared" si="19"/>
        <v>9267.8571428571413</v>
      </c>
      <c r="I274" s="16">
        <f t="shared" si="20"/>
        <v>10380</v>
      </c>
      <c r="J274" s="16" t="s">
        <v>42</v>
      </c>
      <c r="K274" s="17" t="s">
        <v>190</v>
      </c>
      <c r="L274" s="17" t="s">
        <v>262</v>
      </c>
    </row>
    <row r="275" spans="1:12" ht="51" x14ac:dyDescent="0.2">
      <c r="A275" s="17">
        <v>201</v>
      </c>
      <c r="B275" s="12" t="s">
        <v>466</v>
      </c>
      <c r="C275" s="17" t="s">
        <v>61</v>
      </c>
      <c r="D275" s="17" t="s">
        <v>467</v>
      </c>
      <c r="E275" s="17" t="s">
        <v>36</v>
      </c>
      <c r="F275" s="17">
        <v>5</v>
      </c>
      <c r="G275" s="16">
        <v>1233.9285714285713</v>
      </c>
      <c r="H275" s="16">
        <f t="shared" si="19"/>
        <v>6169.6428571428569</v>
      </c>
      <c r="I275" s="16">
        <f t="shared" si="20"/>
        <v>6910</v>
      </c>
      <c r="J275" s="16" t="s">
        <v>42</v>
      </c>
      <c r="K275" s="17" t="s">
        <v>190</v>
      </c>
      <c r="L275" s="17" t="s">
        <v>262</v>
      </c>
    </row>
    <row r="276" spans="1:12" ht="51" x14ac:dyDescent="0.2">
      <c r="A276" s="17">
        <v>202</v>
      </c>
      <c r="B276" s="12" t="s">
        <v>468</v>
      </c>
      <c r="C276" s="17" t="s">
        <v>61</v>
      </c>
      <c r="D276" s="17" t="s">
        <v>469</v>
      </c>
      <c r="E276" s="17" t="s">
        <v>50</v>
      </c>
      <c r="F276" s="17">
        <v>1</v>
      </c>
      <c r="G276" s="16">
        <v>47230.357142857138</v>
      </c>
      <c r="H276" s="16">
        <f t="shared" si="19"/>
        <v>47230.357142857138</v>
      </c>
      <c r="I276" s="16">
        <f t="shared" si="20"/>
        <v>52898</v>
      </c>
      <c r="J276" s="16" t="s">
        <v>42</v>
      </c>
      <c r="K276" s="17" t="s">
        <v>190</v>
      </c>
      <c r="L276" s="17" t="s">
        <v>262</v>
      </c>
    </row>
    <row r="277" spans="1:12" ht="51" x14ac:dyDescent="0.2">
      <c r="A277" s="17">
        <v>203</v>
      </c>
      <c r="B277" s="12" t="s">
        <v>470</v>
      </c>
      <c r="C277" s="17" t="s">
        <v>61</v>
      </c>
      <c r="D277" s="17" t="s">
        <v>471</v>
      </c>
      <c r="E277" s="17" t="s">
        <v>50</v>
      </c>
      <c r="F277" s="17">
        <v>2</v>
      </c>
      <c r="G277" s="16">
        <v>23708.928571428569</v>
      </c>
      <c r="H277" s="16">
        <f t="shared" si="19"/>
        <v>47417.857142857138</v>
      </c>
      <c r="I277" s="16">
        <f t="shared" si="20"/>
        <v>53108</v>
      </c>
      <c r="J277" s="16" t="s">
        <v>42</v>
      </c>
      <c r="K277" s="17" t="s">
        <v>190</v>
      </c>
      <c r="L277" s="17" t="s">
        <v>262</v>
      </c>
    </row>
    <row r="278" spans="1:12" ht="51" x14ac:dyDescent="0.2">
      <c r="A278" s="17">
        <v>204</v>
      </c>
      <c r="B278" s="12" t="s">
        <v>472</v>
      </c>
      <c r="C278" s="17" t="s">
        <v>61</v>
      </c>
      <c r="D278" s="17" t="s">
        <v>473</v>
      </c>
      <c r="E278" s="17" t="s">
        <v>50</v>
      </c>
      <c r="F278" s="17">
        <v>1</v>
      </c>
      <c r="G278" s="16">
        <v>34177.678571428565</v>
      </c>
      <c r="H278" s="16">
        <f t="shared" si="19"/>
        <v>34177.678571428565</v>
      </c>
      <c r="I278" s="16">
        <f t="shared" si="20"/>
        <v>38279</v>
      </c>
      <c r="J278" s="16" t="s">
        <v>42</v>
      </c>
      <c r="K278" s="17" t="s">
        <v>190</v>
      </c>
      <c r="L278" s="17" t="s">
        <v>262</v>
      </c>
    </row>
    <row r="279" spans="1:12" ht="51" x14ac:dyDescent="0.2">
      <c r="A279" s="17">
        <v>205</v>
      </c>
      <c r="B279" s="12" t="s">
        <v>474</v>
      </c>
      <c r="C279" s="17" t="s">
        <v>61</v>
      </c>
      <c r="D279" s="17" t="s">
        <v>475</v>
      </c>
      <c r="E279" s="17" t="s">
        <v>50</v>
      </c>
      <c r="F279" s="17">
        <v>100</v>
      </c>
      <c r="G279" s="16">
        <v>241.07142857142856</v>
      </c>
      <c r="H279" s="16">
        <f t="shared" si="19"/>
        <v>24107.142857142855</v>
      </c>
      <c r="I279" s="16">
        <f t="shared" si="20"/>
        <v>27000</v>
      </c>
      <c r="J279" s="16" t="s">
        <v>42</v>
      </c>
      <c r="K279" s="17" t="s">
        <v>190</v>
      </c>
      <c r="L279" s="17" t="s">
        <v>262</v>
      </c>
    </row>
    <row r="280" spans="1:12" s="29" customFormat="1" ht="51" x14ac:dyDescent="0.25">
      <c r="A280" s="17">
        <v>206</v>
      </c>
      <c r="B280" s="12" t="s">
        <v>481</v>
      </c>
      <c r="C280" s="13" t="s">
        <v>61</v>
      </c>
      <c r="D280" s="12" t="s">
        <v>482</v>
      </c>
      <c r="E280" s="23" t="s">
        <v>50</v>
      </c>
      <c r="F280" s="24">
        <v>1</v>
      </c>
      <c r="G280" s="16">
        <v>129176.7857142857</v>
      </c>
      <c r="H280" s="16">
        <f>G280*F280</f>
        <v>129176.7857142857</v>
      </c>
      <c r="I280" s="16">
        <f>H280*1.12</f>
        <v>144678</v>
      </c>
      <c r="J280" s="16" t="s">
        <v>42</v>
      </c>
      <c r="K280" s="17" t="s">
        <v>483</v>
      </c>
      <c r="L280" s="17" t="s">
        <v>268</v>
      </c>
    </row>
    <row r="281" spans="1:12" s="29" customFormat="1" ht="51" x14ac:dyDescent="0.25">
      <c r="A281" s="17">
        <v>207</v>
      </c>
      <c r="B281" s="42" t="s">
        <v>484</v>
      </c>
      <c r="C281" s="13" t="s">
        <v>61</v>
      </c>
      <c r="D281" s="12" t="s">
        <v>485</v>
      </c>
      <c r="E281" s="23" t="s">
        <v>50</v>
      </c>
      <c r="F281" s="24">
        <v>1</v>
      </c>
      <c r="G281" s="16">
        <v>75218.75</v>
      </c>
      <c r="H281" s="16">
        <f t="shared" ref="H281:H293" si="21">G281*F281</f>
        <v>75218.75</v>
      </c>
      <c r="I281" s="16">
        <f t="shared" ref="I281:I293" si="22">H281*1.12</f>
        <v>84245.000000000015</v>
      </c>
      <c r="J281" s="16" t="s">
        <v>42</v>
      </c>
      <c r="K281" s="17" t="s">
        <v>483</v>
      </c>
      <c r="L281" s="17" t="s">
        <v>268</v>
      </c>
    </row>
    <row r="282" spans="1:12" s="29" customFormat="1" ht="51" x14ac:dyDescent="0.25">
      <c r="A282" s="17">
        <v>208</v>
      </c>
      <c r="B282" s="42" t="s">
        <v>486</v>
      </c>
      <c r="C282" s="13" t="s">
        <v>61</v>
      </c>
      <c r="D282" s="42" t="s">
        <v>487</v>
      </c>
      <c r="E282" s="23" t="s">
        <v>50</v>
      </c>
      <c r="F282" s="24">
        <v>1</v>
      </c>
      <c r="G282" s="16">
        <v>94057.14</v>
      </c>
      <c r="H282" s="16">
        <f t="shared" si="21"/>
        <v>94057.14</v>
      </c>
      <c r="I282" s="16">
        <f t="shared" si="22"/>
        <v>105343.99680000001</v>
      </c>
      <c r="J282" s="16" t="s">
        <v>42</v>
      </c>
      <c r="K282" s="17" t="s">
        <v>483</v>
      </c>
      <c r="L282" s="17" t="s">
        <v>268</v>
      </c>
    </row>
    <row r="283" spans="1:12" s="29" customFormat="1" ht="51" x14ac:dyDescent="0.25">
      <c r="A283" s="17">
        <v>209</v>
      </c>
      <c r="B283" s="42" t="s">
        <v>488</v>
      </c>
      <c r="C283" s="13" t="s">
        <v>61</v>
      </c>
      <c r="D283" s="12" t="s">
        <v>489</v>
      </c>
      <c r="E283" s="23" t="s">
        <v>50</v>
      </c>
      <c r="F283" s="24">
        <v>1</v>
      </c>
      <c r="G283" s="16">
        <v>127831.25</v>
      </c>
      <c r="H283" s="16">
        <f t="shared" si="21"/>
        <v>127831.25</v>
      </c>
      <c r="I283" s="16">
        <f t="shared" si="22"/>
        <v>143171</v>
      </c>
      <c r="J283" s="16" t="s">
        <v>42</v>
      </c>
      <c r="K283" s="17" t="s">
        <v>483</v>
      </c>
      <c r="L283" s="17" t="s">
        <v>268</v>
      </c>
    </row>
    <row r="284" spans="1:12" s="29" customFormat="1" ht="51" x14ac:dyDescent="0.25">
      <c r="A284" s="17">
        <v>210</v>
      </c>
      <c r="B284" s="42" t="s">
        <v>490</v>
      </c>
      <c r="C284" s="13" t="s">
        <v>61</v>
      </c>
      <c r="D284" s="12" t="s">
        <v>491</v>
      </c>
      <c r="E284" s="23" t="s">
        <v>50</v>
      </c>
      <c r="F284" s="24">
        <v>1</v>
      </c>
      <c r="G284" s="16">
        <v>93653.57</v>
      </c>
      <c r="H284" s="16">
        <f t="shared" si="21"/>
        <v>93653.57</v>
      </c>
      <c r="I284" s="16">
        <f t="shared" si="22"/>
        <v>104891.99840000001</v>
      </c>
      <c r="J284" s="16" t="s">
        <v>42</v>
      </c>
      <c r="K284" s="17" t="s">
        <v>483</v>
      </c>
      <c r="L284" s="17" t="s">
        <v>268</v>
      </c>
    </row>
    <row r="285" spans="1:12" s="29" customFormat="1" ht="51" x14ac:dyDescent="0.25">
      <c r="A285" s="17">
        <v>211</v>
      </c>
      <c r="B285" s="42" t="s">
        <v>492</v>
      </c>
      <c r="C285" s="13" t="s">
        <v>61</v>
      </c>
      <c r="D285" s="12" t="s">
        <v>493</v>
      </c>
      <c r="E285" s="23" t="s">
        <v>50</v>
      </c>
      <c r="F285" s="24">
        <v>1</v>
      </c>
      <c r="G285" s="16">
        <v>49517.86</v>
      </c>
      <c r="H285" s="16">
        <f t="shared" si="21"/>
        <v>49517.86</v>
      </c>
      <c r="I285" s="16">
        <f t="shared" si="22"/>
        <v>55460.003200000006</v>
      </c>
      <c r="J285" s="16" t="s">
        <v>42</v>
      </c>
      <c r="K285" s="17" t="s">
        <v>483</v>
      </c>
      <c r="L285" s="17" t="s">
        <v>268</v>
      </c>
    </row>
    <row r="286" spans="1:12" s="29" customFormat="1" ht="51" x14ac:dyDescent="0.25">
      <c r="A286" s="17">
        <v>212</v>
      </c>
      <c r="B286" s="42" t="s">
        <v>494</v>
      </c>
      <c r="C286" s="13" t="s">
        <v>61</v>
      </c>
      <c r="D286" s="12" t="s">
        <v>495</v>
      </c>
      <c r="E286" s="23" t="s">
        <v>50</v>
      </c>
      <c r="F286" s="24">
        <v>1</v>
      </c>
      <c r="G286" s="16">
        <v>42708.93</v>
      </c>
      <c r="H286" s="16">
        <f t="shared" si="21"/>
        <v>42708.93</v>
      </c>
      <c r="I286" s="16">
        <f t="shared" si="22"/>
        <v>47834.001600000003</v>
      </c>
      <c r="J286" s="16" t="s">
        <v>42</v>
      </c>
      <c r="K286" s="17" t="s">
        <v>483</v>
      </c>
      <c r="L286" s="17" t="s">
        <v>268</v>
      </c>
    </row>
    <row r="287" spans="1:12" s="29" customFormat="1" ht="51" x14ac:dyDescent="0.25">
      <c r="A287" s="17">
        <v>213</v>
      </c>
      <c r="B287" s="42" t="s">
        <v>496</v>
      </c>
      <c r="C287" s="13" t="s">
        <v>61</v>
      </c>
      <c r="D287" s="12" t="s">
        <v>497</v>
      </c>
      <c r="E287" s="23" t="s">
        <v>50</v>
      </c>
      <c r="F287" s="24">
        <v>1</v>
      </c>
      <c r="G287" s="16">
        <v>131305.35999999999</v>
      </c>
      <c r="H287" s="16">
        <f t="shared" si="21"/>
        <v>131305.35999999999</v>
      </c>
      <c r="I287" s="16">
        <f t="shared" si="22"/>
        <v>147062.00320000001</v>
      </c>
      <c r="J287" s="16" t="s">
        <v>42</v>
      </c>
      <c r="K287" s="17" t="s">
        <v>483</v>
      </c>
      <c r="L287" s="17" t="s">
        <v>268</v>
      </c>
    </row>
    <row r="288" spans="1:12" s="29" customFormat="1" ht="51" x14ac:dyDescent="0.25">
      <c r="A288" s="17">
        <v>214</v>
      </c>
      <c r="B288" s="41" t="s">
        <v>496</v>
      </c>
      <c r="C288" s="13" t="s">
        <v>61</v>
      </c>
      <c r="D288" s="12" t="s">
        <v>498</v>
      </c>
      <c r="E288" s="23" t="s">
        <v>50</v>
      </c>
      <c r="F288" s="24">
        <v>1</v>
      </c>
      <c r="G288" s="16">
        <v>102868.75</v>
      </c>
      <c r="H288" s="16">
        <f t="shared" si="21"/>
        <v>102868.75</v>
      </c>
      <c r="I288" s="16">
        <f t="shared" si="22"/>
        <v>115213.00000000001</v>
      </c>
      <c r="J288" s="16" t="s">
        <v>42</v>
      </c>
      <c r="K288" s="17" t="s">
        <v>483</v>
      </c>
      <c r="L288" s="17" t="s">
        <v>268</v>
      </c>
    </row>
    <row r="289" spans="1:12" s="29" customFormat="1" ht="51" x14ac:dyDescent="0.25">
      <c r="A289" s="17">
        <v>215</v>
      </c>
      <c r="B289" s="41" t="s">
        <v>499</v>
      </c>
      <c r="C289" s="13" t="s">
        <v>61</v>
      </c>
      <c r="D289" s="41" t="s">
        <v>500</v>
      </c>
      <c r="E289" s="23" t="s">
        <v>50</v>
      </c>
      <c r="F289" s="24">
        <v>1</v>
      </c>
      <c r="G289" s="16">
        <v>102955.36</v>
      </c>
      <c r="H289" s="16">
        <f t="shared" si="21"/>
        <v>102955.36</v>
      </c>
      <c r="I289" s="16">
        <f t="shared" si="22"/>
        <v>115310.00320000001</v>
      </c>
      <c r="J289" s="16" t="s">
        <v>42</v>
      </c>
      <c r="K289" s="17" t="s">
        <v>483</v>
      </c>
      <c r="L289" s="17" t="s">
        <v>268</v>
      </c>
    </row>
    <row r="290" spans="1:12" s="29" customFormat="1" ht="51" x14ac:dyDescent="0.25">
      <c r="A290" s="17">
        <v>216</v>
      </c>
      <c r="B290" s="41" t="s">
        <v>508</v>
      </c>
      <c r="C290" s="13" t="s">
        <v>61</v>
      </c>
      <c r="D290" s="41" t="s">
        <v>510</v>
      </c>
      <c r="E290" s="23" t="s">
        <v>50</v>
      </c>
      <c r="F290" s="24">
        <v>2</v>
      </c>
      <c r="G290" s="16">
        <v>17762</v>
      </c>
      <c r="H290" s="16">
        <f t="shared" si="21"/>
        <v>35524</v>
      </c>
      <c r="I290" s="18">
        <f t="shared" si="22"/>
        <v>39786.880000000005</v>
      </c>
      <c r="J290" s="16" t="s">
        <v>42</v>
      </c>
      <c r="K290" s="16" t="s">
        <v>62</v>
      </c>
      <c r="L290" s="11" t="s">
        <v>262</v>
      </c>
    </row>
    <row r="291" spans="1:12" s="29" customFormat="1" ht="51" x14ac:dyDescent="0.25">
      <c r="A291" s="17">
        <v>217</v>
      </c>
      <c r="B291" s="41" t="s">
        <v>509</v>
      </c>
      <c r="C291" s="13" t="s">
        <v>61</v>
      </c>
      <c r="D291" s="59" t="s">
        <v>511</v>
      </c>
      <c r="E291" s="23" t="s">
        <v>50</v>
      </c>
      <c r="F291" s="24">
        <v>1</v>
      </c>
      <c r="G291" s="16">
        <v>145863</v>
      </c>
      <c r="H291" s="16">
        <f t="shared" si="21"/>
        <v>145863</v>
      </c>
      <c r="I291" s="18">
        <f t="shared" si="22"/>
        <v>163366.56000000003</v>
      </c>
      <c r="J291" s="16" t="s">
        <v>42</v>
      </c>
      <c r="K291" s="16" t="s">
        <v>410</v>
      </c>
      <c r="L291" s="11" t="s">
        <v>262</v>
      </c>
    </row>
    <row r="292" spans="1:12" s="29" customFormat="1" ht="55.5" customHeight="1" x14ac:dyDescent="0.25">
      <c r="A292" s="17">
        <v>218</v>
      </c>
      <c r="B292" s="41" t="s">
        <v>544</v>
      </c>
      <c r="C292" s="36" t="s">
        <v>61</v>
      </c>
      <c r="D292" s="60" t="s">
        <v>546</v>
      </c>
      <c r="E292" s="61" t="s">
        <v>50</v>
      </c>
      <c r="F292" s="24">
        <v>2</v>
      </c>
      <c r="G292" s="16">
        <v>251175</v>
      </c>
      <c r="H292" s="16">
        <f t="shared" si="21"/>
        <v>502350</v>
      </c>
      <c r="I292" s="18">
        <f t="shared" si="22"/>
        <v>562632</v>
      </c>
      <c r="J292" s="16" t="s">
        <v>42</v>
      </c>
      <c r="K292" s="16" t="s">
        <v>55</v>
      </c>
      <c r="L292" s="11" t="s">
        <v>262</v>
      </c>
    </row>
    <row r="293" spans="1:12" s="29" customFormat="1" ht="55.5" customHeight="1" x14ac:dyDescent="0.25">
      <c r="A293" s="17">
        <v>219</v>
      </c>
      <c r="B293" s="41" t="s">
        <v>545</v>
      </c>
      <c r="C293" s="36" t="s">
        <v>61</v>
      </c>
      <c r="D293" s="60" t="s">
        <v>547</v>
      </c>
      <c r="E293" s="61" t="s">
        <v>50</v>
      </c>
      <c r="F293" s="24">
        <v>2</v>
      </c>
      <c r="G293" s="16">
        <v>170212.5</v>
      </c>
      <c r="H293" s="16">
        <f t="shared" si="21"/>
        <v>340425</v>
      </c>
      <c r="I293" s="18">
        <f t="shared" si="22"/>
        <v>381276.00000000006</v>
      </c>
      <c r="J293" s="16" t="s">
        <v>42</v>
      </c>
      <c r="K293" s="16" t="s">
        <v>55</v>
      </c>
      <c r="L293" s="11" t="s">
        <v>262</v>
      </c>
    </row>
    <row r="294" spans="1:12" s="70" customFormat="1" ht="51" x14ac:dyDescent="0.2">
      <c r="A294" s="17">
        <v>220</v>
      </c>
      <c r="B294" s="67" t="s">
        <v>551</v>
      </c>
      <c r="C294" s="36" t="s">
        <v>61</v>
      </c>
      <c r="D294" s="63" t="s">
        <v>552</v>
      </c>
      <c r="E294" s="63" t="s">
        <v>117</v>
      </c>
      <c r="F294" s="63">
        <v>1</v>
      </c>
      <c r="G294" s="65">
        <v>31964.28571428571</v>
      </c>
      <c r="H294" s="65">
        <f t="shared" ref="H294:H325" si="23">G294*1.12</f>
        <v>35800</v>
      </c>
      <c r="I294" s="65">
        <f t="shared" ref="I294:I325" si="24">H294*F294</f>
        <v>35800</v>
      </c>
      <c r="J294" s="16" t="s">
        <v>42</v>
      </c>
      <c r="K294" s="63" t="s">
        <v>553</v>
      </c>
      <c r="L294" s="60" t="s">
        <v>268</v>
      </c>
    </row>
    <row r="295" spans="1:12" s="70" customFormat="1" ht="51" x14ac:dyDescent="0.2">
      <c r="A295" s="17">
        <v>221</v>
      </c>
      <c r="B295" s="67" t="s">
        <v>554</v>
      </c>
      <c r="C295" s="36" t="s">
        <v>61</v>
      </c>
      <c r="D295" s="63" t="s">
        <v>555</v>
      </c>
      <c r="E295" s="63" t="s">
        <v>36</v>
      </c>
      <c r="F295" s="63">
        <v>1</v>
      </c>
      <c r="G295" s="65">
        <v>323.21428571428567</v>
      </c>
      <c r="H295" s="65">
        <f t="shared" si="23"/>
        <v>362</v>
      </c>
      <c r="I295" s="65">
        <f t="shared" si="24"/>
        <v>362</v>
      </c>
      <c r="J295" s="16" t="s">
        <v>42</v>
      </c>
      <c r="K295" s="63" t="s">
        <v>553</v>
      </c>
      <c r="L295" s="60" t="s">
        <v>268</v>
      </c>
    </row>
    <row r="296" spans="1:12" s="70" customFormat="1" ht="51" x14ac:dyDescent="0.2">
      <c r="A296" s="17">
        <v>222</v>
      </c>
      <c r="B296" s="67" t="s">
        <v>556</v>
      </c>
      <c r="C296" s="36" t="s">
        <v>61</v>
      </c>
      <c r="D296" s="63" t="s">
        <v>557</v>
      </c>
      <c r="E296" s="63" t="s">
        <v>36</v>
      </c>
      <c r="F296" s="63">
        <v>1</v>
      </c>
      <c r="G296" s="65">
        <v>415.17857142857139</v>
      </c>
      <c r="H296" s="65">
        <f t="shared" si="23"/>
        <v>465</v>
      </c>
      <c r="I296" s="65">
        <f t="shared" si="24"/>
        <v>465</v>
      </c>
      <c r="J296" s="16" t="s">
        <v>42</v>
      </c>
      <c r="K296" s="63" t="s">
        <v>553</v>
      </c>
      <c r="L296" s="60" t="s">
        <v>268</v>
      </c>
    </row>
    <row r="297" spans="1:12" s="70" customFormat="1" ht="51" x14ac:dyDescent="0.2">
      <c r="A297" s="17">
        <v>223</v>
      </c>
      <c r="B297" s="67" t="s">
        <v>558</v>
      </c>
      <c r="C297" s="36" t="s">
        <v>61</v>
      </c>
      <c r="D297" s="63" t="s">
        <v>559</v>
      </c>
      <c r="E297" s="63" t="s">
        <v>36</v>
      </c>
      <c r="F297" s="63">
        <v>2</v>
      </c>
      <c r="G297" s="65">
        <v>1863.3928571428569</v>
      </c>
      <c r="H297" s="65">
        <f t="shared" si="23"/>
        <v>2087</v>
      </c>
      <c r="I297" s="65">
        <f t="shared" si="24"/>
        <v>4174</v>
      </c>
      <c r="J297" s="16" t="s">
        <v>42</v>
      </c>
      <c r="K297" s="63" t="s">
        <v>553</v>
      </c>
      <c r="L297" s="60" t="s">
        <v>268</v>
      </c>
    </row>
    <row r="298" spans="1:12" s="70" customFormat="1" ht="51" x14ac:dyDescent="0.2">
      <c r="A298" s="17">
        <v>224</v>
      </c>
      <c r="B298" s="67" t="s">
        <v>560</v>
      </c>
      <c r="C298" s="36" t="s">
        <v>61</v>
      </c>
      <c r="D298" s="63" t="s">
        <v>561</v>
      </c>
      <c r="E298" s="63" t="s">
        <v>36</v>
      </c>
      <c r="F298" s="63">
        <v>2</v>
      </c>
      <c r="G298" s="65">
        <v>1863.3928571428569</v>
      </c>
      <c r="H298" s="65">
        <f t="shared" si="23"/>
        <v>2087</v>
      </c>
      <c r="I298" s="65">
        <f t="shared" si="24"/>
        <v>4174</v>
      </c>
      <c r="J298" s="16" t="s">
        <v>42</v>
      </c>
      <c r="K298" s="63" t="s">
        <v>553</v>
      </c>
      <c r="L298" s="60" t="s">
        <v>342</v>
      </c>
    </row>
    <row r="299" spans="1:12" s="70" customFormat="1" ht="51" x14ac:dyDescent="0.2">
      <c r="A299" s="17">
        <v>225</v>
      </c>
      <c r="B299" s="67" t="s">
        <v>562</v>
      </c>
      <c r="C299" s="36" t="s">
        <v>61</v>
      </c>
      <c r="D299" s="63" t="s">
        <v>563</v>
      </c>
      <c r="E299" s="63" t="s">
        <v>36</v>
      </c>
      <c r="F299" s="63">
        <v>2</v>
      </c>
      <c r="G299" s="65">
        <v>1126.7857142857142</v>
      </c>
      <c r="H299" s="65">
        <f t="shared" si="23"/>
        <v>1262</v>
      </c>
      <c r="I299" s="65">
        <f t="shared" si="24"/>
        <v>2524</v>
      </c>
      <c r="J299" s="16" t="s">
        <v>42</v>
      </c>
      <c r="K299" s="63" t="s">
        <v>553</v>
      </c>
      <c r="L299" s="60" t="s">
        <v>268</v>
      </c>
    </row>
    <row r="300" spans="1:12" s="70" customFormat="1" ht="51" x14ac:dyDescent="0.2">
      <c r="A300" s="17">
        <v>226</v>
      </c>
      <c r="B300" s="67" t="s">
        <v>564</v>
      </c>
      <c r="C300" s="36" t="s">
        <v>61</v>
      </c>
      <c r="D300" s="63" t="s">
        <v>565</v>
      </c>
      <c r="E300" s="63" t="s">
        <v>36</v>
      </c>
      <c r="F300" s="63">
        <v>2</v>
      </c>
      <c r="G300" s="65">
        <v>1167.8571428571427</v>
      </c>
      <c r="H300" s="65">
        <f t="shared" si="23"/>
        <v>1308</v>
      </c>
      <c r="I300" s="65">
        <f t="shared" si="24"/>
        <v>2616</v>
      </c>
      <c r="J300" s="16" t="s">
        <v>42</v>
      </c>
      <c r="K300" s="63" t="s">
        <v>553</v>
      </c>
      <c r="L300" s="63" t="s">
        <v>268</v>
      </c>
    </row>
    <row r="301" spans="1:12" s="70" customFormat="1" ht="51" x14ac:dyDescent="0.2">
      <c r="A301" s="17">
        <v>227</v>
      </c>
      <c r="B301" s="67" t="s">
        <v>566</v>
      </c>
      <c r="C301" s="36" t="s">
        <v>61</v>
      </c>
      <c r="D301" s="63" t="s">
        <v>567</v>
      </c>
      <c r="E301" s="63" t="s">
        <v>36</v>
      </c>
      <c r="F301" s="63">
        <v>30</v>
      </c>
      <c r="G301" s="65">
        <v>3433.0357142857138</v>
      </c>
      <c r="H301" s="65">
        <f t="shared" si="23"/>
        <v>3845</v>
      </c>
      <c r="I301" s="65">
        <f t="shared" si="24"/>
        <v>115350</v>
      </c>
      <c r="J301" s="16" t="s">
        <v>42</v>
      </c>
      <c r="K301" s="63" t="s">
        <v>553</v>
      </c>
      <c r="L301" s="63" t="s">
        <v>268</v>
      </c>
    </row>
    <row r="302" spans="1:12" s="70" customFormat="1" ht="51" x14ac:dyDescent="0.2">
      <c r="A302" s="17">
        <v>228</v>
      </c>
      <c r="B302" s="67" t="s">
        <v>568</v>
      </c>
      <c r="C302" s="36" t="s">
        <v>61</v>
      </c>
      <c r="D302" s="63" t="s">
        <v>569</v>
      </c>
      <c r="E302" s="63" t="s">
        <v>36</v>
      </c>
      <c r="F302" s="63">
        <v>200</v>
      </c>
      <c r="G302" s="65">
        <v>26.785714285714285</v>
      </c>
      <c r="H302" s="65">
        <f t="shared" si="23"/>
        <v>30</v>
      </c>
      <c r="I302" s="65">
        <f t="shared" si="24"/>
        <v>6000</v>
      </c>
      <c r="J302" s="16" t="s">
        <v>42</v>
      </c>
      <c r="K302" s="63" t="s">
        <v>553</v>
      </c>
      <c r="L302" s="60" t="s">
        <v>268</v>
      </c>
    </row>
    <row r="303" spans="1:12" s="70" customFormat="1" ht="51" x14ac:dyDescent="0.2">
      <c r="A303" s="17">
        <v>229</v>
      </c>
      <c r="B303" s="67" t="s">
        <v>570</v>
      </c>
      <c r="C303" s="36" t="s">
        <v>61</v>
      </c>
      <c r="D303" s="63" t="s">
        <v>571</v>
      </c>
      <c r="E303" s="63" t="s">
        <v>36</v>
      </c>
      <c r="F303" s="63">
        <v>200</v>
      </c>
      <c r="G303" s="65">
        <v>8.928571428571427</v>
      </c>
      <c r="H303" s="65">
        <f t="shared" si="23"/>
        <v>10</v>
      </c>
      <c r="I303" s="65">
        <f t="shared" si="24"/>
        <v>2000</v>
      </c>
      <c r="J303" s="16" t="s">
        <v>42</v>
      </c>
      <c r="K303" s="63" t="s">
        <v>553</v>
      </c>
      <c r="L303" s="60" t="s">
        <v>268</v>
      </c>
    </row>
    <row r="304" spans="1:12" s="70" customFormat="1" ht="51" x14ac:dyDescent="0.2">
      <c r="A304" s="17">
        <v>230</v>
      </c>
      <c r="B304" s="67" t="s">
        <v>572</v>
      </c>
      <c r="C304" s="36" t="s">
        <v>61</v>
      </c>
      <c r="D304" s="63" t="s">
        <v>573</v>
      </c>
      <c r="E304" s="63" t="s">
        <v>50</v>
      </c>
      <c r="F304" s="63">
        <v>10</v>
      </c>
      <c r="G304" s="65">
        <v>3696.4285714285711</v>
      </c>
      <c r="H304" s="65">
        <f t="shared" si="23"/>
        <v>4140</v>
      </c>
      <c r="I304" s="65">
        <f t="shared" si="24"/>
        <v>41400</v>
      </c>
      <c r="J304" s="16" t="s">
        <v>42</v>
      </c>
      <c r="K304" s="63" t="s">
        <v>553</v>
      </c>
      <c r="L304" s="60" t="s">
        <v>268</v>
      </c>
    </row>
    <row r="305" spans="1:12" s="70" customFormat="1" ht="51" x14ac:dyDescent="0.2">
      <c r="A305" s="17">
        <v>231</v>
      </c>
      <c r="B305" s="67" t="s">
        <v>574</v>
      </c>
      <c r="C305" s="36" t="s">
        <v>61</v>
      </c>
      <c r="D305" s="63" t="s">
        <v>575</v>
      </c>
      <c r="E305" s="63" t="s">
        <v>50</v>
      </c>
      <c r="F305" s="63">
        <v>20</v>
      </c>
      <c r="G305" s="65">
        <v>3223.2142857142853</v>
      </c>
      <c r="H305" s="65">
        <f t="shared" si="23"/>
        <v>3610</v>
      </c>
      <c r="I305" s="65">
        <f t="shared" si="24"/>
        <v>72200</v>
      </c>
      <c r="J305" s="16" t="s">
        <v>42</v>
      </c>
      <c r="K305" s="63" t="s">
        <v>553</v>
      </c>
      <c r="L305" s="60" t="s">
        <v>268</v>
      </c>
    </row>
    <row r="306" spans="1:12" s="70" customFormat="1" ht="51" x14ac:dyDescent="0.2">
      <c r="A306" s="17">
        <v>232</v>
      </c>
      <c r="B306" s="67" t="s">
        <v>576</v>
      </c>
      <c r="C306" s="36" t="s">
        <v>61</v>
      </c>
      <c r="D306" s="63" t="s">
        <v>577</v>
      </c>
      <c r="E306" s="63" t="s">
        <v>50</v>
      </c>
      <c r="F306" s="63">
        <v>20</v>
      </c>
      <c r="G306" s="65">
        <v>2874.9999999999995</v>
      </c>
      <c r="H306" s="65">
        <f t="shared" si="23"/>
        <v>3220</v>
      </c>
      <c r="I306" s="65">
        <f t="shared" si="24"/>
        <v>64400</v>
      </c>
      <c r="J306" s="16" t="s">
        <v>42</v>
      </c>
      <c r="K306" s="63" t="s">
        <v>553</v>
      </c>
      <c r="L306" s="60" t="s">
        <v>268</v>
      </c>
    </row>
    <row r="307" spans="1:12" s="70" customFormat="1" ht="51" x14ac:dyDescent="0.2">
      <c r="A307" s="17">
        <v>233</v>
      </c>
      <c r="B307" s="67" t="s">
        <v>578</v>
      </c>
      <c r="C307" s="36" t="s">
        <v>61</v>
      </c>
      <c r="D307" s="63" t="s">
        <v>579</v>
      </c>
      <c r="E307" s="63" t="s">
        <v>50</v>
      </c>
      <c r="F307" s="63">
        <v>10</v>
      </c>
      <c r="G307" s="65">
        <v>3245.5357142857138</v>
      </c>
      <c r="H307" s="65">
        <f t="shared" si="23"/>
        <v>3634.9999999999995</v>
      </c>
      <c r="I307" s="65">
        <f t="shared" si="24"/>
        <v>36349.999999999993</v>
      </c>
      <c r="J307" s="16" t="s">
        <v>42</v>
      </c>
      <c r="K307" s="63" t="s">
        <v>553</v>
      </c>
      <c r="L307" s="60" t="s">
        <v>268</v>
      </c>
    </row>
    <row r="308" spans="1:12" s="70" customFormat="1" ht="51" x14ac:dyDescent="0.2">
      <c r="A308" s="17">
        <v>234</v>
      </c>
      <c r="B308" s="67" t="s">
        <v>580</v>
      </c>
      <c r="C308" s="36" t="s">
        <v>61</v>
      </c>
      <c r="D308" s="63" t="s">
        <v>581</v>
      </c>
      <c r="E308" s="63" t="s">
        <v>36</v>
      </c>
      <c r="F308" s="63">
        <v>100</v>
      </c>
      <c r="G308" s="65">
        <v>53.571428571428569</v>
      </c>
      <c r="H308" s="65">
        <f t="shared" si="23"/>
        <v>60</v>
      </c>
      <c r="I308" s="65">
        <f t="shared" si="24"/>
        <v>6000</v>
      </c>
      <c r="J308" s="16" t="s">
        <v>42</v>
      </c>
      <c r="K308" s="63" t="s">
        <v>553</v>
      </c>
      <c r="L308" s="60" t="s">
        <v>339</v>
      </c>
    </row>
    <row r="309" spans="1:12" s="70" customFormat="1" ht="51" x14ac:dyDescent="0.2">
      <c r="A309" s="17">
        <v>235</v>
      </c>
      <c r="B309" s="67" t="s">
        <v>455</v>
      </c>
      <c r="C309" s="36" t="s">
        <v>61</v>
      </c>
      <c r="D309" s="63" t="s">
        <v>582</v>
      </c>
      <c r="E309" s="63" t="s">
        <v>50</v>
      </c>
      <c r="F309" s="63">
        <v>2</v>
      </c>
      <c r="G309" s="65">
        <v>6483.9285714285706</v>
      </c>
      <c r="H309" s="65">
        <f t="shared" si="23"/>
        <v>7262</v>
      </c>
      <c r="I309" s="65">
        <f t="shared" si="24"/>
        <v>14524</v>
      </c>
      <c r="J309" s="16" t="s">
        <v>42</v>
      </c>
      <c r="K309" s="63" t="s">
        <v>553</v>
      </c>
      <c r="L309" s="60" t="s">
        <v>342</v>
      </c>
    </row>
    <row r="310" spans="1:12" s="70" customFormat="1" ht="51" x14ac:dyDescent="0.2">
      <c r="A310" s="17">
        <v>236</v>
      </c>
      <c r="B310" s="67" t="s">
        <v>583</v>
      </c>
      <c r="C310" s="36" t="s">
        <v>61</v>
      </c>
      <c r="D310" s="63" t="s">
        <v>584</v>
      </c>
      <c r="E310" s="63" t="s">
        <v>50</v>
      </c>
      <c r="F310" s="63">
        <v>1</v>
      </c>
      <c r="G310" s="77">
        <v>95913.392857142855</v>
      </c>
      <c r="H310" s="65">
        <f t="shared" si="23"/>
        <v>107423.00000000001</v>
      </c>
      <c r="I310" s="65">
        <f t="shared" si="24"/>
        <v>107423.00000000001</v>
      </c>
      <c r="J310" s="16" t="s">
        <v>42</v>
      </c>
      <c r="K310" s="63" t="s">
        <v>553</v>
      </c>
      <c r="L310" s="60" t="s">
        <v>268</v>
      </c>
    </row>
    <row r="311" spans="1:12" s="70" customFormat="1" ht="51" x14ac:dyDescent="0.2">
      <c r="A311" s="17">
        <v>237</v>
      </c>
      <c r="B311" s="67" t="s">
        <v>585</v>
      </c>
      <c r="C311" s="36" t="s">
        <v>61</v>
      </c>
      <c r="D311" s="63" t="s">
        <v>586</v>
      </c>
      <c r="E311" s="63" t="s">
        <v>36</v>
      </c>
      <c r="F311" s="63">
        <v>4</v>
      </c>
      <c r="G311" s="77">
        <v>765.17857142857133</v>
      </c>
      <c r="H311" s="65">
        <f t="shared" si="23"/>
        <v>857</v>
      </c>
      <c r="I311" s="65">
        <f t="shared" si="24"/>
        <v>3428</v>
      </c>
      <c r="J311" s="16" t="s">
        <v>42</v>
      </c>
      <c r="K311" s="63" t="s">
        <v>553</v>
      </c>
      <c r="L311" s="60" t="s">
        <v>268</v>
      </c>
    </row>
    <row r="312" spans="1:12" s="70" customFormat="1" ht="51" x14ac:dyDescent="0.2">
      <c r="A312" s="17">
        <v>238</v>
      </c>
      <c r="B312" s="67" t="s">
        <v>462</v>
      </c>
      <c r="C312" s="36" t="s">
        <v>61</v>
      </c>
      <c r="D312" s="63" t="s">
        <v>587</v>
      </c>
      <c r="E312" s="63" t="s">
        <v>36</v>
      </c>
      <c r="F312" s="63">
        <v>1</v>
      </c>
      <c r="G312" s="77">
        <v>7809.8214285714275</v>
      </c>
      <c r="H312" s="65">
        <f t="shared" si="23"/>
        <v>8747</v>
      </c>
      <c r="I312" s="65">
        <f t="shared" si="24"/>
        <v>8747</v>
      </c>
      <c r="J312" s="16" t="s">
        <v>42</v>
      </c>
      <c r="K312" s="63" t="s">
        <v>553</v>
      </c>
      <c r="L312" s="60" t="s">
        <v>268</v>
      </c>
    </row>
    <row r="313" spans="1:12" s="70" customFormat="1" ht="51" x14ac:dyDescent="0.2">
      <c r="A313" s="17">
        <v>239</v>
      </c>
      <c r="B313" s="67" t="s">
        <v>588</v>
      </c>
      <c r="C313" s="36" t="s">
        <v>61</v>
      </c>
      <c r="D313" s="63" t="s">
        <v>589</v>
      </c>
      <c r="E313" s="63" t="s">
        <v>50</v>
      </c>
      <c r="F313" s="63">
        <v>1</v>
      </c>
      <c r="G313" s="77">
        <v>7739.2857142857138</v>
      </c>
      <c r="H313" s="65">
        <f t="shared" si="23"/>
        <v>8668</v>
      </c>
      <c r="I313" s="65">
        <f t="shared" si="24"/>
        <v>8668</v>
      </c>
      <c r="J313" s="16" t="s">
        <v>42</v>
      </c>
      <c r="K313" s="63" t="s">
        <v>553</v>
      </c>
      <c r="L313" s="60" t="s">
        <v>268</v>
      </c>
    </row>
    <row r="314" spans="1:12" s="70" customFormat="1" ht="51" x14ac:dyDescent="0.2">
      <c r="A314" s="17">
        <v>240</v>
      </c>
      <c r="B314" s="67" t="s">
        <v>590</v>
      </c>
      <c r="C314" s="36" t="s">
        <v>61</v>
      </c>
      <c r="D314" s="63" t="s">
        <v>591</v>
      </c>
      <c r="E314" s="63" t="s">
        <v>117</v>
      </c>
      <c r="F314" s="63">
        <v>300</v>
      </c>
      <c r="G314" s="77">
        <v>772.32142857142844</v>
      </c>
      <c r="H314" s="65">
        <f t="shared" si="23"/>
        <v>864.99999999999989</v>
      </c>
      <c r="I314" s="65">
        <f t="shared" si="24"/>
        <v>259499.99999999997</v>
      </c>
      <c r="J314" s="16" t="s">
        <v>42</v>
      </c>
      <c r="K314" s="63" t="s">
        <v>553</v>
      </c>
      <c r="L314" s="60" t="s">
        <v>268</v>
      </c>
    </row>
    <row r="315" spans="1:12" s="70" customFormat="1" ht="51" x14ac:dyDescent="0.2">
      <c r="A315" s="17">
        <v>241</v>
      </c>
      <c r="B315" s="67" t="s">
        <v>592</v>
      </c>
      <c r="C315" s="36" t="s">
        <v>61</v>
      </c>
      <c r="D315" s="63" t="s">
        <v>593</v>
      </c>
      <c r="E315" s="63" t="s">
        <v>50</v>
      </c>
      <c r="F315" s="63">
        <v>10</v>
      </c>
      <c r="G315" s="77">
        <v>4375.8928571428569</v>
      </c>
      <c r="H315" s="65">
        <f t="shared" si="23"/>
        <v>4901</v>
      </c>
      <c r="I315" s="65">
        <f t="shared" si="24"/>
        <v>49010</v>
      </c>
      <c r="J315" s="16" t="s">
        <v>42</v>
      </c>
      <c r="K315" s="63" t="s">
        <v>553</v>
      </c>
      <c r="L315" s="60" t="s">
        <v>268</v>
      </c>
    </row>
    <row r="316" spans="1:12" s="70" customFormat="1" ht="51" x14ac:dyDescent="0.2">
      <c r="A316" s="17">
        <v>242</v>
      </c>
      <c r="B316" s="67" t="s">
        <v>594</v>
      </c>
      <c r="C316" s="36" t="s">
        <v>61</v>
      </c>
      <c r="D316" s="63" t="s">
        <v>595</v>
      </c>
      <c r="E316" s="63" t="s">
        <v>50</v>
      </c>
      <c r="F316" s="63">
        <v>10</v>
      </c>
      <c r="G316" s="77">
        <v>11848.214285714284</v>
      </c>
      <c r="H316" s="65">
        <f t="shared" si="23"/>
        <v>13270</v>
      </c>
      <c r="I316" s="65">
        <f t="shared" si="24"/>
        <v>132700</v>
      </c>
      <c r="J316" s="16" t="s">
        <v>42</v>
      </c>
      <c r="K316" s="63" t="s">
        <v>553</v>
      </c>
      <c r="L316" s="60" t="s">
        <v>268</v>
      </c>
    </row>
    <row r="317" spans="1:12" s="70" customFormat="1" ht="51" x14ac:dyDescent="0.2">
      <c r="A317" s="17">
        <v>243</v>
      </c>
      <c r="B317" s="67" t="s">
        <v>596</v>
      </c>
      <c r="C317" s="36" t="s">
        <v>61</v>
      </c>
      <c r="D317" s="63" t="s">
        <v>597</v>
      </c>
      <c r="E317" s="63" t="s">
        <v>36</v>
      </c>
      <c r="F317" s="63">
        <v>2</v>
      </c>
      <c r="G317" s="77">
        <v>2970</v>
      </c>
      <c r="H317" s="65">
        <f t="shared" si="23"/>
        <v>3326.4</v>
      </c>
      <c r="I317" s="65">
        <f t="shared" si="24"/>
        <v>6652.8</v>
      </c>
      <c r="J317" s="16" t="s">
        <v>42</v>
      </c>
      <c r="K317" s="63" t="s">
        <v>553</v>
      </c>
      <c r="L317" s="60" t="s">
        <v>268</v>
      </c>
    </row>
    <row r="318" spans="1:12" s="70" customFormat="1" ht="51" x14ac:dyDescent="0.2">
      <c r="A318" s="17">
        <v>244</v>
      </c>
      <c r="B318" s="67" t="s">
        <v>598</v>
      </c>
      <c r="C318" s="36" t="s">
        <v>61</v>
      </c>
      <c r="D318" s="63" t="s">
        <v>599</v>
      </c>
      <c r="E318" s="63" t="s">
        <v>50</v>
      </c>
      <c r="F318" s="63">
        <v>50</v>
      </c>
      <c r="G318" s="77">
        <v>740</v>
      </c>
      <c r="H318" s="65">
        <f t="shared" si="23"/>
        <v>828.80000000000007</v>
      </c>
      <c r="I318" s="65">
        <f t="shared" si="24"/>
        <v>41440</v>
      </c>
      <c r="J318" s="16" t="s">
        <v>42</v>
      </c>
      <c r="K318" s="63" t="s">
        <v>553</v>
      </c>
      <c r="L318" s="60" t="s">
        <v>268</v>
      </c>
    </row>
    <row r="319" spans="1:12" s="70" customFormat="1" ht="51" x14ac:dyDescent="0.2">
      <c r="A319" s="17">
        <v>245</v>
      </c>
      <c r="B319" s="67" t="s">
        <v>600</v>
      </c>
      <c r="C319" s="36" t="s">
        <v>61</v>
      </c>
      <c r="D319" s="63" t="s">
        <v>601</v>
      </c>
      <c r="E319" s="63" t="s">
        <v>36</v>
      </c>
      <c r="F319" s="63">
        <v>1</v>
      </c>
      <c r="G319" s="77">
        <v>9509</v>
      </c>
      <c r="H319" s="65">
        <f t="shared" si="23"/>
        <v>10650.080000000002</v>
      </c>
      <c r="I319" s="65">
        <f t="shared" si="24"/>
        <v>10650.080000000002</v>
      </c>
      <c r="J319" s="16" t="s">
        <v>42</v>
      </c>
      <c r="K319" s="63" t="s">
        <v>553</v>
      </c>
      <c r="L319" s="60" t="s">
        <v>268</v>
      </c>
    </row>
    <row r="320" spans="1:12" s="70" customFormat="1" ht="51" x14ac:dyDescent="0.2">
      <c r="A320" s="17">
        <v>246</v>
      </c>
      <c r="B320" s="67" t="s">
        <v>602</v>
      </c>
      <c r="C320" s="36" t="s">
        <v>61</v>
      </c>
      <c r="D320" s="63" t="s">
        <v>603</v>
      </c>
      <c r="E320" s="63" t="s">
        <v>36</v>
      </c>
      <c r="F320" s="63">
        <v>1</v>
      </c>
      <c r="G320" s="77">
        <v>3150</v>
      </c>
      <c r="H320" s="65">
        <f t="shared" si="23"/>
        <v>3528.0000000000005</v>
      </c>
      <c r="I320" s="65">
        <f t="shared" si="24"/>
        <v>3528.0000000000005</v>
      </c>
      <c r="J320" s="16" t="s">
        <v>42</v>
      </c>
      <c r="K320" s="63" t="s">
        <v>553</v>
      </c>
      <c r="L320" s="60" t="s">
        <v>268</v>
      </c>
    </row>
    <row r="321" spans="1:12" s="70" customFormat="1" ht="51" x14ac:dyDescent="0.2">
      <c r="A321" s="17">
        <v>247</v>
      </c>
      <c r="B321" s="67" t="s">
        <v>604</v>
      </c>
      <c r="C321" s="36" t="s">
        <v>61</v>
      </c>
      <c r="D321" s="63" t="s">
        <v>605</v>
      </c>
      <c r="E321" s="63" t="s">
        <v>36</v>
      </c>
      <c r="F321" s="63">
        <v>1</v>
      </c>
      <c r="G321" s="77">
        <v>3150</v>
      </c>
      <c r="H321" s="65">
        <f t="shared" si="23"/>
        <v>3528.0000000000005</v>
      </c>
      <c r="I321" s="65">
        <f t="shared" si="24"/>
        <v>3528.0000000000005</v>
      </c>
      <c r="J321" s="16" t="s">
        <v>42</v>
      </c>
      <c r="K321" s="63" t="s">
        <v>553</v>
      </c>
      <c r="L321" s="60" t="s">
        <v>268</v>
      </c>
    </row>
    <row r="322" spans="1:12" s="70" customFormat="1" ht="51" x14ac:dyDescent="0.2">
      <c r="A322" s="17">
        <v>248</v>
      </c>
      <c r="B322" s="67" t="s">
        <v>606</v>
      </c>
      <c r="C322" s="36" t="s">
        <v>61</v>
      </c>
      <c r="D322" s="63" t="s">
        <v>607</v>
      </c>
      <c r="E322" s="63" t="s">
        <v>36</v>
      </c>
      <c r="F322" s="63">
        <v>1</v>
      </c>
      <c r="G322" s="77">
        <v>18900</v>
      </c>
      <c r="H322" s="65">
        <f t="shared" si="23"/>
        <v>21168.000000000004</v>
      </c>
      <c r="I322" s="65">
        <f t="shared" si="24"/>
        <v>21168.000000000004</v>
      </c>
      <c r="J322" s="16" t="s">
        <v>42</v>
      </c>
      <c r="K322" s="63" t="s">
        <v>553</v>
      </c>
      <c r="L322" s="60" t="s">
        <v>268</v>
      </c>
    </row>
    <row r="323" spans="1:12" s="70" customFormat="1" ht="63.75" x14ac:dyDescent="0.2">
      <c r="A323" s="17">
        <v>249</v>
      </c>
      <c r="B323" s="67" t="s">
        <v>608</v>
      </c>
      <c r="C323" s="36" t="s">
        <v>61</v>
      </c>
      <c r="D323" s="63" t="s">
        <v>609</v>
      </c>
      <c r="E323" s="63" t="s">
        <v>36</v>
      </c>
      <c r="F323" s="63">
        <v>1</v>
      </c>
      <c r="G323" s="77">
        <v>9107.1428571428569</v>
      </c>
      <c r="H323" s="65">
        <f t="shared" si="23"/>
        <v>10200</v>
      </c>
      <c r="I323" s="65">
        <f t="shared" si="24"/>
        <v>10200</v>
      </c>
      <c r="J323" s="16" t="s">
        <v>42</v>
      </c>
      <c r="K323" s="63" t="s">
        <v>553</v>
      </c>
      <c r="L323" s="60" t="s">
        <v>268</v>
      </c>
    </row>
    <row r="324" spans="1:12" s="70" customFormat="1" ht="51" x14ac:dyDescent="0.2">
      <c r="A324" s="17">
        <v>250</v>
      </c>
      <c r="B324" s="67" t="s">
        <v>254</v>
      </c>
      <c r="C324" s="36" t="s">
        <v>61</v>
      </c>
      <c r="D324" s="63" t="s">
        <v>610</v>
      </c>
      <c r="E324" s="63" t="s">
        <v>50</v>
      </c>
      <c r="F324" s="63">
        <v>1</v>
      </c>
      <c r="G324" s="77">
        <v>14370.535714285714</v>
      </c>
      <c r="H324" s="65">
        <f t="shared" si="23"/>
        <v>16095.000000000002</v>
      </c>
      <c r="I324" s="65">
        <f t="shared" si="24"/>
        <v>16095.000000000002</v>
      </c>
      <c r="J324" s="16" t="s">
        <v>42</v>
      </c>
      <c r="K324" s="63" t="s">
        <v>553</v>
      </c>
      <c r="L324" s="60" t="s">
        <v>268</v>
      </c>
    </row>
    <row r="325" spans="1:12" s="70" customFormat="1" ht="51" x14ac:dyDescent="0.2">
      <c r="A325" s="17">
        <v>251</v>
      </c>
      <c r="B325" s="68" t="s">
        <v>611</v>
      </c>
      <c r="C325" s="36" t="s">
        <v>61</v>
      </c>
      <c r="D325" s="64" t="s">
        <v>612</v>
      </c>
      <c r="E325" s="63" t="s">
        <v>50</v>
      </c>
      <c r="F325" s="63">
        <v>1</v>
      </c>
      <c r="G325" s="77">
        <v>48844.642857142855</v>
      </c>
      <c r="H325" s="65">
        <f t="shared" si="23"/>
        <v>54706</v>
      </c>
      <c r="I325" s="65">
        <f t="shared" si="24"/>
        <v>54706</v>
      </c>
      <c r="J325" s="16" t="s">
        <v>42</v>
      </c>
      <c r="K325" s="63" t="s">
        <v>553</v>
      </c>
      <c r="L325" s="60" t="s">
        <v>268</v>
      </c>
    </row>
    <row r="326" spans="1:12" s="70" customFormat="1" ht="51" x14ac:dyDescent="0.2">
      <c r="A326" s="17">
        <v>252</v>
      </c>
      <c r="B326" s="67" t="s">
        <v>613</v>
      </c>
      <c r="C326" s="36" t="s">
        <v>61</v>
      </c>
      <c r="D326" s="63" t="s">
        <v>614</v>
      </c>
      <c r="E326" s="17" t="s">
        <v>414</v>
      </c>
      <c r="F326" s="63">
        <v>1</v>
      </c>
      <c r="G326" s="77">
        <v>169813.39285714284</v>
      </c>
      <c r="H326" s="65">
        <f t="shared" ref="H326:H353" si="25">G326*1.12</f>
        <v>190191</v>
      </c>
      <c r="I326" s="65">
        <f t="shared" ref="I326:I353" si="26">H326*F326</f>
        <v>190191</v>
      </c>
      <c r="J326" s="16" t="s">
        <v>42</v>
      </c>
      <c r="K326" s="63" t="s">
        <v>553</v>
      </c>
      <c r="L326" s="60" t="s">
        <v>268</v>
      </c>
    </row>
    <row r="327" spans="1:12" s="70" customFormat="1" ht="51" x14ac:dyDescent="0.2">
      <c r="A327" s="17">
        <v>253</v>
      </c>
      <c r="B327" s="67" t="s">
        <v>611</v>
      </c>
      <c r="C327" s="36" t="s">
        <v>61</v>
      </c>
      <c r="D327" s="63" t="s">
        <v>1009</v>
      </c>
      <c r="E327" s="63" t="s">
        <v>50</v>
      </c>
      <c r="F327" s="63">
        <v>1</v>
      </c>
      <c r="G327" s="77">
        <v>19241.964285714283</v>
      </c>
      <c r="H327" s="65">
        <f t="shared" si="25"/>
        <v>21551</v>
      </c>
      <c r="I327" s="65">
        <f t="shared" si="26"/>
        <v>21551</v>
      </c>
      <c r="J327" s="16" t="s">
        <v>42</v>
      </c>
      <c r="K327" s="63" t="s">
        <v>553</v>
      </c>
      <c r="L327" s="60" t="s">
        <v>268</v>
      </c>
    </row>
    <row r="328" spans="1:12" s="70" customFormat="1" ht="51" x14ac:dyDescent="0.2">
      <c r="A328" s="17">
        <v>254</v>
      </c>
      <c r="B328" s="67" t="s">
        <v>615</v>
      </c>
      <c r="C328" s="36" t="s">
        <v>61</v>
      </c>
      <c r="D328" s="63" t="s">
        <v>616</v>
      </c>
      <c r="E328" s="63" t="s">
        <v>114</v>
      </c>
      <c r="F328" s="63">
        <v>1</v>
      </c>
      <c r="G328" s="77">
        <v>7562.4999999999991</v>
      </c>
      <c r="H328" s="65">
        <f t="shared" si="25"/>
        <v>8470</v>
      </c>
      <c r="I328" s="65">
        <f t="shared" si="26"/>
        <v>8470</v>
      </c>
      <c r="J328" s="16" t="s">
        <v>42</v>
      </c>
      <c r="K328" s="63" t="s">
        <v>553</v>
      </c>
      <c r="L328" s="60" t="s">
        <v>268</v>
      </c>
    </row>
    <row r="329" spans="1:12" s="70" customFormat="1" ht="51" x14ac:dyDescent="0.2">
      <c r="A329" s="17">
        <v>255</v>
      </c>
      <c r="B329" s="67" t="s">
        <v>617</v>
      </c>
      <c r="C329" s="36" t="s">
        <v>61</v>
      </c>
      <c r="D329" s="63" t="s">
        <v>618</v>
      </c>
      <c r="E329" s="63" t="s">
        <v>50</v>
      </c>
      <c r="F329" s="63">
        <v>1</v>
      </c>
      <c r="G329" s="77">
        <v>19968.749999999996</v>
      </c>
      <c r="H329" s="65">
        <f t="shared" si="25"/>
        <v>22364.999999999996</v>
      </c>
      <c r="I329" s="65">
        <f t="shared" si="26"/>
        <v>22364.999999999996</v>
      </c>
      <c r="J329" s="16" t="s">
        <v>42</v>
      </c>
      <c r="K329" s="63" t="s">
        <v>553</v>
      </c>
      <c r="L329" s="60" t="s">
        <v>268</v>
      </c>
    </row>
    <row r="330" spans="1:12" s="70" customFormat="1" ht="51" x14ac:dyDescent="0.2">
      <c r="A330" s="17">
        <v>256</v>
      </c>
      <c r="B330" s="67" t="s">
        <v>619</v>
      </c>
      <c r="C330" s="36" t="s">
        <v>61</v>
      </c>
      <c r="D330" s="63" t="s">
        <v>620</v>
      </c>
      <c r="E330" s="63" t="s">
        <v>114</v>
      </c>
      <c r="F330" s="63">
        <v>3</v>
      </c>
      <c r="G330" s="77">
        <v>223368</v>
      </c>
      <c r="H330" s="65">
        <f t="shared" si="25"/>
        <v>250172.16000000003</v>
      </c>
      <c r="I330" s="65">
        <f t="shared" si="26"/>
        <v>750516.4800000001</v>
      </c>
      <c r="J330" s="16" t="s">
        <v>42</v>
      </c>
      <c r="K330" s="63" t="s">
        <v>553</v>
      </c>
      <c r="L330" s="60" t="s">
        <v>268</v>
      </c>
    </row>
    <row r="331" spans="1:12" s="70" customFormat="1" ht="51" x14ac:dyDescent="0.2">
      <c r="A331" s="17">
        <v>257</v>
      </c>
      <c r="B331" s="67" t="s">
        <v>621</v>
      </c>
      <c r="C331" s="36" t="s">
        <v>61</v>
      </c>
      <c r="D331" s="63" t="s">
        <v>622</v>
      </c>
      <c r="E331" s="63" t="s">
        <v>50</v>
      </c>
      <c r="F331" s="63">
        <v>1</v>
      </c>
      <c r="G331" s="77">
        <v>9661.6071428571413</v>
      </c>
      <c r="H331" s="65">
        <f t="shared" si="25"/>
        <v>10821</v>
      </c>
      <c r="I331" s="65">
        <f t="shared" si="26"/>
        <v>10821</v>
      </c>
      <c r="J331" s="16" t="s">
        <v>42</v>
      </c>
      <c r="K331" s="63" t="s">
        <v>553</v>
      </c>
      <c r="L331" s="60" t="s">
        <v>268</v>
      </c>
    </row>
    <row r="332" spans="1:12" s="70" customFormat="1" ht="51" x14ac:dyDescent="0.2">
      <c r="A332" s="17">
        <v>258</v>
      </c>
      <c r="B332" s="67" t="s">
        <v>119</v>
      </c>
      <c r="C332" s="36" t="s">
        <v>61</v>
      </c>
      <c r="D332" s="63" t="s">
        <v>623</v>
      </c>
      <c r="E332" s="63" t="s">
        <v>50</v>
      </c>
      <c r="F332" s="63">
        <v>1</v>
      </c>
      <c r="G332" s="77">
        <v>21421.428571428569</v>
      </c>
      <c r="H332" s="65">
        <f t="shared" si="25"/>
        <v>23992</v>
      </c>
      <c r="I332" s="65">
        <f t="shared" si="26"/>
        <v>23992</v>
      </c>
      <c r="J332" s="16" t="s">
        <v>42</v>
      </c>
      <c r="K332" s="63" t="s">
        <v>553</v>
      </c>
      <c r="L332" s="60" t="s">
        <v>268</v>
      </c>
    </row>
    <row r="333" spans="1:12" s="70" customFormat="1" ht="51" x14ac:dyDescent="0.2">
      <c r="A333" s="17">
        <v>259</v>
      </c>
      <c r="B333" s="67" t="s">
        <v>624</v>
      </c>
      <c r="C333" s="36" t="s">
        <v>61</v>
      </c>
      <c r="D333" s="63" t="s">
        <v>625</v>
      </c>
      <c r="E333" s="63" t="s">
        <v>114</v>
      </c>
      <c r="F333" s="63">
        <v>1</v>
      </c>
      <c r="G333" s="77">
        <v>49652.678571428565</v>
      </c>
      <c r="H333" s="65">
        <f t="shared" si="25"/>
        <v>55611</v>
      </c>
      <c r="I333" s="65">
        <f t="shared" si="26"/>
        <v>55611</v>
      </c>
      <c r="J333" s="16" t="s">
        <v>42</v>
      </c>
      <c r="K333" s="63" t="s">
        <v>553</v>
      </c>
      <c r="L333" s="60" t="s">
        <v>268</v>
      </c>
    </row>
    <row r="334" spans="1:12" s="70" customFormat="1" ht="51" x14ac:dyDescent="0.2">
      <c r="A334" s="17">
        <v>260</v>
      </c>
      <c r="B334" s="67" t="s">
        <v>626</v>
      </c>
      <c r="C334" s="36" t="s">
        <v>61</v>
      </c>
      <c r="D334" s="63" t="s">
        <v>627</v>
      </c>
      <c r="E334" s="63" t="s">
        <v>50</v>
      </c>
      <c r="F334" s="63">
        <v>1</v>
      </c>
      <c r="G334" s="77">
        <v>59878.57142857142</v>
      </c>
      <c r="H334" s="65">
        <f t="shared" si="25"/>
        <v>67064</v>
      </c>
      <c r="I334" s="65">
        <f t="shared" si="26"/>
        <v>67064</v>
      </c>
      <c r="J334" s="16" t="s">
        <v>42</v>
      </c>
      <c r="K334" s="63" t="s">
        <v>553</v>
      </c>
      <c r="L334" s="60" t="s">
        <v>268</v>
      </c>
    </row>
    <row r="335" spans="1:12" s="70" customFormat="1" ht="51" x14ac:dyDescent="0.2">
      <c r="A335" s="17">
        <v>261</v>
      </c>
      <c r="B335" s="67" t="s">
        <v>628</v>
      </c>
      <c r="C335" s="36" t="s">
        <v>61</v>
      </c>
      <c r="D335" s="63" t="s">
        <v>629</v>
      </c>
      <c r="E335" s="63" t="s">
        <v>50</v>
      </c>
      <c r="F335" s="63">
        <v>1</v>
      </c>
      <c r="G335" s="77">
        <v>17358.035714285714</v>
      </c>
      <c r="H335" s="65">
        <f t="shared" si="25"/>
        <v>19441</v>
      </c>
      <c r="I335" s="65">
        <f t="shared" si="26"/>
        <v>19441</v>
      </c>
      <c r="J335" s="16" t="s">
        <v>42</v>
      </c>
      <c r="K335" s="63" t="s">
        <v>553</v>
      </c>
      <c r="L335" s="60" t="s">
        <v>268</v>
      </c>
    </row>
    <row r="336" spans="1:12" s="70" customFormat="1" ht="51" x14ac:dyDescent="0.2">
      <c r="A336" s="17">
        <v>262</v>
      </c>
      <c r="B336" s="67" t="s">
        <v>630</v>
      </c>
      <c r="C336" s="36" t="s">
        <v>61</v>
      </c>
      <c r="D336" s="63" t="s">
        <v>631</v>
      </c>
      <c r="E336" s="63" t="s">
        <v>50</v>
      </c>
      <c r="F336" s="63">
        <v>1</v>
      </c>
      <c r="G336" s="77">
        <v>28660.714285714283</v>
      </c>
      <c r="H336" s="65">
        <f t="shared" si="25"/>
        <v>32100</v>
      </c>
      <c r="I336" s="65">
        <f t="shared" si="26"/>
        <v>32100</v>
      </c>
      <c r="J336" s="16" t="s">
        <v>42</v>
      </c>
      <c r="K336" s="63" t="s">
        <v>553</v>
      </c>
      <c r="L336" s="60" t="s">
        <v>268</v>
      </c>
    </row>
    <row r="337" spans="1:12" s="70" customFormat="1" ht="51" x14ac:dyDescent="0.2">
      <c r="A337" s="17">
        <v>263</v>
      </c>
      <c r="B337" s="67" t="s">
        <v>632</v>
      </c>
      <c r="C337" s="36" t="s">
        <v>61</v>
      </c>
      <c r="D337" s="63" t="s">
        <v>633</v>
      </c>
      <c r="E337" s="63" t="s">
        <v>106</v>
      </c>
      <c r="F337" s="63">
        <v>1</v>
      </c>
      <c r="G337" s="77">
        <v>95267.85714285713</v>
      </c>
      <c r="H337" s="65">
        <f t="shared" si="25"/>
        <v>106700</v>
      </c>
      <c r="I337" s="65">
        <f t="shared" si="26"/>
        <v>106700</v>
      </c>
      <c r="J337" s="16" t="s">
        <v>42</v>
      </c>
      <c r="K337" s="63" t="s">
        <v>553</v>
      </c>
      <c r="L337" s="60" t="s">
        <v>268</v>
      </c>
    </row>
    <row r="338" spans="1:12" s="70" customFormat="1" ht="51" x14ac:dyDescent="0.2">
      <c r="A338" s="17">
        <v>264</v>
      </c>
      <c r="B338" s="67" t="s">
        <v>634</v>
      </c>
      <c r="C338" s="36" t="s">
        <v>61</v>
      </c>
      <c r="D338" s="63" t="s">
        <v>635</v>
      </c>
      <c r="E338" s="17" t="s">
        <v>414</v>
      </c>
      <c r="F338" s="63">
        <v>1</v>
      </c>
      <c r="G338" s="77">
        <v>19241</v>
      </c>
      <c r="H338" s="65">
        <f t="shared" si="25"/>
        <v>21549.920000000002</v>
      </c>
      <c r="I338" s="65">
        <f t="shared" si="26"/>
        <v>21549.920000000002</v>
      </c>
      <c r="J338" s="16" t="s">
        <v>42</v>
      </c>
      <c r="K338" s="63" t="s">
        <v>553</v>
      </c>
      <c r="L338" s="60" t="s">
        <v>268</v>
      </c>
    </row>
    <row r="339" spans="1:12" s="70" customFormat="1" ht="51" x14ac:dyDescent="0.2">
      <c r="A339" s="17">
        <v>265</v>
      </c>
      <c r="B339" s="67" t="s">
        <v>636</v>
      </c>
      <c r="C339" s="36" t="s">
        <v>61</v>
      </c>
      <c r="D339" s="63" t="s">
        <v>637</v>
      </c>
      <c r="E339" s="63" t="s">
        <v>50</v>
      </c>
      <c r="F339" s="63">
        <v>5</v>
      </c>
      <c r="G339" s="77">
        <v>13616.964285714284</v>
      </c>
      <c r="H339" s="65">
        <f t="shared" si="25"/>
        <v>15251</v>
      </c>
      <c r="I339" s="65">
        <f t="shared" si="26"/>
        <v>76255</v>
      </c>
      <c r="J339" s="16" t="s">
        <v>42</v>
      </c>
      <c r="K339" s="63" t="s">
        <v>553</v>
      </c>
      <c r="L339" s="60" t="s">
        <v>268</v>
      </c>
    </row>
    <row r="340" spans="1:12" s="70" customFormat="1" ht="51" x14ac:dyDescent="0.2">
      <c r="A340" s="17">
        <v>266</v>
      </c>
      <c r="B340" s="67" t="s">
        <v>638</v>
      </c>
      <c r="C340" s="36" t="s">
        <v>61</v>
      </c>
      <c r="D340" s="63" t="s">
        <v>639</v>
      </c>
      <c r="E340" s="63" t="s">
        <v>50</v>
      </c>
      <c r="F340" s="63">
        <v>5</v>
      </c>
      <c r="G340" s="77">
        <v>26561.607142857141</v>
      </c>
      <c r="H340" s="65">
        <f t="shared" si="25"/>
        <v>29749</v>
      </c>
      <c r="I340" s="65">
        <f t="shared" si="26"/>
        <v>148745</v>
      </c>
      <c r="J340" s="16" t="s">
        <v>42</v>
      </c>
      <c r="K340" s="63" t="s">
        <v>553</v>
      </c>
      <c r="L340" s="60" t="s">
        <v>268</v>
      </c>
    </row>
    <row r="341" spans="1:12" s="70" customFormat="1" ht="51" x14ac:dyDescent="0.2">
      <c r="A341" s="17">
        <v>267</v>
      </c>
      <c r="B341" s="67" t="s">
        <v>122</v>
      </c>
      <c r="C341" s="36" t="s">
        <v>61</v>
      </c>
      <c r="D341" s="63" t="s">
        <v>640</v>
      </c>
      <c r="E341" s="63" t="s">
        <v>117</v>
      </c>
      <c r="F341" s="63">
        <v>1</v>
      </c>
      <c r="G341" s="77">
        <v>65126.78571428571</v>
      </c>
      <c r="H341" s="65">
        <f t="shared" si="25"/>
        <v>72942</v>
      </c>
      <c r="I341" s="65">
        <f t="shared" si="26"/>
        <v>72942</v>
      </c>
      <c r="J341" s="16" t="s">
        <v>42</v>
      </c>
      <c r="K341" s="63" t="s">
        <v>553</v>
      </c>
      <c r="L341" s="63" t="s">
        <v>268</v>
      </c>
    </row>
    <row r="342" spans="1:12" s="70" customFormat="1" ht="51" x14ac:dyDescent="0.2">
      <c r="A342" s="17">
        <v>268</v>
      </c>
      <c r="B342" s="67" t="s">
        <v>641</v>
      </c>
      <c r="C342" s="36" t="s">
        <v>61</v>
      </c>
      <c r="D342" s="63" t="s">
        <v>642</v>
      </c>
      <c r="E342" s="63" t="s">
        <v>106</v>
      </c>
      <c r="F342" s="63">
        <v>5</v>
      </c>
      <c r="G342" s="77">
        <v>35523.214285714283</v>
      </c>
      <c r="H342" s="65">
        <f t="shared" si="25"/>
        <v>39786</v>
      </c>
      <c r="I342" s="65">
        <f t="shared" si="26"/>
        <v>198930</v>
      </c>
      <c r="J342" s="16" t="s">
        <v>42</v>
      </c>
      <c r="K342" s="63" t="s">
        <v>553</v>
      </c>
      <c r="L342" s="60" t="s">
        <v>268</v>
      </c>
    </row>
    <row r="343" spans="1:12" s="70" customFormat="1" ht="51" x14ac:dyDescent="0.2">
      <c r="A343" s="17">
        <v>269</v>
      </c>
      <c r="B343" s="67" t="s">
        <v>643</v>
      </c>
      <c r="C343" s="36" t="s">
        <v>61</v>
      </c>
      <c r="D343" s="63" t="s">
        <v>644</v>
      </c>
      <c r="E343" s="63" t="s">
        <v>645</v>
      </c>
      <c r="F343" s="63">
        <v>1</v>
      </c>
      <c r="G343" s="77">
        <v>11249.999999999998</v>
      </c>
      <c r="H343" s="65">
        <f t="shared" si="25"/>
        <v>12600</v>
      </c>
      <c r="I343" s="65">
        <f t="shared" si="26"/>
        <v>12600</v>
      </c>
      <c r="J343" s="16" t="s">
        <v>42</v>
      </c>
      <c r="K343" s="63" t="s">
        <v>553</v>
      </c>
      <c r="L343" s="63" t="s">
        <v>268</v>
      </c>
    </row>
    <row r="344" spans="1:12" s="70" customFormat="1" ht="51" x14ac:dyDescent="0.2">
      <c r="A344" s="17">
        <v>270</v>
      </c>
      <c r="B344" s="67" t="s">
        <v>646</v>
      </c>
      <c r="C344" s="36" t="s">
        <v>61</v>
      </c>
      <c r="D344" s="63" t="s">
        <v>647</v>
      </c>
      <c r="E344" s="63" t="s">
        <v>29</v>
      </c>
      <c r="F344" s="63">
        <v>1</v>
      </c>
      <c r="G344" s="77">
        <v>18857.142857142855</v>
      </c>
      <c r="H344" s="65">
        <f t="shared" si="25"/>
        <v>21120</v>
      </c>
      <c r="I344" s="65">
        <f t="shared" si="26"/>
        <v>21120</v>
      </c>
      <c r="J344" s="16" t="s">
        <v>42</v>
      </c>
      <c r="K344" s="63" t="s">
        <v>553</v>
      </c>
      <c r="L344" s="60" t="s">
        <v>268</v>
      </c>
    </row>
    <row r="345" spans="1:12" s="70" customFormat="1" ht="51" x14ac:dyDescent="0.2">
      <c r="A345" s="17">
        <v>271</v>
      </c>
      <c r="B345" s="67" t="s">
        <v>648</v>
      </c>
      <c r="C345" s="36" t="s">
        <v>61</v>
      </c>
      <c r="D345" s="63" t="s">
        <v>649</v>
      </c>
      <c r="E345" s="63" t="s">
        <v>645</v>
      </c>
      <c r="F345" s="63">
        <v>4</v>
      </c>
      <c r="G345" s="77">
        <v>1000</v>
      </c>
      <c r="H345" s="65">
        <f t="shared" si="25"/>
        <v>1120</v>
      </c>
      <c r="I345" s="65">
        <f t="shared" si="26"/>
        <v>4480</v>
      </c>
      <c r="J345" s="16" t="s">
        <v>42</v>
      </c>
      <c r="K345" s="63" t="s">
        <v>553</v>
      </c>
      <c r="L345" s="60" t="s">
        <v>268</v>
      </c>
    </row>
    <row r="346" spans="1:12" s="70" customFormat="1" ht="51" x14ac:dyDescent="0.2">
      <c r="A346" s="17">
        <v>272</v>
      </c>
      <c r="B346" s="67" t="s">
        <v>650</v>
      </c>
      <c r="C346" s="36" t="s">
        <v>61</v>
      </c>
      <c r="D346" s="63" t="s">
        <v>651</v>
      </c>
      <c r="E346" s="63" t="s">
        <v>36</v>
      </c>
      <c r="F346" s="63">
        <v>2</v>
      </c>
      <c r="G346" s="77">
        <v>21421.428571428569</v>
      </c>
      <c r="H346" s="65">
        <f t="shared" si="25"/>
        <v>23992</v>
      </c>
      <c r="I346" s="65">
        <f t="shared" si="26"/>
        <v>47984</v>
      </c>
      <c r="J346" s="16" t="s">
        <v>42</v>
      </c>
      <c r="K346" s="63" t="s">
        <v>553</v>
      </c>
      <c r="L346" s="60" t="s">
        <v>268</v>
      </c>
    </row>
    <row r="347" spans="1:12" s="70" customFormat="1" ht="51" x14ac:dyDescent="0.2">
      <c r="A347" s="17">
        <v>273</v>
      </c>
      <c r="B347" s="67" t="s">
        <v>652</v>
      </c>
      <c r="C347" s="36" t="s">
        <v>61</v>
      </c>
      <c r="D347" s="63" t="s">
        <v>653</v>
      </c>
      <c r="E347" s="63" t="s">
        <v>36</v>
      </c>
      <c r="F347" s="63">
        <v>1</v>
      </c>
      <c r="G347" s="77">
        <v>37500</v>
      </c>
      <c r="H347" s="65">
        <f t="shared" si="25"/>
        <v>42000.000000000007</v>
      </c>
      <c r="I347" s="65">
        <f t="shared" si="26"/>
        <v>42000.000000000007</v>
      </c>
      <c r="J347" s="16" t="s">
        <v>42</v>
      </c>
      <c r="K347" s="63" t="s">
        <v>553</v>
      </c>
      <c r="L347" s="63" t="s">
        <v>268</v>
      </c>
    </row>
    <row r="348" spans="1:12" s="70" customFormat="1" ht="51" x14ac:dyDescent="0.2">
      <c r="A348" s="17">
        <v>274</v>
      </c>
      <c r="B348" s="67" t="s">
        <v>654</v>
      </c>
      <c r="C348" s="36" t="s">
        <v>61</v>
      </c>
      <c r="D348" s="63" t="s">
        <v>655</v>
      </c>
      <c r="E348" s="63" t="s">
        <v>36</v>
      </c>
      <c r="F348" s="63">
        <v>1</v>
      </c>
      <c r="G348" s="77">
        <v>8482.1428571428569</v>
      </c>
      <c r="H348" s="65">
        <f t="shared" si="25"/>
        <v>9500</v>
      </c>
      <c r="I348" s="65">
        <f t="shared" si="26"/>
        <v>9500</v>
      </c>
      <c r="J348" s="16" t="s">
        <v>42</v>
      </c>
      <c r="K348" s="63" t="s">
        <v>553</v>
      </c>
      <c r="L348" s="63" t="s">
        <v>268</v>
      </c>
    </row>
    <row r="349" spans="1:12" s="70" customFormat="1" ht="51" x14ac:dyDescent="0.2">
      <c r="A349" s="17">
        <v>275</v>
      </c>
      <c r="B349" s="69" t="s">
        <v>656</v>
      </c>
      <c r="C349" s="36" t="s">
        <v>61</v>
      </c>
      <c r="D349" s="60" t="s">
        <v>657</v>
      </c>
      <c r="E349" s="63" t="s">
        <v>36</v>
      </c>
      <c r="F349" s="63">
        <v>4</v>
      </c>
      <c r="G349" s="77">
        <v>32906.25</v>
      </c>
      <c r="H349" s="65">
        <f t="shared" si="25"/>
        <v>36855</v>
      </c>
      <c r="I349" s="65">
        <f t="shared" si="26"/>
        <v>147420</v>
      </c>
      <c r="J349" s="16" t="s">
        <v>42</v>
      </c>
      <c r="K349" s="63" t="s">
        <v>553</v>
      </c>
      <c r="L349" s="60" t="s">
        <v>268</v>
      </c>
    </row>
    <row r="350" spans="1:12" s="70" customFormat="1" ht="63.75" x14ac:dyDescent="0.2">
      <c r="A350" s="17">
        <v>276</v>
      </c>
      <c r="B350" s="67" t="s">
        <v>658</v>
      </c>
      <c r="C350" s="36" t="s">
        <v>61</v>
      </c>
      <c r="D350" s="63" t="s">
        <v>659</v>
      </c>
      <c r="E350" s="63" t="s">
        <v>117</v>
      </c>
      <c r="F350" s="63">
        <v>1</v>
      </c>
      <c r="G350" s="77">
        <v>62888.392857142848</v>
      </c>
      <c r="H350" s="65">
        <f t="shared" si="25"/>
        <v>70435</v>
      </c>
      <c r="I350" s="65">
        <f t="shared" si="26"/>
        <v>70435</v>
      </c>
      <c r="J350" s="16" t="s">
        <v>42</v>
      </c>
      <c r="K350" s="63" t="s">
        <v>553</v>
      </c>
      <c r="L350" s="60" t="s">
        <v>268</v>
      </c>
    </row>
    <row r="351" spans="1:12" s="70" customFormat="1" ht="76.5" x14ac:dyDescent="0.2">
      <c r="A351" s="17">
        <v>277</v>
      </c>
      <c r="B351" s="67" t="s">
        <v>660</v>
      </c>
      <c r="C351" s="36" t="s">
        <v>61</v>
      </c>
      <c r="D351" s="63" t="s">
        <v>661</v>
      </c>
      <c r="E351" s="63" t="s">
        <v>117</v>
      </c>
      <c r="F351" s="63">
        <v>1</v>
      </c>
      <c r="G351" s="65">
        <v>42973</v>
      </c>
      <c r="H351" s="65">
        <f t="shared" si="25"/>
        <v>48129.760000000002</v>
      </c>
      <c r="I351" s="65">
        <f t="shared" si="26"/>
        <v>48129.760000000002</v>
      </c>
      <c r="J351" s="16" t="s">
        <v>42</v>
      </c>
      <c r="K351" s="63" t="s">
        <v>553</v>
      </c>
      <c r="L351" s="60" t="s">
        <v>268</v>
      </c>
    </row>
    <row r="352" spans="1:12" s="70" customFormat="1" ht="51" x14ac:dyDescent="0.2">
      <c r="A352" s="17">
        <v>278</v>
      </c>
      <c r="B352" s="67" t="s">
        <v>140</v>
      </c>
      <c r="C352" s="36" t="s">
        <v>61</v>
      </c>
      <c r="D352" s="60" t="s">
        <v>662</v>
      </c>
      <c r="E352" s="63" t="s">
        <v>117</v>
      </c>
      <c r="F352" s="63">
        <v>1</v>
      </c>
      <c r="G352" s="65">
        <v>30375</v>
      </c>
      <c r="H352" s="65">
        <f t="shared" si="25"/>
        <v>34020</v>
      </c>
      <c r="I352" s="65">
        <f t="shared" si="26"/>
        <v>34020</v>
      </c>
      <c r="J352" s="16" t="s">
        <v>42</v>
      </c>
      <c r="K352" s="63" t="s">
        <v>553</v>
      </c>
      <c r="L352" s="60" t="s">
        <v>268</v>
      </c>
    </row>
    <row r="353" spans="1:12" s="70" customFormat="1" ht="63.75" x14ac:dyDescent="0.2">
      <c r="A353" s="17">
        <v>279</v>
      </c>
      <c r="B353" s="67" t="s">
        <v>663</v>
      </c>
      <c r="C353" s="36" t="s">
        <v>61</v>
      </c>
      <c r="D353" s="63" t="s">
        <v>664</v>
      </c>
      <c r="E353" s="63" t="s">
        <v>117</v>
      </c>
      <c r="F353" s="63">
        <v>1</v>
      </c>
      <c r="G353" s="65">
        <v>134415</v>
      </c>
      <c r="H353" s="65">
        <f t="shared" si="25"/>
        <v>150544.80000000002</v>
      </c>
      <c r="I353" s="65">
        <f t="shared" si="26"/>
        <v>150544.80000000002</v>
      </c>
      <c r="J353" s="16" t="s">
        <v>42</v>
      </c>
      <c r="K353" s="63" t="s">
        <v>553</v>
      </c>
      <c r="L353" s="60" t="s">
        <v>268</v>
      </c>
    </row>
    <row r="354" spans="1:12" s="70" customFormat="1" ht="51" x14ac:dyDescent="0.2">
      <c r="A354" s="17">
        <v>280</v>
      </c>
      <c r="B354" s="12" t="s">
        <v>665</v>
      </c>
      <c r="C354" s="36" t="s">
        <v>61</v>
      </c>
      <c r="D354" s="17" t="s">
        <v>675</v>
      </c>
      <c r="E354" s="17" t="s">
        <v>50</v>
      </c>
      <c r="F354" s="17">
        <v>1</v>
      </c>
      <c r="G354" s="16">
        <v>105598.21428571428</v>
      </c>
      <c r="H354" s="16">
        <v>105598</v>
      </c>
      <c r="I354" s="16">
        <f>H354*1.12</f>
        <v>118269.76000000001</v>
      </c>
      <c r="J354" s="16" t="s">
        <v>42</v>
      </c>
      <c r="K354" s="17" t="s">
        <v>55</v>
      </c>
      <c r="L354" s="17" t="s">
        <v>666</v>
      </c>
    </row>
    <row r="355" spans="1:12" s="70" customFormat="1" ht="51" x14ac:dyDescent="0.2">
      <c r="A355" s="17">
        <v>281</v>
      </c>
      <c r="B355" s="12" t="s">
        <v>667</v>
      </c>
      <c r="C355" s="36" t="s">
        <v>61</v>
      </c>
      <c r="D355" s="17" t="s">
        <v>676</v>
      </c>
      <c r="E355" s="17" t="s">
        <v>50</v>
      </c>
      <c r="F355" s="17">
        <v>2</v>
      </c>
      <c r="G355" s="16">
        <v>122924.10714285713</v>
      </c>
      <c r="H355" s="16">
        <v>245848</v>
      </c>
      <c r="I355" s="16">
        <f t="shared" ref="I355:I363" si="27">H355*1.12</f>
        <v>275349.76000000001</v>
      </c>
      <c r="J355" s="16" t="s">
        <v>42</v>
      </c>
      <c r="K355" s="17" t="s">
        <v>55</v>
      </c>
      <c r="L355" s="17" t="s">
        <v>262</v>
      </c>
    </row>
    <row r="356" spans="1:12" s="70" customFormat="1" ht="51" x14ac:dyDescent="0.2">
      <c r="A356" s="17">
        <v>282</v>
      </c>
      <c r="B356" s="12" t="s">
        <v>668</v>
      </c>
      <c r="C356" s="36" t="s">
        <v>61</v>
      </c>
      <c r="D356" s="17" t="s">
        <v>677</v>
      </c>
      <c r="E356" s="17" t="s">
        <v>50</v>
      </c>
      <c r="F356" s="17">
        <v>1</v>
      </c>
      <c r="G356" s="16">
        <v>105598.21428571428</v>
      </c>
      <c r="H356" s="16">
        <v>105598</v>
      </c>
      <c r="I356" s="16">
        <f t="shared" si="27"/>
        <v>118269.76000000001</v>
      </c>
      <c r="J356" s="16" t="s">
        <v>42</v>
      </c>
      <c r="K356" s="17" t="s">
        <v>55</v>
      </c>
      <c r="L356" s="17" t="s">
        <v>262</v>
      </c>
    </row>
    <row r="357" spans="1:12" s="70" customFormat="1" ht="51" x14ac:dyDescent="0.2">
      <c r="A357" s="17">
        <v>283</v>
      </c>
      <c r="B357" s="12" t="s">
        <v>669</v>
      </c>
      <c r="C357" s="36" t="s">
        <v>61</v>
      </c>
      <c r="D357" s="17" t="s">
        <v>678</v>
      </c>
      <c r="E357" s="17" t="s">
        <v>50</v>
      </c>
      <c r="F357" s="17">
        <v>1</v>
      </c>
      <c r="G357" s="16">
        <v>105598.21428571428</v>
      </c>
      <c r="H357" s="16">
        <v>105598</v>
      </c>
      <c r="I357" s="16">
        <f t="shared" si="27"/>
        <v>118269.76000000001</v>
      </c>
      <c r="J357" s="16" t="s">
        <v>42</v>
      </c>
      <c r="K357" s="17" t="s">
        <v>55</v>
      </c>
      <c r="L357" s="17" t="s">
        <v>262</v>
      </c>
    </row>
    <row r="358" spans="1:12" s="70" customFormat="1" ht="69.75" customHeight="1" x14ac:dyDescent="0.2">
      <c r="A358" s="17">
        <v>284</v>
      </c>
      <c r="B358" s="12" t="s">
        <v>670</v>
      </c>
      <c r="C358" s="36" t="s">
        <v>61</v>
      </c>
      <c r="D358" s="17" t="s">
        <v>679</v>
      </c>
      <c r="E358" s="17" t="s">
        <v>50</v>
      </c>
      <c r="F358" s="17">
        <v>1</v>
      </c>
      <c r="G358" s="16">
        <v>105598.21428571428</v>
      </c>
      <c r="H358" s="16">
        <v>105598</v>
      </c>
      <c r="I358" s="16">
        <f t="shared" si="27"/>
        <v>118269.76000000001</v>
      </c>
      <c r="J358" s="16" t="s">
        <v>42</v>
      </c>
      <c r="K358" s="17" t="s">
        <v>55</v>
      </c>
      <c r="L358" s="17" t="s">
        <v>262</v>
      </c>
    </row>
    <row r="359" spans="1:12" s="70" customFormat="1" ht="51" x14ac:dyDescent="0.2">
      <c r="A359" s="17">
        <v>285</v>
      </c>
      <c r="B359" s="12" t="s">
        <v>671</v>
      </c>
      <c r="C359" s="36" t="s">
        <v>61</v>
      </c>
      <c r="D359" s="17" t="s">
        <v>680</v>
      </c>
      <c r="E359" s="17" t="s">
        <v>50</v>
      </c>
      <c r="F359" s="17">
        <v>1</v>
      </c>
      <c r="G359" s="16">
        <v>14848.214285714284</v>
      </c>
      <c r="H359" s="16">
        <v>14848</v>
      </c>
      <c r="I359" s="16">
        <f t="shared" si="27"/>
        <v>16629.760000000002</v>
      </c>
      <c r="J359" s="16" t="s">
        <v>42</v>
      </c>
      <c r="K359" s="17" t="s">
        <v>55</v>
      </c>
      <c r="L359" s="17" t="s">
        <v>262</v>
      </c>
    </row>
    <row r="360" spans="1:12" s="70" customFormat="1" ht="51" x14ac:dyDescent="0.2">
      <c r="A360" s="17">
        <v>286</v>
      </c>
      <c r="B360" s="12" t="s">
        <v>672</v>
      </c>
      <c r="C360" s="36" t="s">
        <v>61</v>
      </c>
      <c r="D360" s="49" t="s">
        <v>681</v>
      </c>
      <c r="E360" s="17" t="s">
        <v>50</v>
      </c>
      <c r="F360" s="17">
        <v>3</v>
      </c>
      <c r="G360" s="16">
        <v>21861.607142857141</v>
      </c>
      <c r="H360" s="16">
        <v>65585</v>
      </c>
      <c r="I360" s="16">
        <f t="shared" si="27"/>
        <v>73455.200000000012</v>
      </c>
      <c r="J360" s="16" t="s">
        <v>42</v>
      </c>
      <c r="K360" s="17" t="s">
        <v>55</v>
      </c>
      <c r="L360" s="17" t="s">
        <v>262</v>
      </c>
    </row>
    <row r="361" spans="1:12" s="70" customFormat="1" ht="51" x14ac:dyDescent="0.2">
      <c r="A361" s="17">
        <v>287</v>
      </c>
      <c r="B361" s="12" t="s">
        <v>673</v>
      </c>
      <c r="C361" s="36" t="s">
        <v>61</v>
      </c>
      <c r="D361" s="17" t="s">
        <v>682</v>
      </c>
      <c r="E361" s="17" t="s">
        <v>50</v>
      </c>
      <c r="F361" s="17">
        <v>2</v>
      </c>
      <c r="G361" s="16">
        <v>25055.357142857141</v>
      </c>
      <c r="H361" s="16">
        <v>50111</v>
      </c>
      <c r="I361" s="16">
        <f t="shared" si="27"/>
        <v>56124.320000000007</v>
      </c>
      <c r="J361" s="16" t="s">
        <v>42</v>
      </c>
      <c r="K361" s="17" t="s">
        <v>55</v>
      </c>
      <c r="L361" s="17" t="s">
        <v>262</v>
      </c>
    </row>
    <row r="362" spans="1:12" s="70" customFormat="1" ht="73.5" customHeight="1" x14ac:dyDescent="0.2">
      <c r="A362" s="17">
        <v>288</v>
      </c>
      <c r="B362" s="12" t="s">
        <v>674</v>
      </c>
      <c r="C362" s="36" t="s">
        <v>61</v>
      </c>
      <c r="D362" s="17" t="s">
        <v>683</v>
      </c>
      <c r="E362" s="17" t="s">
        <v>50</v>
      </c>
      <c r="F362" s="17">
        <v>2</v>
      </c>
      <c r="G362" s="16">
        <v>80745.53571428571</v>
      </c>
      <c r="H362" s="16">
        <v>161491</v>
      </c>
      <c r="I362" s="16">
        <f t="shared" si="27"/>
        <v>180869.92</v>
      </c>
      <c r="J362" s="16" t="s">
        <v>42</v>
      </c>
      <c r="K362" s="17" t="s">
        <v>55</v>
      </c>
      <c r="L362" s="17" t="s">
        <v>262</v>
      </c>
    </row>
    <row r="363" spans="1:12" s="70" customFormat="1" ht="68.25" customHeight="1" x14ac:dyDescent="0.2">
      <c r="A363" s="17">
        <v>289</v>
      </c>
      <c r="B363" s="12" t="s">
        <v>674</v>
      </c>
      <c r="C363" s="36" t="s">
        <v>61</v>
      </c>
      <c r="D363" s="17" t="s">
        <v>684</v>
      </c>
      <c r="E363" s="17" t="s">
        <v>50</v>
      </c>
      <c r="F363" s="17">
        <v>2</v>
      </c>
      <c r="G363" s="16">
        <v>81263.392857142855</v>
      </c>
      <c r="H363" s="16">
        <v>162527</v>
      </c>
      <c r="I363" s="16">
        <f t="shared" si="27"/>
        <v>182030.24000000002</v>
      </c>
      <c r="J363" s="16" t="s">
        <v>42</v>
      </c>
      <c r="K363" s="17" t="s">
        <v>55</v>
      </c>
      <c r="L363" s="17" t="s">
        <v>262</v>
      </c>
    </row>
    <row r="364" spans="1:12" s="29" customFormat="1" ht="55.5" customHeight="1" x14ac:dyDescent="0.25">
      <c r="A364" s="17">
        <v>290</v>
      </c>
      <c r="B364" s="41" t="s">
        <v>685</v>
      </c>
      <c r="C364" s="36"/>
      <c r="D364" s="62" t="s">
        <v>686</v>
      </c>
      <c r="E364" s="17" t="s">
        <v>50</v>
      </c>
      <c r="F364" s="24">
        <v>80</v>
      </c>
      <c r="G364" s="16">
        <v>446.43</v>
      </c>
      <c r="H364" s="16">
        <f>G364*F364</f>
        <v>35714.400000000001</v>
      </c>
      <c r="I364" s="18">
        <f>H364*1.12</f>
        <v>40000.128000000004</v>
      </c>
      <c r="J364" s="16" t="s">
        <v>42</v>
      </c>
      <c r="K364" s="16" t="s">
        <v>687</v>
      </c>
      <c r="L364" s="17" t="s">
        <v>262</v>
      </c>
    </row>
    <row r="365" spans="1:12" s="70" customFormat="1" ht="51" x14ac:dyDescent="0.2">
      <c r="A365" s="17">
        <v>291</v>
      </c>
      <c r="B365" s="69" t="s">
        <v>688</v>
      </c>
      <c r="C365" s="63" t="s">
        <v>61</v>
      </c>
      <c r="D365" s="60" t="s">
        <v>689</v>
      </c>
      <c r="E365" s="17" t="s">
        <v>50</v>
      </c>
      <c r="F365" s="63">
        <v>1</v>
      </c>
      <c r="G365" s="66">
        <v>14532.142857142855</v>
      </c>
      <c r="H365" s="66">
        <f>G365*F365</f>
        <v>14532.142857142855</v>
      </c>
      <c r="I365" s="66">
        <v>16276</v>
      </c>
      <c r="J365" s="16" t="s">
        <v>42</v>
      </c>
      <c r="K365" s="63" t="s">
        <v>55</v>
      </c>
      <c r="L365" s="63" t="s">
        <v>262</v>
      </c>
    </row>
    <row r="366" spans="1:12" s="70" customFormat="1" ht="51" x14ac:dyDescent="0.2">
      <c r="A366" s="17">
        <v>292</v>
      </c>
      <c r="B366" s="69" t="s">
        <v>690</v>
      </c>
      <c r="C366" s="63" t="s">
        <v>61</v>
      </c>
      <c r="D366" s="60" t="s">
        <v>691</v>
      </c>
      <c r="E366" s="17" t="s">
        <v>50</v>
      </c>
      <c r="F366" s="63">
        <v>1</v>
      </c>
      <c r="G366" s="66">
        <v>15258.928571428571</v>
      </c>
      <c r="H366" s="66">
        <f t="shared" ref="H366:H415" si="28">G366*F366</f>
        <v>15258.928571428571</v>
      </c>
      <c r="I366" s="66">
        <v>17090</v>
      </c>
      <c r="J366" s="16" t="s">
        <v>42</v>
      </c>
      <c r="K366" s="63" t="s">
        <v>55</v>
      </c>
      <c r="L366" s="63" t="s">
        <v>262</v>
      </c>
    </row>
    <row r="367" spans="1:12" s="70" customFormat="1" ht="51" x14ac:dyDescent="0.2">
      <c r="A367" s="17">
        <v>293</v>
      </c>
      <c r="B367" s="69" t="s">
        <v>692</v>
      </c>
      <c r="C367" s="63" t="s">
        <v>61</v>
      </c>
      <c r="D367" s="60" t="s">
        <v>693</v>
      </c>
      <c r="E367" s="17" t="s">
        <v>50</v>
      </c>
      <c r="F367" s="63">
        <v>1</v>
      </c>
      <c r="G367" s="66">
        <v>24300.892857142855</v>
      </c>
      <c r="H367" s="66">
        <f t="shared" si="28"/>
        <v>24300.892857142855</v>
      </c>
      <c r="I367" s="66">
        <v>27217</v>
      </c>
      <c r="J367" s="16" t="s">
        <v>42</v>
      </c>
      <c r="K367" s="63" t="s">
        <v>55</v>
      </c>
      <c r="L367" s="63" t="s">
        <v>262</v>
      </c>
    </row>
    <row r="368" spans="1:12" s="70" customFormat="1" ht="51" x14ac:dyDescent="0.2">
      <c r="A368" s="17">
        <v>294</v>
      </c>
      <c r="B368" s="12" t="s">
        <v>694</v>
      </c>
      <c r="C368" s="17" t="s">
        <v>61</v>
      </c>
      <c r="D368" s="17" t="s">
        <v>695</v>
      </c>
      <c r="E368" s="17" t="s">
        <v>50</v>
      </c>
      <c r="F368" s="17">
        <v>1</v>
      </c>
      <c r="G368" s="16">
        <v>28257.142857142855</v>
      </c>
      <c r="H368" s="66">
        <f t="shared" si="28"/>
        <v>28257.142857142855</v>
      </c>
      <c r="I368" s="66">
        <v>31648</v>
      </c>
      <c r="J368" s="16" t="s">
        <v>42</v>
      </c>
      <c r="K368" s="63" t="s">
        <v>55</v>
      </c>
      <c r="L368" s="17" t="s">
        <v>262</v>
      </c>
    </row>
    <row r="369" spans="1:12" s="70" customFormat="1" ht="51" x14ac:dyDescent="0.2">
      <c r="A369" s="17">
        <v>295</v>
      </c>
      <c r="B369" s="69" t="s">
        <v>696</v>
      </c>
      <c r="C369" s="63" t="s">
        <v>61</v>
      </c>
      <c r="D369" s="60" t="s">
        <v>697</v>
      </c>
      <c r="E369" s="17" t="s">
        <v>50</v>
      </c>
      <c r="F369" s="63">
        <v>1</v>
      </c>
      <c r="G369" s="66">
        <v>38349.107142857138</v>
      </c>
      <c r="H369" s="66">
        <f t="shared" si="28"/>
        <v>38349.107142857138</v>
      </c>
      <c r="I369" s="66">
        <v>42951</v>
      </c>
      <c r="J369" s="16" t="s">
        <v>42</v>
      </c>
      <c r="K369" s="63" t="s">
        <v>55</v>
      </c>
      <c r="L369" s="63" t="s">
        <v>262</v>
      </c>
    </row>
    <row r="370" spans="1:12" s="70" customFormat="1" ht="51" x14ac:dyDescent="0.2">
      <c r="A370" s="17">
        <v>296</v>
      </c>
      <c r="B370" s="69" t="s">
        <v>698</v>
      </c>
      <c r="C370" s="63" t="s">
        <v>61</v>
      </c>
      <c r="D370" s="60" t="s">
        <v>699</v>
      </c>
      <c r="E370" s="17" t="s">
        <v>50</v>
      </c>
      <c r="F370" s="63">
        <v>1</v>
      </c>
      <c r="G370" s="66">
        <v>52208.928571428565</v>
      </c>
      <c r="H370" s="66">
        <f t="shared" si="28"/>
        <v>52208.928571428565</v>
      </c>
      <c r="I370" s="66">
        <v>58474</v>
      </c>
      <c r="J370" s="16" t="s">
        <v>42</v>
      </c>
      <c r="K370" s="63" t="s">
        <v>55</v>
      </c>
      <c r="L370" s="63" t="s">
        <v>262</v>
      </c>
    </row>
    <row r="371" spans="1:12" s="70" customFormat="1" ht="51" x14ac:dyDescent="0.2">
      <c r="A371" s="17">
        <v>297</v>
      </c>
      <c r="B371" s="69" t="s">
        <v>700</v>
      </c>
      <c r="C371" s="63" t="s">
        <v>61</v>
      </c>
      <c r="D371" s="60" t="s">
        <v>701</v>
      </c>
      <c r="E371" s="17" t="s">
        <v>50</v>
      </c>
      <c r="F371" s="63">
        <v>1</v>
      </c>
      <c r="G371" s="66">
        <v>52208.928571428565</v>
      </c>
      <c r="H371" s="66">
        <f t="shared" si="28"/>
        <v>52208.928571428565</v>
      </c>
      <c r="I371" s="66">
        <v>58474</v>
      </c>
      <c r="J371" s="16" t="s">
        <v>42</v>
      </c>
      <c r="K371" s="63" t="s">
        <v>55</v>
      </c>
      <c r="L371" s="63" t="s">
        <v>262</v>
      </c>
    </row>
    <row r="372" spans="1:12" s="70" customFormat="1" ht="51" x14ac:dyDescent="0.2">
      <c r="A372" s="17">
        <v>298</v>
      </c>
      <c r="B372" s="69" t="s">
        <v>700</v>
      </c>
      <c r="C372" s="63" t="s">
        <v>61</v>
      </c>
      <c r="D372" s="60" t="s">
        <v>702</v>
      </c>
      <c r="E372" s="17" t="s">
        <v>50</v>
      </c>
      <c r="F372" s="63">
        <v>1</v>
      </c>
      <c r="G372" s="66">
        <v>52208.928571428565</v>
      </c>
      <c r="H372" s="66">
        <f t="shared" si="28"/>
        <v>52208.928571428565</v>
      </c>
      <c r="I372" s="66">
        <v>58474</v>
      </c>
      <c r="J372" s="16" t="s">
        <v>42</v>
      </c>
      <c r="K372" s="63" t="s">
        <v>55</v>
      </c>
      <c r="L372" s="63" t="s">
        <v>262</v>
      </c>
    </row>
    <row r="373" spans="1:12" s="70" customFormat="1" ht="51" x14ac:dyDescent="0.2">
      <c r="A373" s="17">
        <v>299</v>
      </c>
      <c r="B373" s="69" t="s">
        <v>703</v>
      </c>
      <c r="C373" s="63" t="s">
        <v>61</v>
      </c>
      <c r="D373" s="60" t="s">
        <v>704</v>
      </c>
      <c r="E373" s="17" t="s">
        <v>50</v>
      </c>
      <c r="F373" s="63">
        <v>1</v>
      </c>
      <c r="G373" s="66">
        <v>52208.928571428565</v>
      </c>
      <c r="H373" s="66">
        <f t="shared" si="28"/>
        <v>52208.928571428565</v>
      </c>
      <c r="I373" s="66">
        <v>58474</v>
      </c>
      <c r="J373" s="16" t="s">
        <v>42</v>
      </c>
      <c r="K373" s="63" t="s">
        <v>55</v>
      </c>
      <c r="L373" s="63" t="s">
        <v>262</v>
      </c>
    </row>
    <row r="374" spans="1:12" s="70" customFormat="1" ht="51" x14ac:dyDescent="0.2">
      <c r="A374" s="17">
        <v>300</v>
      </c>
      <c r="B374" s="69" t="s">
        <v>705</v>
      </c>
      <c r="C374" s="63" t="s">
        <v>61</v>
      </c>
      <c r="D374" s="60" t="s">
        <v>706</v>
      </c>
      <c r="E374" s="17" t="s">
        <v>50</v>
      </c>
      <c r="F374" s="63">
        <v>1</v>
      </c>
      <c r="G374" s="66">
        <v>69970.53571428571</v>
      </c>
      <c r="H374" s="66">
        <f t="shared" si="28"/>
        <v>69970.53571428571</v>
      </c>
      <c r="I374" s="66">
        <v>78367</v>
      </c>
      <c r="J374" s="16" t="s">
        <v>42</v>
      </c>
      <c r="K374" s="63" t="s">
        <v>55</v>
      </c>
      <c r="L374" s="63" t="s">
        <v>262</v>
      </c>
    </row>
    <row r="375" spans="1:12" s="70" customFormat="1" ht="51" x14ac:dyDescent="0.2">
      <c r="A375" s="17">
        <v>301</v>
      </c>
      <c r="B375" s="69" t="s">
        <v>705</v>
      </c>
      <c r="C375" s="63" t="s">
        <v>61</v>
      </c>
      <c r="D375" s="60" t="s">
        <v>707</v>
      </c>
      <c r="E375" s="17" t="s">
        <v>50</v>
      </c>
      <c r="F375" s="63">
        <v>1</v>
      </c>
      <c r="G375" s="66">
        <v>69970.53571428571</v>
      </c>
      <c r="H375" s="66">
        <f t="shared" si="28"/>
        <v>69970.53571428571</v>
      </c>
      <c r="I375" s="66">
        <v>78367</v>
      </c>
      <c r="J375" s="16" t="s">
        <v>42</v>
      </c>
      <c r="K375" s="63" t="s">
        <v>55</v>
      </c>
      <c r="L375" s="63" t="s">
        <v>262</v>
      </c>
    </row>
    <row r="376" spans="1:12" s="70" customFormat="1" ht="51" x14ac:dyDescent="0.2">
      <c r="A376" s="17">
        <v>302</v>
      </c>
      <c r="B376" s="69" t="s">
        <v>708</v>
      </c>
      <c r="C376" s="63" t="s">
        <v>61</v>
      </c>
      <c r="D376" s="60" t="s">
        <v>709</v>
      </c>
      <c r="E376" s="17" t="s">
        <v>50</v>
      </c>
      <c r="F376" s="63">
        <v>1</v>
      </c>
      <c r="G376" s="66">
        <v>27907.142857142855</v>
      </c>
      <c r="H376" s="66">
        <f t="shared" si="28"/>
        <v>27907.142857142855</v>
      </c>
      <c r="I376" s="66">
        <v>31256</v>
      </c>
      <c r="J376" s="16" t="s">
        <v>42</v>
      </c>
      <c r="K376" s="63" t="s">
        <v>55</v>
      </c>
      <c r="L376" s="63" t="s">
        <v>262</v>
      </c>
    </row>
    <row r="377" spans="1:12" s="70" customFormat="1" ht="51" x14ac:dyDescent="0.2">
      <c r="A377" s="17">
        <v>303</v>
      </c>
      <c r="B377" s="69" t="s">
        <v>708</v>
      </c>
      <c r="C377" s="63" t="s">
        <v>61</v>
      </c>
      <c r="D377" s="60" t="s">
        <v>710</v>
      </c>
      <c r="E377" s="17" t="s">
        <v>50</v>
      </c>
      <c r="F377" s="63">
        <v>1</v>
      </c>
      <c r="G377" s="66">
        <v>38053.571428571428</v>
      </c>
      <c r="H377" s="66">
        <f t="shared" si="28"/>
        <v>38053.571428571428</v>
      </c>
      <c r="I377" s="66">
        <v>42620</v>
      </c>
      <c r="J377" s="16" t="s">
        <v>42</v>
      </c>
      <c r="K377" s="63" t="s">
        <v>55</v>
      </c>
      <c r="L377" s="63" t="s">
        <v>262</v>
      </c>
    </row>
    <row r="378" spans="1:12" s="70" customFormat="1" ht="51" x14ac:dyDescent="0.2">
      <c r="A378" s="17">
        <v>304</v>
      </c>
      <c r="B378" s="69" t="s">
        <v>711</v>
      </c>
      <c r="C378" s="63" t="s">
        <v>61</v>
      </c>
      <c r="D378" s="60" t="s">
        <v>712</v>
      </c>
      <c r="E378" s="17" t="s">
        <v>50</v>
      </c>
      <c r="F378" s="63">
        <v>1</v>
      </c>
      <c r="G378" s="66">
        <v>45373.214285714283</v>
      </c>
      <c r="H378" s="66">
        <f t="shared" si="28"/>
        <v>45373.214285714283</v>
      </c>
      <c r="I378" s="66">
        <v>50818</v>
      </c>
      <c r="J378" s="16" t="s">
        <v>42</v>
      </c>
      <c r="K378" s="63" t="s">
        <v>55</v>
      </c>
      <c r="L378" s="63" t="s">
        <v>262</v>
      </c>
    </row>
    <row r="379" spans="1:12" s="70" customFormat="1" ht="51" x14ac:dyDescent="0.2">
      <c r="A379" s="17">
        <v>305</v>
      </c>
      <c r="B379" s="69" t="s">
        <v>711</v>
      </c>
      <c r="C379" s="63" t="s">
        <v>61</v>
      </c>
      <c r="D379" s="60" t="s">
        <v>713</v>
      </c>
      <c r="E379" s="17" t="s">
        <v>50</v>
      </c>
      <c r="F379" s="63">
        <v>1</v>
      </c>
      <c r="G379" s="66">
        <v>48522.321428571428</v>
      </c>
      <c r="H379" s="66">
        <f t="shared" si="28"/>
        <v>48522.321428571428</v>
      </c>
      <c r="I379" s="66">
        <v>54345.000000000007</v>
      </c>
      <c r="J379" s="16" t="s">
        <v>42</v>
      </c>
      <c r="K379" s="63" t="s">
        <v>55</v>
      </c>
      <c r="L379" s="63" t="s">
        <v>262</v>
      </c>
    </row>
    <row r="380" spans="1:12" s="70" customFormat="1" ht="51" x14ac:dyDescent="0.2">
      <c r="A380" s="17">
        <v>306</v>
      </c>
      <c r="B380" s="69" t="s">
        <v>714</v>
      </c>
      <c r="C380" s="63" t="s">
        <v>61</v>
      </c>
      <c r="D380" s="60" t="s">
        <v>715</v>
      </c>
      <c r="E380" s="17" t="s">
        <v>50</v>
      </c>
      <c r="F380" s="63">
        <v>1</v>
      </c>
      <c r="G380" s="66">
        <v>47607.142857142855</v>
      </c>
      <c r="H380" s="66">
        <f t="shared" si="28"/>
        <v>47607.142857142855</v>
      </c>
      <c r="I380" s="66">
        <v>53320</v>
      </c>
      <c r="J380" s="16" t="s">
        <v>42</v>
      </c>
      <c r="K380" s="63" t="s">
        <v>55</v>
      </c>
      <c r="L380" s="63" t="s">
        <v>262</v>
      </c>
    </row>
    <row r="381" spans="1:12" s="70" customFormat="1" ht="51" x14ac:dyDescent="0.2">
      <c r="A381" s="17">
        <v>307</v>
      </c>
      <c r="B381" s="69" t="s">
        <v>716</v>
      </c>
      <c r="C381" s="63" t="s">
        <v>61</v>
      </c>
      <c r="D381" s="60" t="s">
        <v>717</v>
      </c>
      <c r="E381" s="17" t="s">
        <v>50</v>
      </c>
      <c r="F381" s="63">
        <v>1</v>
      </c>
      <c r="G381" s="66">
        <v>24296.428571428569</v>
      </c>
      <c r="H381" s="66">
        <f t="shared" si="28"/>
        <v>24296.428571428569</v>
      </c>
      <c r="I381" s="66">
        <v>27212</v>
      </c>
      <c r="J381" s="16" t="s">
        <v>42</v>
      </c>
      <c r="K381" s="63" t="s">
        <v>55</v>
      </c>
      <c r="L381" s="63" t="s">
        <v>262</v>
      </c>
    </row>
    <row r="382" spans="1:12" s="70" customFormat="1" ht="51" x14ac:dyDescent="0.2">
      <c r="A382" s="17">
        <v>308</v>
      </c>
      <c r="B382" s="69" t="s">
        <v>718</v>
      </c>
      <c r="C382" s="63" t="s">
        <v>61</v>
      </c>
      <c r="D382" s="60" t="s">
        <v>719</v>
      </c>
      <c r="E382" s="17" t="s">
        <v>50</v>
      </c>
      <c r="F382" s="63">
        <v>5</v>
      </c>
      <c r="G382" s="66">
        <v>2879.4642857142853</v>
      </c>
      <c r="H382" s="66">
        <f t="shared" si="28"/>
        <v>14397.321428571428</v>
      </c>
      <c r="I382" s="66">
        <v>16125</v>
      </c>
      <c r="J382" s="16" t="s">
        <v>42</v>
      </c>
      <c r="K382" s="63" t="s">
        <v>55</v>
      </c>
      <c r="L382" s="63" t="s">
        <v>262</v>
      </c>
    </row>
    <row r="383" spans="1:12" s="70" customFormat="1" ht="51" x14ac:dyDescent="0.2">
      <c r="A383" s="17">
        <v>309</v>
      </c>
      <c r="B383" s="69" t="s">
        <v>718</v>
      </c>
      <c r="C383" s="63" t="s">
        <v>61</v>
      </c>
      <c r="D383" s="60" t="s">
        <v>720</v>
      </c>
      <c r="E383" s="17" t="s">
        <v>50</v>
      </c>
      <c r="F383" s="63">
        <v>5</v>
      </c>
      <c r="G383" s="66">
        <v>3121.4285714285711</v>
      </c>
      <c r="H383" s="66">
        <f t="shared" si="28"/>
        <v>15607.142857142855</v>
      </c>
      <c r="I383" s="66">
        <v>17480</v>
      </c>
      <c r="J383" s="16" t="s">
        <v>42</v>
      </c>
      <c r="K383" s="63" t="s">
        <v>55</v>
      </c>
      <c r="L383" s="63" t="s">
        <v>262</v>
      </c>
    </row>
    <row r="384" spans="1:12" s="70" customFormat="1" ht="51" x14ac:dyDescent="0.2">
      <c r="A384" s="17">
        <v>310</v>
      </c>
      <c r="B384" s="69" t="s">
        <v>721</v>
      </c>
      <c r="C384" s="63" t="s">
        <v>61</v>
      </c>
      <c r="D384" s="63" t="s">
        <v>722</v>
      </c>
      <c r="E384" s="17" t="s">
        <v>50</v>
      </c>
      <c r="F384" s="63">
        <v>3</v>
      </c>
      <c r="G384" s="66">
        <v>7024.1071428571422</v>
      </c>
      <c r="H384" s="66">
        <f t="shared" si="28"/>
        <v>21072.321428571428</v>
      </c>
      <c r="I384" s="66">
        <v>23601</v>
      </c>
      <c r="J384" s="16" t="s">
        <v>42</v>
      </c>
      <c r="K384" s="63" t="s">
        <v>55</v>
      </c>
      <c r="L384" s="63" t="s">
        <v>262</v>
      </c>
    </row>
    <row r="385" spans="1:12" s="70" customFormat="1" ht="51" x14ac:dyDescent="0.2">
      <c r="A385" s="17">
        <v>311</v>
      </c>
      <c r="B385" s="69" t="s">
        <v>723</v>
      </c>
      <c r="C385" s="63" t="s">
        <v>61</v>
      </c>
      <c r="D385" s="63" t="s">
        <v>722</v>
      </c>
      <c r="E385" s="17" t="s">
        <v>50</v>
      </c>
      <c r="F385" s="63">
        <v>3</v>
      </c>
      <c r="G385" s="66">
        <v>11383.928571428571</v>
      </c>
      <c r="H385" s="66">
        <f t="shared" si="28"/>
        <v>34151.78571428571</v>
      </c>
      <c r="I385" s="66">
        <v>38250</v>
      </c>
      <c r="J385" s="16" t="s">
        <v>42</v>
      </c>
      <c r="K385" s="63" t="s">
        <v>55</v>
      </c>
      <c r="L385" s="63" t="s">
        <v>262</v>
      </c>
    </row>
    <row r="386" spans="1:12" s="70" customFormat="1" ht="51" x14ac:dyDescent="0.2">
      <c r="A386" s="17">
        <v>312</v>
      </c>
      <c r="B386" s="69" t="s">
        <v>724</v>
      </c>
      <c r="C386" s="63" t="s">
        <v>61</v>
      </c>
      <c r="D386" s="63" t="s">
        <v>725</v>
      </c>
      <c r="E386" s="17" t="s">
        <v>50</v>
      </c>
      <c r="F386" s="63">
        <v>2</v>
      </c>
      <c r="G386" s="66">
        <v>67010.714285714275</v>
      </c>
      <c r="H386" s="66">
        <f t="shared" si="28"/>
        <v>134021.42857142855</v>
      </c>
      <c r="I386" s="66">
        <v>150104</v>
      </c>
      <c r="J386" s="16" t="s">
        <v>42</v>
      </c>
      <c r="K386" s="63" t="s">
        <v>55</v>
      </c>
      <c r="L386" s="63" t="s">
        <v>262</v>
      </c>
    </row>
    <row r="387" spans="1:12" s="70" customFormat="1" ht="51" x14ac:dyDescent="0.2">
      <c r="A387" s="17">
        <v>313</v>
      </c>
      <c r="B387" s="69" t="s">
        <v>726</v>
      </c>
      <c r="C387" s="63" t="s">
        <v>61</v>
      </c>
      <c r="D387" s="63" t="s">
        <v>727</v>
      </c>
      <c r="E387" s="17" t="s">
        <v>50</v>
      </c>
      <c r="F387" s="63">
        <v>1</v>
      </c>
      <c r="G387" s="66">
        <v>42520.53571428571</v>
      </c>
      <c r="H387" s="66">
        <f t="shared" si="28"/>
        <v>42520.53571428571</v>
      </c>
      <c r="I387" s="66">
        <v>47623</v>
      </c>
      <c r="J387" s="16" t="s">
        <v>42</v>
      </c>
      <c r="K387" s="63" t="s">
        <v>55</v>
      </c>
      <c r="L387" s="63" t="s">
        <v>262</v>
      </c>
    </row>
    <row r="388" spans="1:12" s="70" customFormat="1" ht="51" x14ac:dyDescent="0.2">
      <c r="A388" s="17">
        <v>314</v>
      </c>
      <c r="B388" s="69" t="s">
        <v>728</v>
      </c>
      <c r="C388" s="63" t="s">
        <v>61</v>
      </c>
      <c r="D388" s="63" t="s">
        <v>727</v>
      </c>
      <c r="E388" s="17" t="s">
        <v>50</v>
      </c>
      <c r="F388" s="63">
        <v>1</v>
      </c>
      <c r="G388" s="66">
        <v>22874.999999999996</v>
      </c>
      <c r="H388" s="66">
        <f t="shared" si="28"/>
        <v>22874.999999999996</v>
      </c>
      <c r="I388" s="66">
        <v>25620</v>
      </c>
      <c r="J388" s="16" t="s">
        <v>42</v>
      </c>
      <c r="K388" s="63" t="s">
        <v>55</v>
      </c>
      <c r="L388" s="63" t="s">
        <v>262</v>
      </c>
    </row>
    <row r="389" spans="1:12" s="70" customFormat="1" ht="51" x14ac:dyDescent="0.2">
      <c r="A389" s="17">
        <v>315</v>
      </c>
      <c r="B389" s="69" t="s">
        <v>729</v>
      </c>
      <c r="C389" s="63" t="s">
        <v>61</v>
      </c>
      <c r="D389" s="60" t="s">
        <v>730</v>
      </c>
      <c r="E389" s="17" t="s">
        <v>50</v>
      </c>
      <c r="F389" s="63">
        <v>1</v>
      </c>
      <c r="G389" s="66">
        <v>12836.607142857141</v>
      </c>
      <c r="H389" s="66">
        <f t="shared" si="28"/>
        <v>12836.607142857141</v>
      </c>
      <c r="I389" s="66">
        <v>14377</v>
      </c>
      <c r="J389" s="16" t="s">
        <v>42</v>
      </c>
      <c r="K389" s="63" t="s">
        <v>55</v>
      </c>
      <c r="L389" s="63" t="s">
        <v>262</v>
      </c>
    </row>
    <row r="390" spans="1:12" s="70" customFormat="1" ht="51" x14ac:dyDescent="0.2">
      <c r="A390" s="17">
        <v>316</v>
      </c>
      <c r="B390" s="69" t="s">
        <v>729</v>
      </c>
      <c r="C390" s="63" t="s">
        <v>61</v>
      </c>
      <c r="D390" s="60" t="s">
        <v>731</v>
      </c>
      <c r="E390" s="17" t="s">
        <v>50</v>
      </c>
      <c r="F390" s="63">
        <v>1</v>
      </c>
      <c r="G390" s="66">
        <v>17411.607142857141</v>
      </c>
      <c r="H390" s="66">
        <f t="shared" si="28"/>
        <v>17411.607142857141</v>
      </c>
      <c r="I390" s="66">
        <v>19501</v>
      </c>
      <c r="J390" s="16" t="s">
        <v>42</v>
      </c>
      <c r="K390" s="63" t="s">
        <v>55</v>
      </c>
      <c r="L390" s="63" t="s">
        <v>262</v>
      </c>
    </row>
    <row r="391" spans="1:12" s="70" customFormat="1" ht="51" x14ac:dyDescent="0.2">
      <c r="A391" s="17">
        <v>317</v>
      </c>
      <c r="B391" s="69" t="s">
        <v>732</v>
      </c>
      <c r="C391" s="63" t="s">
        <v>61</v>
      </c>
      <c r="D391" s="63" t="s">
        <v>788</v>
      </c>
      <c r="E391" s="17" t="s">
        <v>50</v>
      </c>
      <c r="F391" s="63">
        <v>2</v>
      </c>
      <c r="G391" s="66">
        <v>21099.107142857141</v>
      </c>
      <c r="H391" s="66">
        <f t="shared" si="28"/>
        <v>42198.214285714283</v>
      </c>
      <c r="I391" s="66">
        <v>47262</v>
      </c>
      <c r="J391" s="16" t="s">
        <v>42</v>
      </c>
      <c r="K391" s="63" t="s">
        <v>55</v>
      </c>
      <c r="L391" s="63" t="s">
        <v>262</v>
      </c>
    </row>
    <row r="392" spans="1:12" s="70" customFormat="1" ht="51" x14ac:dyDescent="0.2">
      <c r="A392" s="17">
        <v>318</v>
      </c>
      <c r="B392" s="69" t="s">
        <v>733</v>
      </c>
      <c r="C392" s="63" t="s">
        <v>61</v>
      </c>
      <c r="D392" s="63" t="s">
        <v>734</v>
      </c>
      <c r="E392" s="17" t="s">
        <v>50</v>
      </c>
      <c r="F392" s="63">
        <v>1</v>
      </c>
      <c r="G392" s="66">
        <v>14316.964285714284</v>
      </c>
      <c r="H392" s="66">
        <f t="shared" si="28"/>
        <v>14316.964285714284</v>
      </c>
      <c r="I392" s="66">
        <v>16035</v>
      </c>
      <c r="J392" s="16" t="s">
        <v>42</v>
      </c>
      <c r="K392" s="63" t="s">
        <v>55</v>
      </c>
      <c r="L392" s="63" t="s">
        <v>262</v>
      </c>
    </row>
    <row r="393" spans="1:12" s="70" customFormat="1" ht="51" x14ac:dyDescent="0.2">
      <c r="A393" s="17">
        <v>319</v>
      </c>
      <c r="B393" s="67" t="s">
        <v>735</v>
      </c>
      <c r="C393" s="63" t="s">
        <v>61</v>
      </c>
      <c r="D393" s="63" t="s">
        <v>736</v>
      </c>
      <c r="E393" s="17" t="s">
        <v>50</v>
      </c>
      <c r="F393" s="63">
        <v>3</v>
      </c>
      <c r="G393" s="66">
        <v>17466.071428571428</v>
      </c>
      <c r="H393" s="66">
        <f t="shared" si="28"/>
        <v>52398.214285714283</v>
      </c>
      <c r="I393" s="66">
        <v>58686</v>
      </c>
      <c r="J393" s="16" t="s">
        <v>42</v>
      </c>
      <c r="K393" s="63" t="s">
        <v>55</v>
      </c>
      <c r="L393" s="63" t="s">
        <v>262</v>
      </c>
    </row>
    <row r="394" spans="1:12" s="70" customFormat="1" ht="51" x14ac:dyDescent="0.2">
      <c r="A394" s="17">
        <v>320</v>
      </c>
      <c r="B394" s="67" t="s">
        <v>737</v>
      </c>
      <c r="C394" s="63" t="s">
        <v>61</v>
      </c>
      <c r="D394" s="63" t="s">
        <v>738</v>
      </c>
      <c r="E394" s="17" t="s">
        <v>50</v>
      </c>
      <c r="F394" s="63">
        <v>2</v>
      </c>
      <c r="G394" s="66">
        <v>45255.357142857138</v>
      </c>
      <c r="H394" s="66">
        <f t="shared" si="28"/>
        <v>90510.714285714275</v>
      </c>
      <c r="I394" s="66">
        <v>101372</v>
      </c>
      <c r="J394" s="16" t="s">
        <v>42</v>
      </c>
      <c r="K394" s="63" t="s">
        <v>55</v>
      </c>
      <c r="L394" s="63" t="s">
        <v>262</v>
      </c>
    </row>
    <row r="395" spans="1:12" s="70" customFormat="1" ht="51" x14ac:dyDescent="0.2">
      <c r="A395" s="17">
        <v>321</v>
      </c>
      <c r="B395" s="67" t="s">
        <v>739</v>
      </c>
      <c r="C395" s="63" t="s">
        <v>61</v>
      </c>
      <c r="D395" s="63" t="s">
        <v>740</v>
      </c>
      <c r="E395" s="17" t="s">
        <v>50</v>
      </c>
      <c r="F395" s="63">
        <v>2</v>
      </c>
      <c r="G395" s="66">
        <v>48575.892857142855</v>
      </c>
      <c r="H395" s="66">
        <f t="shared" si="28"/>
        <v>97151.78571428571</v>
      </c>
      <c r="I395" s="66">
        <v>108810</v>
      </c>
      <c r="J395" s="16" t="s">
        <v>42</v>
      </c>
      <c r="K395" s="63" t="s">
        <v>55</v>
      </c>
      <c r="L395" s="63" t="s">
        <v>262</v>
      </c>
    </row>
    <row r="396" spans="1:12" s="70" customFormat="1" ht="51" x14ac:dyDescent="0.2">
      <c r="A396" s="17">
        <v>322</v>
      </c>
      <c r="B396" s="67" t="s">
        <v>741</v>
      </c>
      <c r="C396" s="63" t="s">
        <v>61</v>
      </c>
      <c r="D396" s="63" t="s">
        <v>738</v>
      </c>
      <c r="E396" s="17" t="s">
        <v>50</v>
      </c>
      <c r="F396" s="63">
        <v>2</v>
      </c>
      <c r="G396" s="66">
        <v>74007.142857142855</v>
      </c>
      <c r="H396" s="66">
        <f t="shared" si="28"/>
        <v>148014.28571428571</v>
      </c>
      <c r="I396" s="66">
        <v>165776</v>
      </c>
      <c r="J396" s="16" t="s">
        <v>42</v>
      </c>
      <c r="K396" s="63" t="s">
        <v>55</v>
      </c>
      <c r="L396" s="63" t="s">
        <v>262</v>
      </c>
    </row>
    <row r="397" spans="1:12" s="70" customFormat="1" ht="51" x14ac:dyDescent="0.2">
      <c r="A397" s="17">
        <v>323</v>
      </c>
      <c r="B397" s="67" t="s">
        <v>742</v>
      </c>
      <c r="C397" s="63" t="s">
        <v>61</v>
      </c>
      <c r="D397" s="63" t="s">
        <v>740</v>
      </c>
      <c r="E397" s="17" t="s">
        <v>50</v>
      </c>
      <c r="F397" s="63">
        <v>2</v>
      </c>
      <c r="G397" s="66">
        <v>44539.28571428571</v>
      </c>
      <c r="H397" s="66">
        <f t="shared" si="28"/>
        <v>89078.57142857142</v>
      </c>
      <c r="I397" s="66">
        <v>99768</v>
      </c>
      <c r="J397" s="16" t="s">
        <v>42</v>
      </c>
      <c r="K397" s="63" t="s">
        <v>55</v>
      </c>
      <c r="L397" s="63" t="s">
        <v>262</v>
      </c>
    </row>
    <row r="398" spans="1:12" s="70" customFormat="1" ht="51" x14ac:dyDescent="0.2">
      <c r="A398" s="17">
        <v>324</v>
      </c>
      <c r="B398" s="67" t="s">
        <v>743</v>
      </c>
      <c r="C398" s="63" t="s">
        <v>61</v>
      </c>
      <c r="D398" s="63" t="s">
        <v>744</v>
      </c>
      <c r="E398" s="17" t="s">
        <v>50</v>
      </c>
      <c r="F398" s="63">
        <v>3</v>
      </c>
      <c r="G398" s="66">
        <v>64588.392857142848</v>
      </c>
      <c r="H398" s="66">
        <f t="shared" si="28"/>
        <v>193765.17857142855</v>
      </c>
      <c r="I398" s="66">
        <v>217017</v>
      </c>
      <c r="J398" s="16" t="s">
        <v>42</v>
      </c>
      <c r="K398" s="63" t="s">
        <v>55</v>
      </c>
      <c r="L398" s="63" t="s">
        <v>262</v>
      </c>
    </row>
    <row r="399" spans="1:12" s="70" customFormat="1" ht="51" x14ac:dyDescent="0.2">
      <c r="A399" s="17">
        <v>325</v>
      </c>
      <c r="B399" s="67" t="s">
        <v>745</v>
      </c>
      <c r="C399" s="63" t="s">
        <v>61</v>
      </c>
      <c r="D399" s="63" t="s">
        <v>746</v>
      </c>
      <c r="E399" s="17" t="s">
        <v>50</v>
      </c>
      <c r="F399" s="63">
        <v>1</v>
      </c>
      <c r="G399" s="66">
        <v>14316.964285714284</v>
      </c>
      <c r="H399" s="66">
        <f t="shared" si="28"/>
        <v>14316.964285714284</v>
      </c>
      <c r="I399" s="66">
        <v>16035</v>
      </c>
      <c r="J399" s="16" t="s">
        <v>42</v>
      </c>
      <c r="K399" s="63" t="s">
        <v>55</v>
      </c>
      <c r="L399" s="63" t="s">
        <v>262</v>
      </c>
    </row>
    <row r="400" spans="1:12" s="70" customFormat="1" ht="51" x14ac:dyDescent="0.2">
      <c r="A400" s="17">
        <v>326</v>
      </c>
      <c r="B400" s="67" t="s">
        <v>747</v>
      </c>
      <c r="C400" s="63" t="s">
        <v>61</v>
      </c>
      <c r="D400" s="63" t="s">
        <v>748</v>
      </c>
      <c r="E400" s="17" t="s">
        <v>50</v>
      </c>
      <c r="F400" s="63">
        <v>1</v>
      </c>
      <c r="G400" s="66">
        <v>53285.714285714283</v>
      </c>
      <c r="H400" s="66">
        <f t="shared" si="28"/>
        <v>53285.714285714283</v>
      </c>
      <c r="I400" s="66">
        <v>59680</v>
      </c>
      <c r="J400" s="16" t="s">
        <v>42</v>
      </c>
      <c r="K400" s="63" t="s">
        <v>55</v>
      </c>
      <c r="L400" s="63" t="s">
        <v>262</v>
      </c>
    </row>
    <row r="401" spans="1:12" s="70" customFormat="1" ht="51" x14ac:dyDescent="0.2">
      <c r="A401" s="17">
        <v>327</v>
      </c>
      <c r="B401" s="69" t="s">
        <v>749</v>
      </c>
      <c r="C401" s="63" t="s">
        <v>61</v>
      </c>
      <c r="D401" s="63" t="s">
        <v>746</v>
      </c>
      <c r="E401" s="17" t="s">
        <v>50</v>
      </c>
      <c r="F401" s="63">
        <v>1</v>
      </c>
      <c r="G401" s="66">
        <v>14316.964285714284</v>
      </c>
      <c r="H401" s="66">
        <f t="shared" si="28"/>
        <v>14316.964285714284</v>
      </c>
      <c r="I401" s="66">
        <v>16035</v>
      </c>
      <c r="J401" s="16" t="s">
        <v>42</v>
      </c>
      <c r="K401" s="63" t="s">
        <v>55</v>
      </c>
      <c r="L401" s="63" t="s">
        <v>262</v>
      </c>
    </row>
    <row r="402" spans="1:12" s="70" customFormat="1" ht="51" x14ac:dyDescent="0.2">
      <c r="A402" s="17">
        <v>328</v>
      </c>
      <c r="B402" s="69" t="s">
        <v>750</v>
      </c>
      <c r="C402" s="63" t="s">
        <v>61</v>
      </c>
      <c r="D402" s="60" t="s">
        <v>789</v>
      </c>
      <c r="E402" s="17" t="s">
        <v>50</v>
      </c>
      <c r="F402" s="63">
        <v>1</v>
      </c>
      <c r="G402" s="66">
        <v>9203.5714285714275</v>
      </c>
      <c r="H402" s="66">
        <f t="shared" si="28"/>
        <v>9203.5714285714275</v>
      </c>
      <c r="I402" s="66">
        <v>10308</v>
      </c>
      <c r="J402" s="16" t="s">
        <v>42</v>
      </c>
      <c r="K402" s="63" t="s">
        <v>55</v>
      </c>
      <c r="L402" s="63" t="s">
        <v>262</v>
      </c>
    </row>
    <row r="403" spans="1:12" s="70" customFormat="1" ht="51" x14ac:dyDescent="0.2">
      <c r="A403" s="17">
        <v>329</v>
      </c>
      <c r="B403" s="67" t="s">
        <v>751</v>
      </c>
      <c r="C403" s="63" t="s">
        <v>61</v>
      </c>
      <c r="D403" s="63" t="s">
        <v>752</v>
      </c>
      <c r="E403" s="17" t="s">
        <v>50</v>
      </c>
      <c r="F403" s="63">
        <v>1</v>
      </c>
      <c r="G403" s="66">
        <v>5705.3571428571422</v>
      </c>
      <c r="H403" s="66">
        <f t="shared" si="28"/>
        <v>5705.3571428571422</v>
      </c>
      <c r="I403" s="66">
        <v>6390</v>
      </c>
      <c r="J403" s="16" t="s">
        <v>42</v>
      </c>
      <c r="K403" s="63" t="s">
        <v>55</v>
      </c>
      <c r="L403" s="63" t="s">
        <v>262</v>
      </c>
    </row>
    <row r="404" spans="1:12" s="70" customFormat="1" ht="51" x14ac:dyDescent="0.2">
      <c r="A404" s="17">
        <v>330</v>
      </c>
      <c r="B404" s="67" t="s">
        <v>753</v>
      </c>
      <c r="C404" s="63" t="s">
        <v>61</v>
      </c>
      <c r="D404" s="63" t="s">
        <v>790</v>
      </c>
      <c r="E404" s="17" t="s">
        <v>50</v>
      </c>
      <c r="F404" s="63">
        <v>1</v>
      </c>
      <c r="G404" s="66">
        <v>6270.5357142857138</v>
      </c>
      <c r="H404" s="66">
        <f t="shared" si="28"/>
        <v>6270.5357142857138</v>
      </c>
      <c r="I404" s="66">
        <v>7023</v>
      </c>
      <c r="J404" s="16" t="s">
        <v>42</v>
      </c>
      <c r="K404" s="63" t="s">
        <v>55</v>
      </c>
      <c r="L404" s="63" t="s">
        <v>262</v>
      </c>
    </row>
    <row r="405" spans="1:12" s="70" customFormat="1" ht="51" x14ac:dyDescent="0.2">
      <c r="A405" s="17">
        <v>331</v>
      </c>
      <c r="B405" s="67" t="s">
        <v>754</v>
      </c>
      <c r="C405" s="63" t="s">
        <v>61</v>
      </c>
      <c r="D405" s="63" t="s">
        <v>748</v>
      </c>
      <c r="E405" s="17" t="s">
        <v>50</v>
      </c>
      <c r="F405" s="63">
        <v>1</v>
      </c>
      <c r="G405" s="66">
        <v>76160.714285714275</v>
      </c>
      <c r="H405" s="66">
        <f t="shared" si="28"/>
        <v>76160.714285714275</v>
      </c>
      <c r="I405" s="66">
        <v>85300</v>
      </c>
      <c r="J405" s="16" t="s">
        <v>42</v>
      </c>
      <c r="K405" s="63" t="s">
        <v>55</v>
      </c>
      <c r="L405" s="63" t="s">
        <v>262</v>
      </c>
    </row>
    <row r="406" spans="1:12" s="70" customFormat="1" ht="51" x14ac:dyDescent="0.2">
      <c r="A406" s="17">
        <v>332</v>
      </c>
      <c r="B406" s="67" t="s">
        <v>755</v>
      </c>
      <c r="C406" s="63" t="s">
        <v>61</v>
      </c>
      <c r="D406" s="63" t="s">
        <v>756</v>
      </c>
      <c r="E406" s="17" t="s">
        <v>50</v>
      </c>
      <c r="F406" s="63">
        <v>1</v>
      </c>
      <c r="G406" s="66">
        <v>41848.214285714283</v>
      </c>
      <c r="H406" s="66">
        <f t="shared" si="28"/>
        <v>41848.214285714283</v>
      </c>
      <c r="I406" s="66">
        <v>46870</v>
      </c>
      <c r="J406" s="16" t="s">
        <v>42</v>
      </c>
      <c r="K406" s="63" t="s">
        <v>55</v>
      </c>
      <c r="L406" s="63" t="s">
        <v>262</v>
      </c>
    </row>
    <row r="407" spans="1:12" s="70" customFormat="1" ht="51" x14ac:dyDescent="0.2">
      <c r="A407" s="17">
        <v>333</v>
      </c>
      <c r="B407" s="67" t="s">
        <v>757</v>
      </c>
      <c r="C407" s="63" t="s">
        <v>61</v>
      </c>
      <c r="D407" s="63" t="s">
        <v>740</v>
      </c>
      <c r="E407" s="17" t="s">
        <v>50</v>
      </c>
      <c r="F407" s="63">
        <v>2</v>
      </c>
      <c r="G407" s="66">
        <v>46019.642857142855</v>
      </c>
      <c r="H407" s="66">
        <f t="shared" si="28"/>
        <v>92039.28571428571</v>
      </c>
      <c r="I407" s="66">
        <v>103084</v>
      </c>
      <c r="J407" s="16" t="s">
        <v>42</v>
      </c>
      <c r="K407" s="63" t="s">
        <v>55</v>
      </c>
      <c r="L407" s="63" t="s">
        <v>262</v>
      </c>
    </row>
    <row r="408" spans="1:12" s="70" customFormat="1" ht="51" x14ac:dyDescent="0.2">
      <c r="A408" s="17">
        <v>334</v>
      </c>
      <c r="B408" s="69" t="s">
        <v>758</v>
      </c>
      <c r="C408" s="63" t="s">
        <v>61</v>
      </c>
      <c r="D408" s="60" t="s">
        <v>791</v>
      </c>
      <c r="E408" s="17" t="s">
        <v>50</v>
      </c>
      <c r="F408" s="63">
        <v>1</v>
      </c>
      <c r="G408" s="66">
        <v>5840.1785714285706</v>
      </c>
      <c r="H408" s="66">
        <f t="shared" si="28"/>
        <v>5840.1785714285706</v>
      </c>
      <c r="I408" s="66">
        <v>6541</v>
      </c>
      <c r="J408" s="16" t="s">
        <v>42</v>
      </c>
      <c r="K408" s="63" t="s">
        <v>55</v>
      </c>
      <c r="L408" s="63" t="s">
        <v>262</v>
      </c>
    </row>
    <row r="409" spans="1:12" s="70" customFormat="1" ht="51" x14ac:dyDescent="0.2">
      <c r="A409" s="17">
        <v>335</v>
      </c>
      <c r="B409" s="67" t="s">
        <v>759</v>
      </c>
      <c r="C409" s="63" t="s">
        <v>61</v>
      </c>
      <c r="D409" s="63" t="s">
        <v>760</v>
      </c>
      <c r="E409" s="17" t="s">
        <v>50</v>
      </c>
      <c r="F409" s="63">
        <v>1</v>
      </c>
      <c r="G409" s="66">
        <v>15958.928571428571</v>
      </c>
      <c r="H409" s="66">
        <f t="shared" si="28"/>
        <v>15958.928571428571</v>
      </c>
      <c r="I409" s="66">
        <v>17874</v>
      </c>
      <c r="J409" s="16" t="s">
        <v>42</v>
      </c>
      <c r="K409" s="63" t="s">
        <v>55</v>
      </c>
      <c r="L409" s="63" t="s">
        <v>262</v>
      </c>
    </row>
    <row r="410" spans="1:12" s="70" customFormat="1" ht="51" x14ac:dyDescent="0.2">
      <c r="A410" s="17">
        <v>336</v>
      </c>
      <c r="B410" s="69" t="s">
        <v>761</v>
      </c>
      <c r="C410" s="63" t="s">
        <v>61</v>
      </c>
      <c r="D410" s="63" t="s">
        <v>740</v>
      </c>
      <c r="E410" s="17" t="s">
        <v>50</v>
      </c>
      <c r="F410" s="63">
        <v>2</v>
      </c>
      <c r="G410" s="66">
        <v>32159.821428571424</v>
      </c>
      <c r="H410" s="66">
        <f t="shared" si="28"/>
        <v>64319.642857142848</v>
      </c>
      <c r="I410" s="66">
        <v>72038</v>
      </c>
      <c r="J410" s="16" t="s">
        <v>42</v>
      </c>
      <c r="K410" s="63" t="s">
        <v>55</v>
      </c>
      <c r="L410" s="63" t="s">
        <v>262</v>
      </c>
    </row>
    <row r="411" spans="1:12" s="70" customFormat="1" ht="51" x14ac:dyDescent="0.2">
      <c r="A411" s="17">
        <v>337</v>
      </c>
      <c r="B411" s="69" t="s">
        <v>762</v>
      </c>
      <c r="C411" s="63" t="s">
        <v>61</v>
      </c>
      <c r="D411" s="63" t="s">
        <v>763</v>
      </c>
      <c r="E411" s="17" t="s">
        <v>50</v>
      </c>
      <c r="F411" s="63">
        <v>3</v>
      </c>
      <c r="G411" s="66">
        <v>50190.178571428565</v>
      </c>
      <c r="H411" s="66">
        <f t="shared" si="28"/>
        <v>150570.53571428568</v>
      </c>
      <c r="I411" s="66">
        <v>168639</v>
      </c>
      <c r="J411" s="16" t="s">
        <v>42</v>
      </c>
      <c r="K411" s="63" t="s">
        <v>55</v>
      </c>
      <c r="L411" s="63" t="s">
        <v>262</v>
      </c>
    </row>
    <row r="412" spans="1:12" s="70" customFormat="1" ht="51" x14ac:dyDescent="0.2">
      <c r="A412" s="17">
        <v>338</v>
      </c>
      <c r="B412" s="69" t="s">
        <v>764</v>
      </c>
      <c r="C412" s="63" t="s">
        <v>61</v>
      </c>
      <c r="D412" s="63" t="s">
        <v>740</v>
      </c>
      <c r="E412" s="17" t="s">
        <v>50</v>
      </c>
      <c r="F412" s="63">
        <v>2</v>
      </c>
      <c r="G412" s="66">
        <v>42385.714285714283</v>
      </c>
      <c r="H412" s="66">
        <f t="shared" si="28"/>
        <v>84771.428571428565</v>
      </c>
      <c r="I412" s="66">
        <v>94944</v>
      </c>
      <c r="J412" s="16" t="s">
        <v>42</v>
      </c>
      <c r="K412" s="63" t="s">
        <v>55</v>
      </c>
      <c r="L412" s="63" t="s">
        <v>262</v>
      </c>
    </row>
    <row r="413" spans="1:12" s="70" customFormat="1" ht="51" x14ac:dyDescent="0.2">
      <c r="A413" s="17">
        <v>339</v>
      </c>
      <c r="B413" s="69" t="s">
        <v>765</v>
      </c>
      <c r="C413" s="63" t="s">
        <v>61</v>
      </c>
      <c r="D413" s="63" t="s">
        <v>763</v>
      </c>
      <c r="E413" s="17" t="s">
        <v>50</v>
      </c>
      <c r="F413" s="63">
        <v>3</v>
      </c>
      <c r="G413" s="66">
        <v>68894.642857142855</v>
      </c>
      <c r="H413" s="66">
        <f t="shared" si="28"/>
        <v>206683.92857142858</v>
      </c>
      <c r="I413" s="66">
        <v>231486</v>
      </c>
      <c r="J413" s="16" t="s">
        <v>42</v>
      </c>
      <c r="K413" s="63" t="s">
        <v>55</v>
      </c>
      <c r="L413" s="63" t="s">
        <v>262</v>
      </c>
    </row>
    <row r="414" spans="1:12" s="70" customFormat="1" ht="51" x14ac:dyDescent="0.2">
      <c r="A414" s="17">
        <v>340</v>
      </c>
      <c r="B414" s="69" t="s">
        <v>242</v>
      </c>
      <c r="C414" s="63" t="s">
        <v>61</v>
      </c>
      <c r="D414" s="63" t="s">
        <v>766</v>
      </c>
      <c r="E414" s="17" t="s">
        <v>50</v>
      </c>
      <c r="F414" s="63">
        <v>1</v>
      </c>
      <c r="G414" s="66">
        <v>63108.03571428571</v>
      </c>
      <c r="H414" s="66">
        <f t="shared" si="28"/>
        <v>63108.03571428571</v>
      </c>
      <c r="I414" s="66">
        <v>70681</v>
      </c>
      <c r="J414" s="16" t="s">
        <v>42</v>
      </c>
      <c r="K414" s="63" t="s">
        <v>55</v>
      </c>
      <c r="L414" s="63" t="s">
        <v>262</v>
      </c>
    </row>
    <row r="415" spans="1:12" s="70" customFormat="1" ht="51" x14ac:dyDescent="0.2">
      <c r="A415" s="17">
        <v>341</v>
      </c>
      <c r="B415" s="69" t="s">
        <v>767</v>
      </c>
      <c r="C415" s="63" t="s">
        <v>61</v>
      </c>
      <c r="D415" s="60" t="s">
        <v>768</v>
      </c>
      <c r="E415" s="17" t="s">
        <v>50</v>
      </c>
      <c r="F415" s="63">
        <v>1</v>
      </c>
      <c r="G415" s="66">
        <v>32428.571428571424</v>
      </c>
      <c r="H415" s="66">
        <f t="shared" si="28"/>
        <v>32428.571428571424</v>
      </c>
      <c r="I415" s="66">
        <v>36320</v>
      </c>
      <c r="J415" s="16" t="s">
        <v>42</v>
      </c>
      <c r="K415" s="63" t="s">
        <v>55</v>
      </c>
      <c r="L415" s="63" t="s">
        <v>262</v>
      </c>
    </row>
    <row r="416" spans="1:12" s="70" customFormat="1" ht="51" x14ac:dyDescent="0.2">
      <c r="A416" s="17">
        <v>342</v>
      </c>
      <c r="B416" s="69" t="s">
        <v>769</v>
      </c>
      <c r="C416" s="63" t="s">
        <v>61</v>
      </c>
      <c r="D416" s="60" t="s">
        <v>770</v>
      </c>
      <c r="E416" s="17" t="s">
        <v>50</v>
      </c>
      <c r="F416" s="63">
        <v>1</v>
      </c>
      <c r="G416" s="66">
        <v>30007.14</v>
      </c>
      <c r="H416" s="66">
        <f>G416*F416</f>
        <v>30007.14</v>
      </c>
      <c r="I416" s="66">
        <v>33607.996800000001</v>
      </c>
      <c r="J416" s="16" t="s">
        <v>42</v>
      </c>
      <c r="K416" s="63" t="s">
        <v>55</v>
      </c>
      <c r="L416" s="63" t="s">
        <v>262</v>
      </c>
    </row>
    <row r="417" spans="1:12" s="70" customFormat="1" ht="51" x14ac:dyDescent="0.2">
      <c r="A417" s="17">
        <v>343</v>
      </c>
      <c r="B417" s="69" t="s">
        <v>771</v>
      </c>
      <c r="C417" s="63" t="s">
        <v>61</v>
      </c>
      <c r="D417" s="60" t="s">
        <v>792</v>
      </c>
      <c r="E417" s="17" t="s">
        <v>50</v>
      </c>
      <c r="F417" s="63">
        <v>2</v>
      </c>
      <c r="G417" s="66">
        <v>75352.678571428565</v>
      </c>
      <c r="H417" s="66">
        <f t="shared" ref="H417:H428" si="29">G417*F417</f>
        <v>150705.35714285713</v>
      </c>
      <c r="I417" s="66">
        <v>168790</v>
      </c>
      <c r="J417" s="16" t="s">
        <v>42</v>
      </c>
      <c r="K417" s="63" t="s">
        <v>55</v>
      </c>
      <c r="L417" s="63" t="s">
        <v>262</v>
      </c>
    </row>
    <row r="418" spans="1:12" s="70" customFormat="1" ht="51" x14ac:dyDescent="0.2">
      <c r="A418" s="17">
        <v>344</v>
      </c>
      <c r="B418" s="69" t="s">
        <v>772</v>
      </c>
      <c r="C418" s="63" t="s">
        <v>61</v>
      </c>
      <c r="D418" s="60" t="s">
        <v>793</v>
      </c>
      <c r="E418" s="17" t="s">
        <v>50</v>
      </c>
      <c r="F418" s="63">
        <v>2</v>
      </c>
      <c r="G418" s="66">
        <v>75352.678571428565</v>
      </c>
      <c r="H418" s="66">
        <f t="shared" si="29"/>
        <v>150705.35714285713</v>
      </c>
      <c r="I418" s="66">
        <v>168790</v>
      </c>
      <c r="J418" s="16" t="s">
        <v>42</v>
      </c>
      <c r="K418" s="63" t="s">
        <v>55</v>
      </c>
      <c r="L418" s="63" t="s">
        <v>262</v>
      </c>
    </row>
    <row r="419" spans="1:12" s="70" customFormat="1" ht="89.25" x14ac:dyDescent="0.2">
      <c r="A419" s="17">
        <v>345</v>
      </c>
      <c r="B419" s="69" t="s">
        <v>773</v>
      </c>
      <c r="C419" s="63" t="s">
        <v>61</v>
      </c>
      <c r="D419" s="63" t="s">
        <v>794</v>
      </c>
      <c r="E419" s="17" t="s">
        <v>50</v>
      </c>
      <c r="F419" s="63">
        <v>2</v>
      </c>
      <c r="G419" s="66">
        <v>169543.74999999997</v>
      </c>
      <c r="H419" s="66">
        <f t="shared" si="29"/>
        <v>339087.49999999994</v>
      </c>
      <c r="I419" s="66">
        <v>379778</v>
      </c>
      <c r="J419" s="16" t="s">
        <v>42</v>
      </c>
      <c r="K419" s="63" t="s">
        <v>55</v>
      </c>
      <c r="L419" s="63" t="s">
        <v>262</v>
      </c>
    </row>
    <row r="420" spans="1:12" s="70" customFormat="1" ht="63.75" x14ac:dyDescent="0.2">
      <c r="A420" s="17">
        <v>346</v>
      </c>
      <c r="B420" s="69" t="s">
        <v>774</v>
      </c>
      <c r="C420" s="63" t="s">
        <v>61</v>
      </c>
      <c r="D420" s="63" t="s">
        <v>795</v>
      </c>
      <c r="E420" s="17" t="s">
        <v>50</v>
      </c>
      <c r="F420" s="63">
        <v>2</v>
      </c>
      <c r="G420" s="66">
        <v>107647.32142857142</v>
      </c>
      <c r="H420" s="66">
        <f t="shared" si="29"/>
        <v>215294.64285714284</v>
      </c>
      <c r="I420" s="66">
        <v>241130</v>
      </c>
      <c r="J420" s="16" t="s">
        <v>42</v>
      </c>
      <c r="K420" s="63" t="s">
        <v>55</v>
      </c>
      <c r="L420" s="63" t="s">
        <v>262</v>
      </c>
    </row>
    <row r="421" spans="1:12" s="70" customFormat="1" ht="63.75" x14ac:dyDescent="0.2">
      <c r="A421" s="17">
        <v>347</v>
      </c>
      <c r="B421" s="69" t="s">
        <v>775</v>
      </c>
      <c r="C421" s="63" t="s">
        <v>61</v>
      </c>
      <c r="D421" s="63" t="s">
        <v>796</v>
      </c>
      <c r="E421" s="17" t="s">
        <v>50</v>
      </c>
      <c r="F421" s="63">
        <v>2</v>
      </c>
      <c r="G421" s="66">
        <v>107647.32142857142</v>
      </c>
      <c r="H421" s="66">
        <f t="shared" si="29"/>
        <v>215294.64285714284</v>
      </c>
      <c r="I421" s="66">
        <v>241130</v>
      </c>
      <c r="J421" s="16" t="s">
        <v>42</v>
      </c>
      <c r="K421" s="63" t="s">
        <v>55</v>
      </c>
      <c r="L421" s="63" t="s">
        <v>262</v>
      </c>
    </row>
    <row r="422" spans="1:12" s="70" customFormat="1" ht="63.75" x14ac:dyDescent="0.2">
      <c r="A422" s="17">
        <v>348</v>
      </c>
      <c r="B422" s="69" t="s">
        <v>776</v>
      </c>
      <c r="C422" s="63" t="s">
        <v>61</v>
      </c>
      <c r="D422" s="63" t="s">
        <v>797</v>
      </c>
      <c r="E422" s="17" t="s">
        <v>50</v>
      </c>
      <c r="F422" s="63">
        <v>2</v>
      </c>
      <c r="G422" s="66">
        <v>107647.32142857142</v>
      </c>
      <c r="H422" s="66">
        <f t="shared" si="29"/>
        <v>215294.64285714284</v>
      </c>
      <c r="I422" s="66">
        <v>241130</v>
      </c>
      <c r="J422" s="16" t="s">
        <v>42</v>
      </c>
      <c r="K422" s="63" t="s">
        <v>55</v>
      </c>
      <c r="L422" s="63" t="s">
        <v>262</v>
      </c>
    </row>
    <row r="423" spans="1:12" s="70" customFormat="1" ht="76.5" x14ac:dyDescent="0.2">
      <c r="A423" s="17">
        <v>349</v>
      </c>
      <c r="B423" s="69" t="s">
        <v>777</v>
      </c>
      <c r="C423" s="63" t="s">
        <v>61</v>
      </c>
      <c r="D423" s="63" t="s">
        <v>798</v>
      </c>
      <c r="E423" s="17" t="s">
        <v>50</v>
      </c>
      <c r="F423" s="63">
        <v>2</v>
      </c>
      <c r="G423" s="66">
        <v>169543.74999999997</v>
      </c>
      <c r="H423" s="66">
        <f t="shared" si="29"/>
        <v>339087.49999999994</v>
      </c>
      <c r="I423" s="66">
        <v>379778</v>
      </c>
      <c r="J423" s="16" t="s">
        <v>42</v>
      </c>
      <c r="K423" s="63" t="s">
        <v>55</v>
      </c>
      <c r="L423" s="63" t="s">
        <v>262</v>
      </c>
    </row>
    <row r="424" spans="1:12" s="70" customFormat="1" ht="51" x14ac:dyDescent="0.2">
      <c r="A424" s="17">
        <v>350</v>
      </c>
      <c r="B424" s="69" t="s">
        <v>778</v>
      </c>
      <c r="C424" s="63" t="s">
        <v>61</v>
      </c>
      <c r="D424" s="60" t="s">
        <v>779</v>
      </c>
      <c r="E424" s="17" t="s">
        <v>50</v>
      </c>
      <c r="F424" s="63">
        <v>2</v>
      </c>
      <c r="G424" s="66">
        <v>61089.28571428571</v>
      </c>
      <c r="H424" s="66">
        <f t="shared" si="29"/>
        <v>122178.57142857142</v>
      </c>
      <c r="I424" s="66">
        <v>136840</v>
      </c>
      <c r="J424" s="16" t="s">
        <v>42</v>
      </c>
      <c r="K424" s="63" t="s">
        <v>55</v>
      </c>
      <c r="L424" s="63" t="s">
        <v>262</v>
      </c>
    </row>
    <row r="425" spans="1:12" s="70" customFormat="1" ht="51" x14ac:dyDescent="0.2">
      <c r="A425" s="17">
        <v>351</v>
      </c>
      <c r="B425" s="69" t="s">
        <v>780</v>
      </c>
      <c r="C425" s="63" t="s">
        <v>61</v>
      </c>
      <c r="D425" s="60" t="s">
        <v>799</v>
      </c>
      <c r="E425" s="17" t="s">
        <v>50</v>
      </c>
      <c r="F425" s="63">
        <v>2</v>
      </c>
      <c r="G425" s="66">
        <v>14398.214285714284</v>
      </c>
      <c r="H425" s="66">
        <f t="shared" si="29"/>
        <v>28796.428571428569</v>
      </c>
      <c r="I425" s="66">
        <v>32252</v>
      </c>
      <c r="J425" s="16" t="s">
        <v>42</v>
      </c>
      <c r="K425" s="63" t="s">
        <v>55</v>
      </c>
      <c r="L425" s="63" t="s">
        <v>262</v>
      </c>
    </row>
    <row r="426" spans="1:12" s="70" customFormat="1" ht="51" x14ac:dyDescent="0.2">
      <c r="A426" s="17">
        <v>352</v>
      </c>
      <c r="B426" s="69" t="s">
        <v>781</v>
      </c>
      <c r="C426" s="63" t="s">
        <v>61</v>
      </c>
      <c r="D426" s="60" t="s">
        <v>800</v>
      </c>
      <c r="E426" s="17" t="s">
        <v>50</v>
      </c>
      <c r="F426" s="63">
        <v>1</v>
      </c>
      <c r="G426" s="66">
        <v>44643.75</v>
      </c>
      <c r="H426" s="66">
        <f t="shared" si="29"/>
        <v>44643.75</v>
      </c>
      <c r="I426" s="66">
        <v>50001.000000000007</v>
      </c>
      <c r="J426" s="16" t="s">
        <v>42</v>
      </c>
      <c r="K426" s="63" t="s">
        <v>55</v>
      </c>
      <c r="L426" s="63" t="s">
        <v>262</v>
      </c>
    </row>
    <row r="427" spans="1:12" s="70" customFormat="1" ht="51" x14ac:dyDescent="0.2">
      <c r="A427" s="17">
        <v>353</v>
      </c>
      <c r="B427" s="69" t="s">
        <v>782</v>
      </c>
      <c r="C427" s="63" t="s">
        <v>61</v>
      </c>
      <c r="D427" s="60" t="s">
        <v>783</v>
      </c>
      <c r="E427" s="17" t="s">
        <v>50</v>
      </c>
      <c r="F427" s="63">
        <v>1</v>
      </c>
      <c r="G427" s="66">
        <v>54562.5</v>
      </c>
      <c r="H427" s="66">
        <f t="shared" si="29"/>
        <v>54562.5</v>
      </c>
      <c r="I427" s="66">
        <v>61110.000000000007</v>
      </c>
      <c r="J427" s="16" t="s">
        <v>42</v>
      </c>
      <c r="K427" s="63" t="s">
        <v>55</v>
      </c>
      <c r="L427" s="63" t="s">
        <v>262</v>
      </c>
    </row>
    <row r="428" spans="1:12" s="70" customFormat="1" ht="51" x14ac:dyDescent="0.2">
      <c r="A428" s="17">
        <v>354</v>
      </c>
      <c r="B428" s="69" t="s">
        <v>784</v>
      </c>
      <c r="C428" s="63" t="s">
        <v>61</v>
      </c>
      <c r="D428" s="60" t="s">
        <v>785</v>
      </c>
      <c r="E428" s="17" t="s">
        <v>50</v>
      </c>
      <c r="F428" s="63">
        <v>1</v>
      </c>
      <c r="G428" s="66">
        <v>50004.46</v>
      </c>
      <c r="H428" s="66">
        <f t="shared" si="29"/>
        <v>50004.46</v>
      </c>
      <c r="I428" s="66">
        <v>56004.995200000005</v>
      </c>
      <c r="J428" s="16" t="s">
        <v>42</v>
      </c>
      <c r="K428" s="63" t="s">
        <v>55</v>
      </c>
      <c r="L428" s="63" t="s">
        <v>262</v>
      </c>
    </row>
    <row r="429" spans="1:12" s="70" customFormat="1" ht="51" x14ac:dyDescent="0.2">
      <c r="A429" s="17">
        <v>355</v>
      </c>
      <c r="B429" s="69" t="s">
        <v>786</v>
      </c>
      <c r="C429" s="63" t="s">
        <v>61</v>
      </c>
      <c r="D429" s="60" t="s">
        <v>787</v>
      </c>
      <c r="E429" s="17" t="s">
        <v>50</v>
      </c>
      <c r="F429" s="63">
        <v>1</v>
      </c>
      <c r="G429" s="66">
        <v>214285.71</v>
      </c>
      <c r="H429" s="66">
        <f t="shared" ref="H429:H430" si="30">G429*F429</f>
        <v>214285.71</v>
      </c>
      <c r="I429" s="66">
        <f>H429*1.12</f>
        <v>239999.9952</v>
      </c>
      <c r="J429" s="16" t="s">
        <v>42</v>
      </c>
      <c r="K429" s="63" t="s">
        <v>55</v>
      </c>
      <c r="L429" s="63" t="s">
        <v>262</v>
      </c>
    </row>
    <row r="430" spans="1:12" s="70" customFormat="1" ht="51" x14ac:dyDescent="0.2">
      <c r="A430" s="17">
        <v>356</v>
      </c>
      <c r="B430" s="69" t="s">
        <v>813</v>
      </c>
      <c r="C430" s="63" t="s">
        <v>61</v>
      </c>
      <c r="D430" s="60" t="s">
        <v>814</v>
      </c>
      <c r="E430" s="17" t="s">
        <v>50</v>
      </c>
      <c r="F430" s="63">
        <v>1</v>
      </c>
      <c r="G430" s="66">
        <f>I430/1.12</f>
        <v>185906.24999999997</v>
      </c>
      <c r="H430" s="66">
        <f t="shared" si="30"/>
        <v>185906.24999999997</v>
      </c>
      <c r="I430" s="72">
        <v>208215</v>
      </c>
      <c r="J430" s="16" t="s">
        <v>42</v>
      </c>
      <c r="K430" s="63" t="s">
        <v>820</v>
      </c>
      <c r="L430" s="63" t="s">
        <v>262</v>
      </c>
    </row>
    <row r="431" spans="1:12" s="70" customFormat="1" ht="51" x14ac:dyDescent="0.2">
      <c r="A431" s="17">
        <v>357</v>
      </c>
      <c r="B431" s="82" t="s">
        <v>822</v>
      </c>
      <c r="C431" s="83" t="s">
        <v>61</v>
      </c>
      <c r="D431" s="86" t="s">
        <v>826</v>
      </c>
      <c r="E431" s="74" t="s">
        <v>117</v>
      </c>
      <c r="F431" s="63">
        <v>2</v>
      </c>
      <c r="G431" s="66">
        <v>113608.92857142857</v>
      </c>
      <c r="H431" s="66">
        <f>G431*F431</f>
        <v>227217.85714285713</v>
      </c>
      <c r="I431" s="72">
        <f>H431*1.12</f>
        <v>254484</v>
      </c>
      <c r="J431" s="16" t="s">
        <v>42</v>
      </c>
      <c r="K431" s="63" t="s">
        <v>62</v>
      </c>
      <c r="L431" s="63" t="s">
        <v>262</v>
      </c>
    </row>
    <row r="432" spans="1:12" s="70" customFormat="1" ht="51" x14ac:dyDescent="0.2">
      <c r="A432" s="17">
        <v>358</v>
      </c>
      <c r="B432" s="82" t="s">
        <v>822</v>
      </c>
      <c r="C432" s="83" t="s">
        <v>61</v>
      </c>
      <c r="D432" s="86" t="s">
        <v>827</v>
      </c>
      <c r="E432" s="74" t="s">
        <v>117</v>
      </c>
      <c r="F432" s="63">
        <v>1</v>
      </c>
      <c r="G432" s="66">
        <v>205141.96428571426</v>
      </c>
      <c r="H432" s="66">
        <f t="shared" ref="H432:H438" si="31">G432*F432</f>
        <v>205141.96428571426</v>
      </c>
      <c r="I432" s="72">
        <f t="shared" ref="I432:I439" si="32">H432*1.12</f>
        <v>229759</v>
      </c>
      <c r="J432" s="16" t="s">
        <v>42</v>
      </c>
      <c r="K432" s="63" t="s">
        <v>62</v>
      </c>
      <c r="L432" s="63" t="s">
        <v>262</v>
      </c>
    </row>
    <row r="433" spans="1:12" s="70" customFormat="1" ht="51" x14ac:dyDescent="0.2">
      <c r="A433" s="17">
        <v>359</v>
      </c>
      <c r="B433" s="82" t="s">
        <v>822</v>
      </c>
      <c r="C433" s="83" t="s">
        <v>61</v>
      </c>
      <c r="D433" s="86" t="s">
        <v>828</v>
      </c>
      <c r="E433" s="74" t="s">
        <v>117</v>
      </c>
      <c r="F433" s="63">
        <v>1</v>
      </c>
      <c r="G433" s="66">
        <v>205141.96428571426</v>
      </c>
      <c r="H433" s="66">
        <f t="shared" si="31"/>
        <v>205141.96428571426</v>
      </c>
      <c r="I433" s="72">
        <f t="shared" si="32"/>
        <v>229759</v>
      </c>
      <c r="J433" s="16" t="s">
        <v>42</v>
      </c>
      <c r="K433" s="63" t="s">
        <v>62</v>
      </c>
      <c r="L433" s="63" t="s">
        <v>262</v>
      </c>
    </row>
    <row r="434" spans="1:12" s="70" customFormat="1" ht="51" x14ac:dyDescent="0.2">
      <c r="A434" s="17">
        <v>360</v>
      </c>
      <c r="B434" s="82" t="s">
        <v>822</v>
      </c>
      <c r="C434" s="83" t="s">
        <v>61</v>
      </c>
      <c r="D434" s="86" t="s">
        <v>829</v>
      </c>
      <c r="E434" s="74" t="s">
        <v>117</v>
      </c>
      <c r="F434" s="63">
        <v>1</v>
      </c>
      <c r="G434" s="77">
        <v>205141.96428571426</v>
      </c>
      <c r="H434" s="66">
        <f t="shared" si="31"/>
        <v>205141.96428571426</v>
      </c>
      <c r="I434" s="72">
        <f t="shared" si="32"/>
        <v>229759</v>
      </c>
      <c r="J434" s="16" t="s">
        <v>42</v>
      </c>
      <c r="K434" s="63" t="s">
        <v>62</v>
      </c>
      <c r="L434" s="63" t="s">
        <v>262</v>
      </c>
    </row>
    <row r="435" spans="1:12" s="70" customFormat="1" ht="51" x14ac:dyDescent="0.2">
      <c r="A435" s="17">
        <v>361</v>
      </c>
      <c r="B435" s="82" t="s">
        <v>822</v>
      </c>
      <c r="C435" s="83" t="s">
        <v>61</v>
      </c>
      <c r="D435" s="86" t="s">
        <v>830</v>
      </c>
      <c r="E435" s="74" t="s">
        <v>117</v>
      </c>
      <c r="F435" s="63">
        <v>1</v>
      </c>
      <c r="G435" s="77">
        <v>205141.96428571426</v>
      </c>
      <c r="H435" s="66">
        <f t="shared" si="31"/>
        <v>205141.96428571426</v>
      </c>
      <c r="I435" s="72">
        <f t="shared" si="32"/>
        <v>229759</v>
      </c>
      <c r="J435" s="16" t="s">
        <v>42</v>
      </c>
      <c r="K435" s="63" t="s">
        <v>62</v>
      </c>
      <c r="L435" s="63" t="s">
        <v>262</v>
      </c>
    </row>
    <row r="436" spans="1:12" s="70" customFormat="1" ht="51" x14ac:dyDescent="0.2">
      <c r="A436" s="17">
        <v>362</v>
      </c>
      <c r="B436" s="82" t="s">
        <v>822</v>
      </c>
      <c r="C436" s="83" t="s">
        <v>61</v>
      </c>
      <c r="D436" s="86" t="s">
        <v>831</v>
      </c>
      <c r="E436" s="74" t="s">
        <v>117</v>
      </c>
      <c r="F436" s="63">
        <v>1</v>
      </c>
      <c r="G436" s="77">
        <v>205141.96428571426</v>
      </c>
      <c r="H436" s="66">
        <f t="shared" si="31"/>
        <v>205141.96428571426</v>
      </c>
      <c r="I436" s="72">
        <f t="shared" si="32"/>
        <v>229759</v>
      </c>
      <c r="J436" s="16" t="s">
        <v>42</v>
      </c>
      <c r="K436" s="63" t="s">
        <v>62</v>
      </c>
      <c r="L436" s="63" t="s">
        <v>262</v>
      </c>
    </row>
    <row r="437" spans="1:12" s="70" customFormat="1" ht="51" x14ac:dyDescent="0.2">
      <c r="A437" s="17">
        <v>363</v>
      </c>
      <c r="B437" s="82" t="s">
        <v>822</v>
      </c>
      <c r="C437" s="83" t="s">
        <v>61</v>
      </c>
      <c r="D437" s="86" t="s">
        <v>832</v>
      </c>
      <c r="E437" s="74" t="s">
        <v>117</v>
      </c>
      <c r="F437" s="63">
        <v>1</v>
      </c>
      <c r="G437" s="77">
        <v>205141.96428571426</v>
      </c>
      <c r="H437" s="66">
        <f t="shared" si="31"/>
        <v>205141.96428571426</v>
      </c>
      <c r="I437" s="72">
        <f t="shared" si="32"/>
        <v>229759</v>
      </c>
      <c r="J437" s="16" t="s">
        <v>42</v>
      </c>
      <c r="K437" s="63" t="s">
        <v>62</v>
      </c>
      <c r="L437" s="63" t="s">
        <v>262</v>
      </c>
    </row>
    <row r="438" spans="1:12" s="70" customFormat="1" ht="51" x14ac:dyDescent="0.2">
      <c r="A438" s="17">
        <v>364</v>
      </c>
      <c r="B438" s="82" t="s">
        <v>822</v>
      </c>
      <c r="C438" s="83" t="s">
        <v>61</v>
      </c>
      <c r="D438" s="86" t="s">
        <v>833</v>
      </c>
      <c r="E438" s="74" t="s">
        <v>117</v>
      </c>
      <c r="F438" s="63">
        <v>1</v>
      </c>
      <c r="G438" s="77">
        <v>205141.96428571426</v>
      </c>
      <c r="H438" s="66">
        <f t="shared" si="31"/>
        <v>205141.96428571426</v>
      </c>
      <c r="I438" s="72">
        <f t="shared" si="32"/>
        <v>229759</v>
      </c>
      <c r="J438" s="16" t="s">
        <v>42</v>
      </c>
      <c r="K438" s="63" t="s">
        <v>62</v>
      </c>
      <c r="L438" s="63" t="s">
        <v>262</v>
      </c>
    </row>
    <row r="439" spans="1:12" s="70" customFormat="1" ht="51" x14ac:dyDescent="0.2">
      <c r="A439" s="17">
        <v>365</v>
      </c>
      <c r="B439" s="82" t="s">
        <v>822</v>
      </c>
      <c r="C439" s="83" t="s">
        <v>61</v>
      </c>
      <c r="D439" s="86" t="s">
        <v>834</v>
      </c>
      <c r="E439" s="74" t="s">
        <v>117</v>
      </c>
      <c r="F439" s="63">
        <v>1</v>
      </c>
      <c r="G439" s="77">
        <v>208418.74999999997</v>
      </c>
      <c r="H439" s="66">
        <f>G439*F439</f>
        <v>208418.74999999997</v>
      </c>
      <c r="I439" s="72">
        <f t="shared" si="32"/>
        <v>233429</v>
      </c>
      <c r="J439" s="16" t="s">
        <v>42</v>
      </c>
      <c r="K439" s="63" t="s">
        <v>62</v>
      </c>
      <c r="L439" s="63" t="s">
        <v>262</v>
      </c>
    </row>
    <row r="440" spans="1:12" s="70" customFormat="1" ht="51" x14ac:dyDescent="0.2">
      <c r="A440" s="17">
        <v>366</v>
      </c>
      <c r="B440" s="82" t="s">
        <v>844</v>
      </c>
      <c r="C440" s="63" t="s">
        <v>61</v>
      </c>
      <c r="D440" s="86" t="s">
        <v>845</v>
      </c>
      <c r="E440" s="74" t="s">
        <v>50</v>
      </c>
      <c r="F440" s="63">
        <v>80</v>
      </c>
      <c r="G440" s="77">
        <v>1207.1400000000001</v>
      </c>
      <c r="H440" s="66">
        <f t="shared" ref="H440:H445" si="33">G440*F440</f>
        <v>96571.200000000012</v>
      </c>
      <c r="I440" s="66">
        <f>H440*1.12</f>
        <v>108159.74400000002</v>
      </c>
      <c r="J440" s="16" t="s">
        <v>42</v>
      </c>
      <c r="K440" s="16" t="s">
        <v>846</v>
      </c>
      <c r="L440" s="63" t="s">
        <v>268</v>
      </c>
    </row>
    <row r="441" spans="1:12" s="70" customFormat="1" ht="60" x14ac:dyDescent="0.2">
      <c r="A441" s="17">
        <v>367</v>
      </c>
      <c r="B441" s="82" t="s">
        <v>847</v>
      </c>
      <c r="C441" s="63" t="s">
        <v>61</v>
      </c>
      <c r="D441" s="86" t="s">
        <v>848</v>
      </c>
      <c r="E441" s="74" t="s">
        <v>50</v>
      </c>
      <c r="F441" s="63">
        <v>4</v>
      </c>
      <c r="G441" s="77">
        <v>1735.72</v>
      </c>
      <c r="H441" s="66">
        <f t="shared" si="33"/>
        <v>6942.88</v>
      </c>
      <c r="I441" s="66">
        <f t="shared" ref="I441:I445" si="34">H441*1.12</f>
        <v>7776.0256000000008</v>
      </c>
      <c r="J441" s="16" t="s">
        <v>42</v>
      </c>
      <c r="K441" s="16" t="s">
        <v>846</v>
      </c>
      <c r="L441" s="63" t="s">
        <v>268</v>
      </c>
    </row>
    <row r="442" spans="1:12" s="70" customFormat="1" ht="51" x14ac:dyDescent="0.2">
      <c r="A442" s="17">
        <v>368</v>
      </c>
      <c r="B442" s="82" t="s">
        <v>849</v>
      </c>
      <c r="C442" s="63" t="s">
        <v>61</v>
      </c>
      <c r="D442" s="86" t="s">
        <v>850</v>
      </c>
      <c r="E442" s="74" t="s">
        <v>50</v>
      </c>
      <c r="F442" s="63">
        <v>60</v>
      </c>
      <c r="G442" s="77">
        <v>11216.08</v>
      </c>
      <c r="H442" s="66">
        <f t="shared" si="33"/>
        <v>672964.8</v>
      </c>
      <c r="I442" s="66">
        <f t="shared" si="34"/>
        <v>753720.57600000012</v>
      </c>
      <c r="J442" s="16" t="s">
        <v>42</v>
      </c>
      <c r="K442" s="16" t="s">
        <v>846</v>
      </c>
      <c r="L442" s="63" t="s">
        <v>268</v>
      </c>
    </row>
    <row r="443" spans="1:12" s="70" customFormat="1" ht="51" x14ac:dyDescent="0.2">
      <c r="A443" s="17">
        <v>369</v>
      </c>
      <c r="B443" s="82" t="s">
        <v>851</v>
      </c>
      <c r="C443" s="63" t="s">
        <v>61</v>
      </c>
      <c r="D443" s="86" t="s">
        <v>852</v>
      </c>
      <c r="E443" s="74" t="s">
        <v>50</v>
      </c>
      <c r="F443" s="63">
        <v>180</v>
      </c>
      <c r="G443" s="77">
        <v>97.32</v>
      </c>
      <c r="H443" s="66">
        <f t="shared" si="33"/>
        <v>17517.599999999999</v>
      </c>
      <c r="I443" s="66">
        <f t="shared" si="34"/>
        <v>19619.712</v>
      </c>
      <c r="J443" s="16" t="s">
        <v>42</v>
      </c>
      <c r="K443" s="16" t="s">
        <v>846</v>
      </c>
      <c r="L443" s="63" t="s">
        <v>268</v>
      </c>
    </row>
    <row r="444" spans="1:12" s="70" customFormat="1" ht="51" x14ac:dyDescent="0.2">
      <c r="A444" s="17">
        <v>370</v>
      </c>
      <c r="B444" s="82" t="s">
        <v>853</v>
      </c>
      <c r="C444" s="63" t="s">
        <v>61</v>
      </c>
      <c r="D444" s="86" t="s">
        <v>854</v>
      </c>
      <c r="E444" s="74" t="s">
        <v>50</v>
      </c>
      <c r="F444" s="63">
        <v>2</v>
      </c>
      <c r="G444" s="77">
        <v>8719.65</v>
      </c>
      <c r="H444" s="66">
        <f t="shared" si="33"/>
        <v>17439.3</v>
      </c>
      <c r="I444" s="66">
        <f t="shared" si="34"/>
        <v>19532.016</v>
      </c>
      <c r="J444" s="16" t="s">
        <v>42</v>
      </c>
      <c r="K444" s="16" t="s">
        <v>846</v>
      </c>
      <c r="L444" s="63" t="s">
        <v>268</v>
      </c>
    </row>
    <row r="445" spans="1:12" s="70" customFormat="1" ht="51" x14ac:dyDescent="0.2">
      <c r="A445" s="17">
        <v>371</v>
      </c>
      <c r="B445" s="87" t="s">
        <v>855</v>
      </c>
      <c r="C445" s="84" t="s">
        <v>61</v>
      </c>
      <c r="D445" s="88" t="s">
        <v>856</v>
      </c>
      <c r="E445" s="20" t="s">
        <v>857</v>
      </c>
      <c r="F445" s="84">
        <v>2</v>
      </c>
      <c r="G445" s="89">
        <v>13267.86</v>
      </c>
      <c r="H445" s="90">
        <f t="shared" si="33"/>
        <v>26535.72</v>
      </c>
      <c r="I445" s="90">
        <f t="shared" si="34"/>
        <v>29720.006400000006</v>
      </c>
      <c r="J445" s="47" t="s">
        <v>42</v>
      </c>
      <c r="K445" s="47" t="s">
        <v>846</v>
      </c>
      <c r="L445" s="84" t="s">
        <v>268</v>
      </c>
    </row>
    <row r="446" spans="1:12" s="70" customFormat="1" ht="90.75" customHeight="1" x14ac:dyDescent="0.2">
      <c r="A446" s="17">
        <v>372</v>
      </c>
      <c r="B446" s="82" t="s">
        <v>858</v>
      </c>
      <c r="C446" s="63" t="s">
        <v>61</v>
      </c>
      <c r="D446" s="91" t="s">
        <v>872</v>
      </c>
      <c r="E446" s="63" t="s">
        <v>117</v>
      </c>
      <c r="F446" s="63">
        <v>1</v>
      </c>
      <c r="G446" s="77">
        <v>368587.49999999994</v>
      </c>
      <c r="H446" s="85">
        <f>G446*F446</f>
        <v>368587.49999999994</v>
      </c>
      <c r="I446" s="77">
        <f>H446*1.12</f>
        <v>412818</v>
      </c>
      <c r="J446" s="47" t="s">
        <v>42</v>
      </c>
      <c r="K446" s="47" t="s">
        <v>887</v>
      </c>
      <c r="L446" s="84" t="s">
        <v>268</v>
      </c>
    </row>
    <row r="447" spans="1:12" s="70" customFormat="1" ht="146.25" customHeight="1" x14ac:dyDescent="0.2">
      <c r="A447" s="17">
        <v>373</v>
      </c>
      <c r="B447" s="82" t="s">
        <v>859</v>
      </c>
      <c r="C447" s="63" t="s">
        <v>61</v>
      </c>
      <c r="D447" s="91" t="s">
        <v>891</v>
      </c>
      <c r="E447" s="63" t="s">
        <v>117</v>
      </c>
      <c r="F447" s="63">
        <v>1</v>
      </c>
      <c r="G447" s="77">
        <v>809411.60714285704</v>
      </c>
      <c r="H447" s="85">
        <f t="shared" ref="H447:H462" si="35">G447*F447</f>
        <v>809411.60714285704</v>
      </c>
      <c r="I447" s="77">
        <f t="shared" ref="I447:I462" si="36">H447*1.12</f>
        <v>906541</v>
      </c>
      <c r="J447" s="47" t="s">
        <v>42</v>
      </c>
      <c r="K447" s="47" t="s">
        <v>887</v>
      </c>
      <c r="L447" s="84" t="s">
        <v>268</v>
      </c>
    </row>
    <row r="448" spans="1:12" s="70" customFormat="1" ht="63" customHeight="1" x14ac:dyDescent="0.2">
      <c r="A448" s="17">
        <v>374</v>
      </c>
      <c r="B448" s="81" t="s">
        <v>860</v>
      </c>
      <c r="C448" s="63" t="s">
        <v>61</v>
      </c>
      <c r="D448" s="91" t="s">
        <v>873</v>
      </c>
      <c r="E448" s="63" t="s">
        <v>50</v>
      </c>
      <c r="F448" s="63">
        <v>1</v>
      </c>
      <c r="G448" s="77">
        <v>240785.71428571426</v>
      </c>
      <c r="H448" s="85">
        <f t="shared" si="35"/>
        <v>240785.71428571426</v>
      </c>
      <c r="I448" s="77">
        <f t="shared" si="36"/>
        <v>269680</v>
      </c>
      <c r="J448" s="47" t="s">
        <v>42</v>
      </c>
      <c r="K448" s="47" t="s">
        <v>887</v>
      </c>
      <c r="L448" s="84" t="s">
        <v>268</v>
      </c>
    </row>
    <row r="449" spans="1:12" s="70" customFormat="1" ht="81" customHeight="1" x14ac:dyDescent="0.2">
      <c r="A449" s="17">
        <v>375</v>
      </c>
      <c r="B449" s="81" t="s">
        <v>861</v>
      </c>
      <c r="C449" s="63" t="s">
        <v>61</v>
      </c>
      <c r="D449" s="91" t="s">
        <v>874</v>
      </c>
      <c r="E449" s="63" t="s">
        <v>50</v>
      </c>
      <c r="F449" s="63">
        <v>1</v>
      </c>
      <c r="G449" s="77">
        <v>40748.214285714283</v>
      </c>
      <c r="H449" s="85">
        <f t="shared" si="35"/>
        <v>40748.214285714283</v>
      </c>
      <c r="I449" s="77">
        <f t="shared" si="36"/>
        <v>45638</v>
      </c>
      <c r="J449" s="47" t="s">
        <v>42</v>
      </c>
      <c r="K449" s="47" t="s">
        <v>887</v>
      </c>
      <c r="L449" s="84" t="s">
        <v>268</v>
      </c>
    </row>
    <row r="450" spans="1:12" s="70" customFormat="1" ht="51" customHeight="1" x14ac:dyDescent="0.2">
      <c r="A450" s="17">
        <v>376</v>
      </c>
      <c r="B450" s="82" t="s">
        <v>862</v>
      </c>
      <c r="C450" s="63" t="s">
        <v>61</v>
      </c>
      <c r="D450" s="92" t="s">
        <v>875</v>
      </c>
      <c r="E450" s="63" t="s">
        <v>50</v>
      </c>
      <c r="F450" s="63">
        <v>2</v>
      </c>
      <c r="G450" s="77">
        <v>55566.07142857142</v>
      </c>
      <c r="H450" s="85">
        <f t="shared" si="35"/>
        <v>111132.14285714284</v>
      </c>
      <c r="I450" s="77">
        <f t="shared" si="36"/>
        <v>124468</v>
      </c>
      <c r="J450" s="47" t="s">
        <v>42</v>
      </c>
      <c r="K450" s="47" t="s">
        <v>887</v>
      </c>
      <c r="L450" s="84" t="s">
        <v>268</v>
      </c>
    </row>
    <row r="451" spans="1:12" s="70" customFormat="1" ht="51" x14ac:dyDescent="0.2">
      <c r="A451" s="17">
        <v>377</v>
      </c>
      <c r="B451" s="82" t="s">
        <v>863</v>
      </c>
      <c r="C451" s="63" t="s">
        <v>61</v>
      </c>
      <c r="D451" s="92" t="s">
        <v>876</v>
      </c>
      <c r="E451" s="63" t="s">
        <v>50</v>
      </c>
      <c r="F451" s="63">
        <v>1</v>
      </c>
      <c r="G451" s="77">
        <v>40748.214285714283</v>
      </c>
      <c r="H451" s="85">
        <f t="shared" si="35"/>
        <v>40748.214285714283</v>
      </c>
      <c r="I451" s="77">
        <f t="shared" si="36"/>
        <v>45638</v>
      </c>
      <c r="J451" s="47" t="s">
        <v>42</v>
      </c>
      <c r="K451" s="47" t="s">
        <v>887</v>
      </c>
      <c r="L451" s="84" t="s">
        <v>268</v>
      </c>
    </row>
    <row r="452" spans="1:12" s="70" customFormat="1" ht="51" x14ac:dyDescent="0.2">
      <c r="A452" s="17">
        <v>378</v>
      </c>
      <c r="B452" s="82" t="s">
        <v>864</v>
      </c>
      <c r="C452" s="63" t="s">
        <v>61</v>
      </c>
      <c r="D452" s="91" t="s">
        <v>877</v>
      </c>
      <c r="E452" s="63" t="s">
        <v>117</v>
      </c>
      <c r="F452" s="63">
        <v>1</v>
      </c>
      <c r="G452" s="77">
        <v>66679.464285714275</v>
      </c>
      <c r="H452" s="85">
        <f t="shared" si="35"/>
        <v>66679.464285714275</v>
      </c>
      <c r="I452" s="77">
        <f t="shared" si="36"/>
        <v>74681</v>
      </c>
      <c r="J452" s="47" t="s">
        <v>42</v>
      </c>
      <c r="K452" s="47" t="s">
        <v>887</v>
      </c>
      <c r="L452" s="84" t="s">
        <v>268</v>
      </c>
    </row>
    <row r="453" spans="1:12" s="70" customFormat="1" ht="69.75" customHeight="1" x14ac:dyDescent="0.2">
      <c r="A453" s="17">
        <v>379</v>
      </c>
      <c r="B453" s="82" t="s">
        <v>889</v>
      </c>
      <c r="C453" s="63" t="s">
        <v>61</v>
      </c>
      <c r="D453" s="93" t="s">
        <v>888</v>
      </c>
      <c r="E453" s="17" t="s">
        <v>117</v>
      </c>
      <c r="F453" s="63">
        <v>1</v>
      </c>
      <c r="G453" s="77">
        <v>40748.214285714283</v>
      </c>
      <c r="H453" s="85">
        <f t="shared" si="35"/>
        <v>40748.214285714283</v>
      </c>
      <c r="I453" s="77">
        <f t="shared" si="36"/>
        <v>45638</v>
      </c>
      <c r="J453" s="47" t="s">
        <v>42</v>
      </c>
      <c r="K453" s="47" t="s">
        <v>887</v>
      </c>
      <c r="L453" s="84" t="s">
        <v>268</v>
      </c>
    </row>
    <row r="454" spans="1:12" s="70" customFormat="1" ht="61.5" customHeight="1" x14ac:dyDescent="0.2">
      <c r="A454" s="17">
        <v>380</v>
      </c>
      <c r="B454" s="82" t="s">
        <v>865</v>
      </c>
      <c r="C454" s="63" t="s">
        <v>61</v>
      </c>
      <c r="D454" s="91" t="s">
        <v>878</v>
      </c>
      <c r="E454" s="63" t="s">
        <v>879</v>
      </c>
      <c r="F454" s="63">
        <v>1</v>
      </c>
      <c r="G454" s="77">
        <v>37043.75</v>
      </c>
      <c r="H454" s="85">
        <f t="shared" si="35"/>
        <v>37043.75</v>
      </c>
      <c r="I454" s="77">
        <f t="shared" si="36"/>
        <v>41489.000000000007</v>
      </c>
      <c r="J454" s="47" t="s">
        <v>42</v>
      </c>
      <c r="K454" s="47" t="s">
        <v>887</v>
      </c>
      <c r="L454" s="84" t="s">
        <v>268</v>
      </c>
    </row>
    <row r="455" spans="1:12" s="70" customFormat="1" ht="120.75" customHeight="1" x14ac:dyDescent="0.2">
      <c r="A455" s="17">
        <v>381</v>
      </c>
      <c r="B455" s="82" t="s">
        <v>866</v>
      </c>
      <c r="C455" s="63" t="s">
        <v>61</v>
      </c>
      <c r="D455" s="92" t="s">
        <v>890</v>
      </c>
      <c r="E455" s="63" t="s">
        <v>879</v>
      </c>
      <c r="F455" s="63">
        <v>1</v>
      </c>
      <c r="G455" s="77">
        <v>459345.53571428568</v>
      </c>
      <c r="H455" s="85">
        <f t="shared" si="35"/>
        <v>459345.53571428568</v>
      </c>
      <c r="I455" s="77">
        <f t="shared" si="36"/>
        <v>514467</v>
      </c>
      <c r="J455" s="47" t="s">
        <v>42</v>
      </c>
      <c r="K455" s="47" t="s">
        <v>887</v>
      </c>
      <c r="L455" s="84" t="s">
        <v>268</v>
      </c>
    </row>
    <row r="456" spans="1:12" s="70" customFormat="1" ht="69" customHeight="1" x14ac:dyDescent="0.2">
      <c r="A456" s="17">
        <v>382</v>
      </c>
      <c r="B456" s="82" t="s">
        <v>867</v>
      </c>
      <c r="C456" s="63" t="s">
        <v>61</v>
      </c>
      <c r="D456" s="92" t="s">
        <v>892</v>
      </c>
      <c r="E456" s="74" t="s">
        <v>50</v>
      </c>
      <c r="F456" s="63">
        <v>1</v>
      </c>
      <c r="G456" s="77">
        <v>57417.857142857138</v>
      </c>
      <c r="H456" s="85">
        <f t="shared" si="35"/>
        <v>57417.857142857138</v>
      </c>
      <c r="I456" s="77">
        <f t="shared" si="36"/>
        <v>64308</v>
      </c>
      <c r="J456" s="47" t="s">
        <v>42</v>
      </c>
      <c r="K456" s="47" t="s">
        <v>887</v>
      </c>
      <c r="L456" s="84" t="s">
        <v>268</v>
      </c>
    </row>
    <row r="457" spans="1:12" s="70" customFormat="1" ht="76.5" x14ac:dyDescent="0.2">
      <c r="A457" s="17">
        <v>383</v>
      </c>
      <c r="B457" s="82" t="s">
        <v>868</v>
      </c>
      <c r="C457" s="63" t="s">
        <v>61</v>
      </c>
      <c r="D457" s="92" t="s">
        <v>880</v>
      </c>
      <c r="E457" s="63" t="s">
        <v>881</v>
      </c>
      <c r="F457" s="63">
        <v>1</v>
      </c>
      <c r="G457" s="77">
        <v>351917.8571428571</v>
      </c>
      <c r="H457" s="85">
        <f t="shared" si="35"/>
        <v>351917.8571428571</v>
      </c>
      <c r="I457" s="77">
        <f t="shared" si="36"/>
        <v>394148</v>
      </c>
      <c r="J457" s="47" t="s">
        <v>42</v>
      </c>
      <c r="K457" s="47" t="s">
        <v>887</v>
      </c>
      <c r="L457" s="84" t="s">
        <v>268</v>
      </c>
    </row>
    <row r="458" spans="1:12" s="70" customFormat="1" ht="51" x14ac:dyDescent="0.2">
      <c r="A458" s="17">
        <v>384</v>
      </c>
      <c r="B458" s="82" t="s">
        <v>869</v>
      </c>
      <c r="C458" s="63" t="s">
        <v>61</v>
      </c>
      <c r="D458" s="92" t="s">
        <v>882</v>
      </c>
      <c r="E458" s="63" t="s">
        <v>881</v>
      </c>
      <c r="F458" s="63">
        <v>1</v>
      </c>
      <c r="G458" s="77">
        <v>100018.74999999999</v>
      </c>
      <c r="H458" s="85">
        <f t="shared" si="35"/>
        <v>100018.74999999999</v>
      </c>
      <c r="I458" s="77">
        <f t="shared" si="36"/>
        <v>112021</v>
      </c>
      <c r="J458" s="47" t="s">
        <v>42</v>
      </c>
      <c r="K458" s="47" t="s">
        <v>887</v>
      </c>
      <c r="L458" s="84" t="s">
        <v>268</v>
      </c>
    </row>
    <row r="459" spans="1:12" s="70" customFormat="1" ht="51" x14ac:dyDescent="0.2">
      <c r="A459" s="17">
        <v>385</v>
      </c>
      <c r="B459" s="82" t="s">
        <v>870</v>
      </c>
      <c r="C459" s="63" t="s">
        <v>61</v>
      </c>
      <c r="D459" s="91" t="s">
        <v>883</v>
      </c>
      <c r="E459" s="63" t="s">
        <v>881</v>
      </c>
      <c r="F459" s="63">
        <v>1</v>
      </c>
      <c r="G459" s="77">
        <v>114307.14285714284</v>
      </c>
      <c r="H459" s="85">
        <f t="shared" si="35"/>
        <v>114307.14285714284</v>
      </c>
      <c r="I459" s="77">
        <f t="shared" si="36"/>
        <v>128024</v>
      </c>
      <c r="J459" s="47" t="s">
        <v>42</v>
      </c>
      <c r="K459" s="47" t="s">
        <v>887</v>
      </c>
      <c r="L459" s="84" t="s">
        <v>268</v>
      </c>
    </row>
    <row r="460" spans="1:12" s="70" customFormat="1" ht="76.5" x14ac:dyDescent="0.2">
      <c r="A460" s="17">
        <v>386</v>
      </c>
      <c r="B460" s="82" t="s">
        <v>871</v>
      </c>
      <c r="C460" s="63" t="s">
        <v>61</v>
      </c>
      <c r="D460" s="91" t="s">
        <v>884</v>
      </c>
      <c r="E460" s="63" t="s">
        <v>29</v>
      </c>
      <c r="F460" s="63">
        <v>1</v>
      </c>
      <c r="G460" s="77">
        <v>55566.07142857142</v>
      </c>
      <c r="H460" s="85">
        <f t="shared" si="35"/>
        <v>55566.07142857142</v>
      </c>
      <c r="I460" s="77">
        <f t="shared" si="36"/>
        <v>62234</v>
      </c>
      <c r="J460" s="47" t="s">
        <v>42</v>
      </c>
      <c r="K460" s="47" t="s">
        <v>887</v>
      </c>
      <c r="L460" s="84" t="s">
        <v>268</v>
      </c>
    </row>
    <row r="461" spans="1:12" s="70" customFormat="1" ht="51" x14ac:dyDescent="0.2">
      <c r="A461" s="17">
        <v>387</v>
      </c>
      <c r="B461" s="82" t="s">
        <v>863</v>
      </c>
      <c r="C461" s="63" t="s">
        <v>61</v>
      </c>
      <c r="D461" s="86" t="s">
        <v>876</v>
      </c>
      <c r="E461" s="74" t="s">
        <v>50</v>
      </c>
      <c r="F461" s="63">
        <v>1</v>
      </c>
      <c r="G461" s="77">
        <v>40748.214285714283</v>
      </c>
      <c r="H461" s="85">
        <f t="shared" si="35"/>
        <v>40748.214285714283</v>
      </c>
      <c r="I461" s="77">
        <f t="shared" si="36"/>
        <v>45638</v>
      </c>
      <c r="J461" s="47" t="s">
        <v>42</v>
      </c>
      <c r="K461" s="47" t="s">
        <v>887</v>
      </c>
      <c r="L461" s="84" t="s">
        <v>268</v>
      </c>
    </row>
    <row r="462" spans="1:12" s="70" customFormat="1" ht="51" x14ac:dyDescent="0.2">
      <c r="A462" s="17">
        <v>388</v>
      </c>
      <c r="B462" s="82" t="s">
        <v>885</v>
      </c>
      <c r="C462" s="63" t="s">
        <v>61</v>
      </c>
      <c r="D462" s="86" t="s">
        <v>886</v>
      </c>
      <c r="E462" s="63" t="s">
        <v>879</v>
      </c>
      <c r="F462" s="63">
        <v>1</v>
      </c>
      <c r="G462" s="77">
        <v>368587.49999999994</v>
      </c>
      <c r="H462" s="85">
        <f t="shared" si="35"/>
        <v>368587.49999999994</v>
      </c>
      <c r="I462" s="77">
        <f t="shared" si="36"/>
        <v>412818</v>
      </c>
      <c r="J462" s="16" t="s">
        <v>42</v>
      </c>
      <c r="K462" s="16" t="s">
        <v>887</v>
      </c>
      <c r="L462" s="63" t="s">
        <v>268</v>
      </c>
    </row>
    <row r="463" spans="1:12" s="112" customFormat="1" ht="38.25" x14ac:dyDescent="0.25">
      <c r="A463" s="17">
        <v>389</v>
      </c>
      <c r="B463" s="67" t="s">
        <v>899</v>
      </c>
      <c r="C463" s="63" t="s">
        <v>61</v>
      </c>
      <c r="D463" s="67" t="s">
        <v>940</v>
      </c>
      <c r="E463" s="74" t="s">
        <v>50</v>
      </c>
      <c r="F463" s="63">
        <v>100</v>
      </c>
      <c r="G463" s="65">
        <v>2116.0714285714284</v>
      </c>
      <c r="H463" s="65">
        <f>G463*F463</f>
        <v>211607.14285714284</v>
      </c>
      <c r="I463" s="65">
        <f>H463*1.12</f>
        <v>237000</v>
      </c>
      <c r="J463" s="63" t="s">
        <v>42</v>
      </c>
      <c r="K463" s="16" t="s">
        <v>949</v>
      </c>
      <c r="L463" s="63" t="s">
        <v>301</v>
      </c>
    </row>
    <row r="464" spans="1:12" s="112" customFormat="1" ht="38.25" x14ac:dyDescent="0.25">
      <c r="A464" s="17">
        <v>390</v>
      </c>
      <c r="B464" s="67" t="s">
        <v>900</v>
      </c>
      <c r="C464" s="63" t="s">
        <v>61</v>
      </c>
      <c r="D464" s="67" t="s">
        <v>901</v>
      </c>
      <c r="E464" s="74" t="s">
        <v>50</v>
      </c>
      <c r="F464" s="63">
        <v>100</v>
      </c>
      <c r="G464" s="65">
        <v>2196.4285714285711</v>
      </c>
      <c r="H464" s="65">
        <f t="shared" ref="H464:H483" si="37">G464*F464</f>
        <v>219642.8571428571</v>
      </c>
      <c r="I464" s="65">
        <f t="shared" ref="I464:I489" si="38">H464*1.12</f>
        <v>245999.99999999997</v>
      </c>
      <c r="J464" s="63" t="s">
        <v>42</v>
      </c>
      <c r="K464" s="16" t="s">
        <v>949</v>
      </c>
      <c r="L464" s="63" t="s">
        <v>301</v>
      </c>
    </row>
    <row r="465" spans="1:12" s="112" customFormat="1" ht="38.25" x14ac:dyDescent="0.25">
      <c r="A465" s="17">
        <v>391</v>
      </c>
      <c r="B465" s="67" t="s">
        <v>902</v>
      </c>
      <c r="C465" s="63" t="s">
        <v>61</v>
      </c>
      <c r="D465" s="67" t="s">
        <v>903</v>
      </c>
      <c r="E465" s="74" t="s">
        <v>50</v>
      </c>
      <c r="F465" s="63">
        <v>100</v>
      </c>
      <c r="G465" s="65">
        <v>2116.0714285714284</v>
      </c>
      <c r="H465" s="65">
        <f t="shared" si="37"/>
        <v>211607.14285714284</v>
      </c>
      <c r="I465" s="65">
        <f t="shared" si="38"/>
        <v>237000</v>
      </c>
      <c r="J465" s="63" t="s">
        <v>42</v>
      </c>
      <c r="K465" s="16" t="s">
        <v>949</v>
      </c>
      <c r="L465" s="63" t="s">
        <v>301</v>
      </c>
    </row>
    <row r="466" spans="1:12" s="112" customFormat="1" ht="38.25" x14ac:dyDescent="0.25">
      <c r="A466" s="17">
        <v>392</v>
      </c>
      <c r="B466" s="67" t="s">
        <v>904</v>
      </c>
      <c r="C466" s="63" t="s">
        <v>61</v>
      </c>
      <c r="D466" s="67" t="s">
        <v>905</v>
      </c>
      <c r="E466" s="74" t="s">
        <v>50</v>
      </c>
      <c r="F466" s="63">
        <v>10</v>
      </c>
      <c r="G466" s="65">
        <v>51071.428571428565</v>
      </c>
      <c r="H466" s="65">
        <f t="shared" si="37"/>
        <v>510714.28571428568</v>
      </c>
      <c r="I466" s="65">
        <f t="shared" si="38"/>
        <v>572000</v>
      </c>
      <c r="J466" s="63" t="s">
        <v>42</v>
      </c>
      <c r="K466" s="16" t="s">
        <v>949</v>
      </c>
      <c r="L466" s="60" t="s">
        <v>301</v>
      </c>
    </row>
    <row r="467" spans="1:12" s="112" customFormat="1" ht="38.25" x14ac:dyDescent="0.25">
      <c r="A467" s="17">
        <v>393</v>
      </c>
      <c r="B467" s="67" t="s">
        <v>906</v>
      </c>
      <c r="C467" s="63" t="s">
        <v>61</v>
      </c>
      <c r="D467" s="67" t="s">
        <v>907</v>
      </c>
      <c r="E467" s="74" t="s">
        <v>50</v>
      </c>
      <c r="F467" s="63">
        <v>10</v>
      </c>
      <c r="G467" s="65">
        <v>42991.071428571428</v>
      </c>
      <c r="H467" s="65">
        <f t="shared" si="37"/>
        <v>429910.71428571426</v>
      </c>
      <c r="I467" s="65">
        <f t="shared" si="38"/>
        <v>481500</v>
      </c>
      <c r="J467" s="63" t="s">
        <v>42</v>
      </c>
      <c r="K467" s="16" t="s">
        <v>949</v>
      </c>
      <c r="L467" s="60" t="s">
        <v>301</v>
      </c>
    </row>
    <row r="468" spans="1:12" s="112" customFormat="1" ht="38.25" x14ac:dyDescent="0.25">
      <c r="A468" s="17">
        <v>394</v>
      </c>
      <c r="B468" s="67" t="s">
        <v>908</v>
      </c>
      <c r="C468" s="63" t="s">
        <v>61</v>
      </c>
      <c r="D468" s="67" t="s">
        <v>909</v>
      </c>
      <c r="E468" s="63" t="s">
        <v>939</v>
      </c>
      <c r="F468" s="63">
        <v>1</v>
      </c>
      <c r="G468" s="65">
        <v>20183.929</v>
      </c>
      <c r="H468" s="65">
        <f t="shared" si="37"/>
        <v>20183.929</v>
      </c>
      <c r="I468" s="65">
        <f t="shared" si="38"/>
        <v>22606.000480000002</v>
      </c>
      <c r="J468" s="63" t="s">
        <v>42</v>
      </c>
      <c r="K468" s="16" t="s">
        <v>949</v>
      </c>
      <c r="L468" s="60" t="s">
        <v>301</v>
      </c>
    </row>
    <row r="469" spans="1:12" s="112" customFormat="1" ht="38.25" x14ac:dyDescent="0.25">
      <c r="A469" s="17">
        <v>395</v>
      </c>
      <c r="B469" s="67" t="s">
        <v>910</v>
      </c>
      <c r="C469" s="63" t="s">
        <v>61</v>
      </c>
      <c r="D469" s="67" t="s">
        <v>911</v>
      </c>
      <c r="E469" s="74" t="s">
        <v>50</v>
      </c>
      <c r="F469" s="63">
        <v>2</v>
      </c>
      <c r="G469" s="65">
        <v>39553.571428571428</v>
      </c>
      <c r="H469" s="65">
        <f t="shared" si="37"/>
        <v>79107.142857142855</v>
      </c>
      <c r="I469" s="65">
        <f t="shared" si="38"/>
        <v>88600</v>
      </c>
      <c r="J469" s="63" t="s">
        <v>42</v>
      </c>
      <c r="K469" s="16" t="s">
        <v>949</v>
      </c>
      <c r="L469" s="60" t="s">
        <v>301</v>
      </c>
    </row>
    <row r="470" spans="1:12" s="112" customFormat="1" ht="38.25" x14ac:dyDescent="0.25">
      <c r="A470" s="17">
        <v>396</v>
      </c>
      <c r="B470" s="67" t="s">
        <v>728</v>
      </c>
      <c r="C470" s="63" t="s">
        <v>61</v>
      </c>
      <c r="D470" s="67" t="s">
        <v>912</v>
      </c>
      <c r="E470" s="74" t="s">
        <v>50</v>
      </c>
      <c r="F470" s="63">
        <v>1</v>
      </c>
      <c r="G470" s="65">
        <v>22041.071428571428</v>
      </c>
      <c r="H470" s="65">
        <f t="shared" si="37"/>
        <v>22041.071428571428</v>
      </c>
      <c r="I470" s="65">
        <f t="shared" si="38"/>
        <v>24686</v>
      </c>
      <c r="J470" s="63" t="s">
        <v>42</v>
      </c>
      <c r="K470" s="16" t="s">
        <v>949</v>
      </c>
      <c r="L470" s="60" t="s">
        <v>301</v>
      </c>
    </row>
    <row r="471" spans="1:12" s="112" customFormat="1" ht="38.25" x14ac:dyDescent="0.25">
      <c r="A471" s="17">
        <v>397</v>
      </c>
      <c r="B471" s="67" t="s">
        <v>913</v>
      </c>
      <c r="C471" s="63" t="s">
        <v>61</v>
      </c>
      <c r="D471" s="67" t="s">
        <v>914</v>
      </c>
      <c r="E471" s="63" t="s">
        <v>117</v>
      </c>
      <c r="F471" s="63">
        <v>4</v>
      </c>
      <c r="G471" s="65">
        <v>11535.714285714284</v>
      </c>
      <c r="H471" s="65">
        <f t="shared" si="37"/>
        <v>46142.857142857138</v>
      </c>
      <c r="I471" s="65">
        <f t="shared" si="38"/>
        <v>51680</v>
      </c>
      <c r="J471" s="63" t="s">
        <v>42</v>
      </c>
      <c r="K471" s="16" t="s">
        <v>949</v>
      </c>
      <c r="L471" s="60" t="s">
        <v>301</v>
      </c>
    </row>
    <row r="472" spans="1:12" s="112" customFormat="1" ht="38.25" x14ac:dyDescent="0.25">
      <c r="A472" s="17">
        <v>398</v>
      </c>
      <c r="B472" s="67" t="s">
        <v>915</v>
      </c>
      <c r="C472" s="63" t="s">
        <v>61</v>
      </c>
      <c r="D472" s="67" t="s">
        <v>916</v>
      </c>
      <c r="E472" s="74" t="s">
        <v>50</v>
      </c>
      <c r="F472" s="63">
        <v>11</v>
      </c>
      <c r="G472" s="65">
        <v>9661.6071428571413</v>
      </c>
      <c r="H472" s="65">
        <f t="shared" si="37"/>
        <v>106277.67857142855</v>
      </c>
      <c r="I472" s="65">
        <f t="shared" si="38"/>
        <v>119030.99999999999</v>
      </c>
      <c r="J472" s="63" t="s">
        <v>42</v>
      </c>
      <c r="K472" s="16" t="s">
        <v>949</v>
      </c>
      <c r="L472" s="60" t="s">
        <v>301</v>
      </c>
    </row>
    <row r="473" spans="1:12" s="112" customFormat="1" ht="38.25" x14ac:dyDescent="0.25">
      <c r="A473" s="17">
        <v>399</v>
      </c>
      <c r="B473" s="67" t="s">
        <v>917</v>
      </c>
      <c r="C473" s="63" t="s">
        <v>61</v>
      </c>
      <c r="D473" s="67" t="s">
        <v>918</v>
      </c>
      <c r="E473" s="74" t="s">
        <v>50</v>
      </c>
      <c r="F473" s="63">
        <v>80</v>
      </c>
      <c r="G473" s="65">
        <v>25319.642857142855</v>
      </c>
      <c r="H473" s="65">
        <f t="shared" si="37"/>
        <v>2025571.4285714284</v>
      </c>
      <c r="I473" s="65">
        <f t="shared" si="38"/>
        <v>2268640</v>
      </c>
      <c r="J473" s="63" t="s">
        <v>42</v>
      </c>
      <c r="K473" s="16" t="s">
        <v>949</v>
      </c>
      <c r="L473" s="60" t="s">
        <v>301</v>
      </c>
    </row>
    <row r="474" spans="1:12" s="112" customFormat="1" ht="38.25" x14ac:dyDescent="0.25">
      <c r="A474" s="17">
        <v>400</v>
      </c>
      <c r="B474" s="67" t="s">
        <v>919</v>
      </c>
      <c r="C474" s="63" t="s">
        <v>61</v>
      </c>
      <c r="D474" s="67" t="s">
        <v>920</v>
      </c>
      <c r="E474" s="63" t="s">
        <v>117</v>
      </c>
      <c r="F474" s="63">
        <v>2</v>
      </c>
      <c r="G474" s="65">
        <v>1671415.1785714284</v>
      </c>
      <c r="H474" s="65">
        <f t="shared" si="37"/>
        <v>3342830.3571428568</v>
      </c>
      <c r="I474" s="65">
        <f t="shared" si="38"/>
        <v>3743970</v>
      </c>
      <c r="J474" s="63" t="s">
        <v>42</v>
      </c>
      <c r="K474" s="16" t="s">
        <v>949</v>
      </c>
      <c r="L474" s="60" t="s">
        <v>301</v>
      </c>
    </row>
    <row r="475" spans="1:12" s="112" customFormat="1" ht="38.25" x14ac:dyDescent="0.25">
      <c r="A475" s="17">
        <v>401</v>
      </c>
      <c r="B475" s="67" t="s">
        <v>921</v>
      </c>
      <c r="C475" s="63" t="s">
        <v>61</v>
      </c>
      <c r="D475" s="67" t="s">
        <v>922</v>
      </c>
      <c r="E475" s="63" t="s">
        <v>117</v>
      </c>
      <c r="F475" s="63">
        <v>2</v>
      </c>
      <c r="G475" s="65">
        <v>27321.428571428569</v>
      </c>
      <c r="H475" s="65">
        <f t="shared" si="37"/>
        <v>54642.857142857138</v>
      </c>
      <c r="I475" s="65">
        <f t="shared" si="38"/>
        <v>61200</v>
      </c>
      <c r="J475" s="63" t="s">
        <v>42</v>
      </c>
      <c r="K475" s="16" t="s">
        <v>949</v>
      </c>
      <c r="L475" s="60" t="s">
        <v>301</v>
      </c>
    </row>
    <row r="476" spans="1:12" s="112" customFormat="1" ht="38.25" x14ac:dyDescent="0.25">
      <c r="A476" s="17">
        <v>402</v>
      </c>
      <c r="B476" s="67" t="s">
        <v>923</v>
      </c>
      <c r="C476" s="63" t="s">
        <v>61</v>
      </c>
      <c r="D476" s="67" t="s">
        <v>924</v>
      </c>
      <c r="E476" s="63" t="s">
        <v>117</v>
      </c>
      <c r="F476" s="63">
        <v>2</v>
      </c>
      <c r="G476" s="65">
        <v>2306357.1428571427</v>
      </c>
      <c r="H476" s="65">
        <f t="shared" si="37"/>
        <v>4612714.2857142854</v>
      </c>
      <c r="I476" s="65">
        <f t="shared" si="38"/>
        <v>5166240</v>
      </c>
      <c r="J476" s="63" t="s">
        <v>42</v>
      </c>
      <c r="K476" s="16" t="s">
        <v>949</v>
      </c>
      <c r="L476" s="60" t="s">
        <v>301</v>
      </c>
    </row>
    <row r="477" spans="1:12" s="112" customFormat="1" ht="38.25" x14ac:dyDescent="0.25">
      <c r="A477" s="17">
        <v>403</v>
      </c>
      <c r="B477" s="67" t="s">
        <v>925</v>
      </c>
      <c r="C477" s="63" t="s">
        <v>61</v>
      </c>
      <c r="D477" s="67" t="s">
        <v>926</v>
      </c>
      <c r="E477" s="63" t="s">
        <v>117</v>
      </c>
      <c r="F477" s="63">
        <v>1</v>
      </c>
      <c r="G477" s="65">
        <v>51592.857142857138</v>
      </c>
      <c r="H477" s="65">
        <f t="shared" si="37"/>
        <v>51592.857142857138</v>
      </c>
      <c r="I477" s="65">
        <f t="shared" si="38"/>
        <v>57784</v>
      </c>
      <c r="J477" s="63" t="s">
        <v>42</v>
      </c>
      <c r="K477" s="16" t="s">
        <v>949</v>
      </c>
      <c r="L477" s="60" t="s">
        <v>301</v>
      </c>
    </row>
    <row r="478" spans="1:12" s="112" customFormat="1" ht="38.25" x14ac:dyDescent="0.25">
      <c r="A478" s="17">
        <v>404</v>
      </c>
      <c r="B478" s="67" t="s">
        <v>927</v>
      </c>
      <c r="C478" s="63" t="s">
        <v>61</v>
      </c>
      <c r="D478" s="67" t="s">
        <v>928</v>
      </c>
      <c r="E478" s="74" t="s">
        <v>50</v>
      </c>
      <c r="F478" s="63">
        <v>1</v>
      </c>
      <c r="G478" s="65">
        <v>28660.714285714283</v>
      </c>
      <c r="H478" s="65">
        <f t="shared" si="37"/>
        <v>28660.714285714283</v>
      </c>
      <c r="I478" s="65">
        <f t="shared" si="38"/>
        <v>32100</v>
      </c>
      <c r="J478" s="63" t="s">
        <v>42</v>
      </c>
      <c r="K478" s="16" t="s">
        <v>949</v>
      </c>
      <c r="L478" s="60" t="s">
        <v>301</v>
      </c>
    </row>
    <row r="479" spans="1:12" s="112" customFormat="1" ht="38.25" x14ac:dyDescent="0.25">
      <c r="A479" s="17">
        <v>405</v>
      </c>
      <c r="B479" s="67" t="s">
        <v>929</v>
      </c>
      <c r="C479" s="63" t="s">
        <v>61</v>
      </c>
      <c r="D479" s="67" t="s">
        <v>930</v>
      </c>
      <c r="E479" s="74" t="s">
        <v>50</v>
      </c>
      <c r="F479" s="63">
        <v>1</v>
      </c>
      <c r="G479" s="65">
        <v>32698.214285714283</v>
      </c>
      <c r="H479" s="65">
        <f t="shared" si="37"/>
        <v>32698.214285714283</v>
      </c>
      <c r="I479" s="65">
        <f t="shared" si="38"/>
        <v>36622</v>
      </c>
      <c r="J479" s="63" t="s">
        <v>42</v>
      </c>
      <c r="K479" s="16" t="s">
        <v>949</v>
      </c>
      <c r="L479" s="60" t="s">
        <v>301</v>
      </c>
    </row>
    <row r="480" spans="1:12" s="112" customFormat="1" ht="38.25" x14ac:dyDescent="0.25">
      <c r="A480" s="17">
        <v>406</v>
      </c>
      <c r="B480" s="67" t="s">
        <v>931</v>
      </c>
      <c r="C480" s="63" t="s">
        <v>61</v>
      </c>
      <c r="D480" s="67" t="s">
        <v>932</v>
      </c>
      <c r="E480" s="63" t="s">
        <v>879</v>
      </c>
      <c r="F480" s="63">
        <v>5</v>
      </c>
      <c r="G480" s="65">
        <v>165508.03571428571</v>
      </c>
      <c r="H480" s="65">
        <f t="shared" si="37"/>
        <v>827540.17857142852</v>
      </c>
      <c r="I480" s="65">
        <f t="shared" si="38"/>
        <v>926845</v>
      </c>
      <c r="J480" s="63" t="s">
        <v>42</v>
      </c>
      <c r="K480" s="16" t="s">
        <v>949</v>
      </c>
      <c r="L480" s="60" t="s">
        <v>301</v>
      </c>
    </row>
    <row r="481" spans="1:12" s="112" customFormat="1" ht="38.25" x14ac:dyDescent="0.25">
      <c r="A481" s="17">
        <v>407</v>
      </c>
      <c r="B481" s="67" t="s">
        <v>933</v>
      </c>
      <c r="C481" s="63" t="s">
        <v>61</v>
      </c>
      <c r="D481" s="67" t="s">
        <v>934</v>
      </c>
      <c r="E481" s="63" t="s">
        <v>106</v>
      </c>
      <c r="F481" s="63">
        <v>5</v>
      </c>
      <c r="G481" s="65">
        <v>97958.928571428565</v>
      </c>
      <c r="H481" s="65">
        <f t="shared" si="37"/>
        <v>489794.64285714284</v>
      </c>
      <c r="I481" s="65">
        <f t="shared" si="38"/>
        <v>548570</v>
      </c>
      <c r="J481" s="63" t="s">
        <v>42</v>
      </c>
      <c r="K481" s="16" t="s">
        <v>949</v>
      </c>
      <c r="L481" s="60" t="s">
        <v>301</v>
      </c>
    </row>
    <row r="482" spans="1:12" s="112" customFormat="1" ht="38.25" x14ac:dyDescent="0.25">
      <c r="A482" s="17">
        <v>408</v>
      </c>
      <c r="B482" s="67" t="s">
        <v>935</v>
      </c>
      <c r="C482" s="63" t="s">
        <v>61</v>
      </c>
      <c r="D482" s="67" t="s">
        <v>936</v>
      </c>
      <c r="E482" s="74" t="s">
        <v>50</v>
      </c>
      <c r="F482" s="63">
        <v>1</v>
      </c>
      <c r="G482" s="65">
        <v>34043.75</v>
      </c>
      <c r="H482" s="65">
        <f t="shared" si="37"/>
        <v>34043.75</v>
      </c>
      <c r="I482" s="65">
        <f t="shared" si="38"/>
        <v>38129</v>
      </c>
      <c r="J482" s="63" t="s">
        <v>42</v>
      </c>
      <c r="K482" s="16" t="s">
        <v>949</v>
      </c>
      <c r="L482" s="60" t="s">
        <v>301</v>
      </c>
    </row>
    <row r="483" spans="1:12" s="112" customFormat="1" ht="38.25" x14ac:dyDescent="0.25">
      <c r="A483" s="17">
        <v>409</v>
      </c>
      <c r="B483" s="67" t="s">
        <v>937</v>
      </c>
      <c r="C483" s="63" t="s">
        <v>61</v>
      </c>
      <c r="D483" s="67" t="s">
        <v>938</v>
      </c>
      <c r="E483" s="63" t="s">
        <v>106</v>
      </c>
      <c r="F483" s="63">
        <v>10</v>
      </c>
      <c r="G483" s="65">
        <v>15946.428571428571</v>
      </c>
      <c r="H483" s="65">
        <f t="shared" si="37"/>
        <v>159464.28571428571</v>
      </c>
      <c r="I483" s="65">
        <f t="shared" si="38"/>
        <v>178600</v>
      </c>
      <c r="J483" s="63" t="s">
        <v>42</v>
      </c>
      <c r="K483" s="16" t="s">
        <v>949</v>
      </c>
      <c r="L483" s="60" t="s">
        <v>301</v>
      </c>
    </row>
    <row r="484" spans="1:12" s="112" customFormat="1" ht="38.25" x14ac:dyDescent="0.25">
      <c r="A484" s="17">
        <v>410</v>
      </c>
      <c r="B484" s="82" t="s">
        <v>950</v>
      </c>
      <c r="C484" s="63" t="s">
        <v>61</v>
      </c>
      <c r="D484" s="82" t="s">
        <v>1010</v>
      </c>
      <c r="E484" s="17" t="s">
        <v>50</v>
      </c>
      <c r="F484" s="60">
        <v>1</v>
      </c>
      <c r="G484" s="117">
        <v>2464942.8571428568</v>
      </c>
      <c r="H484" s="65">
        <f>G484*F484</f>
        <v>2464942.8571428568</v>
      </c>
      <c r="I484" s="65">
        <f>H484*1.12</f>
        <v>2760736</v>
      </c>
      <c r="J484" s="63" t="s">
        <v>42</v>
      </c>
      <c r="K484" s="16" t="s">
        <v>949</v>
      </c>
      <c r="L484" s="60" t="s">
        <v>301</v>
      </c>
    </row>
    <row r="485" spans="1:12" s="112" customFormat="1" ht="66" customHeight="1" x14ac:dyDescent="0.25">
      <c r="A485" s="17">
        <v>411</v>
      </c>
      <c r="B485" s="82" t="s">
        <v>951</v>
      </c>
      <c r="C485" s="63" t="s">
        <v>61</v>
      </c>
      <c r="D485" s="82" t="s">
        <v>955</v>
      </c>
      <c r="E485" s="17" t="s">
        <v>50</v>
      </c>
      <c r="F485" s="60">
        <v>1</v>
      </c>
      <c r="G485" s="118">
        <v>1671415.1785714284</v>
      </c>
      <c r="H485" s="65">
        <f t="shared" ref="H485:H488" si="39">G485*F485</f>
        <v>1671415.1785714284</v>
      </c>
      <c r="I485" s="65">
        <f t="shared" si="38"/>
        <v>1871985</v>
      </c>
      <c r="J485" s="63" t="s">
        <v>42</v>
      </c>
      <c r="K485" s="16" t="s">
        <v>949</v>
      </c>
      <c r="L485" s="60" t="s">
        <v>301</v>
      </c>
    </row>
    <row r="486" spans="1:12" s="112" customFormat="1" ht="58.5" customHeight="1" x14ac:dyDescent="0.25">
      <c r="A486" s="17">
        <v>412</v>
      </c>
      <c r="B486" s="82" t="s">
        <v>952</v>
      </c>
      <c r="C486" s="63" t="s">
        <v>61</v>
      </c>
      <c r="D486" s="82" t="s">
        <v>956</v>
      </c>
      <c r="E486" s="17" t="s">
        <v>50</v>
      </c>
      <c r="F486" s="60">
        <v>1</v>
      </c>
      <c r="G486" s="118">
        <v>2306357.1428571427</v>
      </c>
      <c r="H486" s="65">
        <f t="shared" si="39"/>
        <v>2306357.1428571427</v>
      </c>
      <c r="I486" s="65">
        <f t="shared" si="38"/>
        <v>2583120</v>
      </c>
      <c r="J486" s="63" t="s">
        <v>42</v>
      </c>
      <c r="K486" s="16" t="s">
        <v>949</v>
      </c>
      <c r="L486" s="60" t="s">
        <v>301</v>
      </c>
    </row>
    <row r="487" spans="1:12" s="112" customFormat="1" ht="51" x14ac:dyDescent="0.25">
      <c r="A487" s="17">
        <v>413</v>
      </c>
      <c r="B487" s="82" t="s">
        <v>953</v>
      </c>
      <c r="C487" s="63" t="s">
        <v>61</v>
      </c>
      <c r="D487" s="82" t="s">
        <v>958</v>
      </c>
      <c r="E487" s="17" t="s">
        <v>50</v>
      </c>
      <c r="F487" s="60">
        <v>1</v>
      </c>
      <c r="G487" s="118">
        <v>27321.428571428569</v>
      </c>
      <c r="H487" s="65">
        <f t="shared" si="39"/>
        <v>27321.428571428569</v>
      </c>
      <c r="I487" s="65">
        <f t="shared" si="38"/>
        <v>30600</v>
      </c>
      <c r="J487" s="63" t="s">
        <v>42</v>
      </c>
      <c r="K487" s="16" t="s">
        <v>949</v>
      </c>
      <c r="L487" s="60" t="s">
        <v>301</v>
      </c>
    </row>
    <row r="488" spans="1:12" s="112" customFormat="1" ht="46.5" customHeight="1" x14ac:dyDescent="0.25">
      <c r="A488" s="17">
        <v>414</v>
      </c>
      <c r="B488" s="82" t="s">
        <v>954</v>
      </c>
      <c r="C488" s="63" t="s">
        <v>61</v>
      </c>
      <c r="D488" s="82" t="s">
        <v>957</v>
      </c>
      <c r="E488" s="17" t="s">
        <v>50</v>
      </c>
      <c r="F488" s="60">
        <v>1</v>
      </c>
      <c r="G488" s="118">
        <v>51592.857142857138</v>
      </c>
      <c r="H488" s="65">
        <f t="shared" si="39"/>
        <v>51592.857142857138</v>
      </c>
      <c r="I488" s="65">
        <f t="shared" si="38"/>
        <v>57784</v>
      </c>
      <c r="J488" s="63" t="s">
        <v>42</v>
      </c>
      <c r="K488" s="16" t="s">
        <v>949</v>
      </c>
      <c r="L488" s="60" t="s">
        <v>301</v>
      </c>
    </row>
    <row r="489" spans="1:12" s="112" customFormat="1" ht="46.5" customHeight="1" x14ac:dyDescent="0.25">
      <c r="A489" s="17">
        <v>415</v>
      </c>
      <c r="B489" s="49" t="s">
        <v>980</v>
      </c>
      <c r="C489" s="17" t="s">
        <v>61</v>
      </c>
      <c r="D489" s="82" t="s">
        <v>985</v>
      </c>
      <c r="E489" s="60" t="s">
        <v>106</v>
      </c>
      <c r="F489" s="60">
        <v>1</v>
      </c>
      <c r="G489" s="119">
        <v>26308.1</v>
      </c>
      <c r="H489" s="116">
        <f>G489*F489</f>
        <v>26308.1</v>
      </c>
      <c r="I489" s="65">
        <f t="shared" si="38"/>
        <v>29465.072</v>
      </c>
      <c r="J489" s="63" t="s">
        <v>42</v>
      </c>
      <c r="K489" s="16" t="s">
        <v>949</v>
      </c>
      <c r="L489" s="60" t="s">
        <v>301</v>
      </c>
    </row>
    <row r="490" spans="1:12" s="112" customFormat="1" ht="46.5" customHeight="1" x14ac:dyDescent="0.25">
      <c r="A490" s="17">
        <v>416</v>
      </c>
      <c r="B490" s="49" t="s">
        <v>980</v>
      </c>
      <c r="C490" s="17" t="s">
        <v>61</v>
      </c>
      <c r="D490" s="82" t="s">
        <v>986</v>
      </c>
      <c r="E490" s="60" t="s">
        <v>106</v>
      </c>
      <c r="F490" s="60">
        <v>1</v>
      </c>
      <c r="G490" s="119">
        <v>26348.2</v>
      </c>
      <c r="H490" s="116">
        <f t="shared" ref="H490:H494" si="40">G490*F490</f>
        <v>26348.2</v>
      </c>
      <c r="I490" s="65">
        <f t="shared" ref="I490:I494" si="41">H490*1.12</f>
        <v>29509.984000000004</v>
      </c>
      <c r="J490" s="63" t="s">
        <v>42</v>
      </c>
      <c r="K490" s="16" t="s">
        <v>949</v>
      </c>
      <c r="L490" s="60" t="s">
        <v>301</v>
      </c>
    </row>
    <row r="491" spans="1:12" s="112" customFormat="1" ht="46.5" customHeight="1" x14ac:dyDescent="0.25">
      <c r="A491" s="17">
        <v>417</v>
      </c>
      <c r="B491" s="49" t="s">
        <v>981</v>
      </c>
      <c r="C491" s="17" t="s">
        <v>61</v>
      </c>
      <c r="D491" s="82" t="s">
        <v>987</v>
      </c>
      <c r="E491" s="60" t="s">
        <v>106</v>
      </c>
      <c r="F491" s="60">
        <v>1</v>
      </c>
      <c r="G491" s="105">
        <v>11660.7</v>
      </c>
      <c r="H491" s="65">
        <f t="shared" si="40"/>
        <v>11660.7</v>
      </c>
      <c r="I491" s="65">
        <f t="shared" si="41"/>
        <v>13059.984000000002</v>
      </c>
      <c r="J491" s="63" t="s">
        <v>42</v>
      </c>
      <c r="K491" s="16" t="s">
        <v>949</v>
      </c>
      <c r="L491" s="60" t="s">
        <v>301</v>
      </c>
    </row>
    <row r="492" spans="1:12" s="112" customFormat="1" ht="46.5" customHeight="1" x14ac:dyDescent="0.25">
      <c r="A492" s="17">
        <v>418</v>
      </c>
      <c r="B492" s="49" t="s">
        <v>982</v>
      </c>
      <c r="C492" s="17" t="s">
        <v>61</v>
      </c>
      <c r="D492" s="82" t="s">
        <v>988</v>
      </c>
      <c r="E492" s="60" t="s">
        <v>106</v>
      </c>
      <c r="F492" s="60">
        <v>1</v>
      </c>
      <c r="G492" s="105">
        <v>92845.5</v>
      </c>
      <c r="H492" s="65">
        <f>G492*F492</f>
        <v>92845.5</v>
      </c>
      <c r="I492" s="65">
        <f t="shared" si="41"/>
        <v>103986.96</v>
      </c>
      <c r="J492" s="63" t="s">
        <v>42</v>
      </c>
      <c r="K492" s="16" t="s">
        <v>949</v>
      </c>
      <c r="L492" s="60" t="s">
        <v>301</v>
      </c>
    </row>
    <row r="493" spans="1:12" s="112" customFormat="1" ht="46.5" customHeight="1" x14ac:dyDescent="0.25">
      <c r="A493" s="17">
        <v>419</v>
      </c>
      <c r="B493" s="49" t="s">
        <v>983</v>
      </c>
      <c r="C493" s="17" t="s">
        <v>61</v>
      </c>
      <c r="D493" s="82" t="s">
        <v>989</v>
      </c>
      <c r="E493" s="60" t="s">
        <v>117</v>
      </c>
      <c r="F493" s="60">
        <v>1</v>
      </c>
      <c r="G493" s="105">
        <v>73468.800000000003</v>
      </c>
      <c r="H493" s="65">
        <f t="shared" si="40"/>
        <v>73468.800000000003</v>
      </c>
      <c r="I493" s="65">
        <f t="shared" si="41"/>
        <v>82285.056000000011</v>
      </c>
      <c r="J493" s="63" t="s">
        <v>42</v>
      </c>
      <c r="K493" s="16" t="s">
        <v>949</v>
      </c>
      <c r="L493" s="60" t="s">
        <v>301</v>
      </c>
    </row>
    <row r="494" spans="1:12" s="112" customFormat="1" ht="46.5" customHeight="1" x14ac:dyDescent="0.25">
      <c r="A494" s="17">
        <v>420</v>
      </c>
      <c r="B494" s="49" t="s">
        <v>984</v>
      </c>
      <c r="C494" s="17" t="s">
        <v>61</v>
      </c>
      <c r="D494" s="82" t="s">
        <v>990</v>
      </c>
      <c r="E494" s="60" t="s">
        <v>50</v>
      </c>
      <c r="F494" s="60">
        <v>1</v>
      </c>
      <c r="G494" s="105">
        <v>92845.5</v>
      </c>
      <c r="H494" s="65">
        <f t="shared" si="40"/>
        <v>92845.5</v>
      </c>
      <c r="I494" s="65">
        <f t="shared" si="41"/>
        <v>103986.96</v>
      </c>
      <c r="J494" s="63" t="s">
        <v>42</v>
      </c>
      <c r="K494" s="16" t="s">
        <v>949</v>
      </c>
      <c r="L494" s="60" t="s">
        <v>301</v>
      </c>
    </row>
    <row r="495" spans="1:12" s="112" customFormat="1" ht="46.5" customHeight="1" x14ac:dyDescent="0.25">
      <c r="A495" s="17">
        <v>421</v>
      </c>
      <c r="B495" s="60" t="s">
        <v>991</v>
      </c>
      <c r="C495" s="17" t="s">
        <v>61</v>
      </c>
      <c r="D495" s="82" t="s">
        <v>999</v>
      </c>
      <c r="E495" s="17" t="s">
        <v>36</v>
      </c>
      <c r="F495" s="120">
        <v>100</v>
      </c>
      <c r="G495" s="121">
        <v>816.96428571428601</v>
      </c>
      <c r="H495" s="116">
        <f>G495*F495</f>
        <v>81696.428571428594</v>
      </c>
      <c r="I495" s="65">
        <f>H495*1.12</f>
        <v>91500.000000000029</v>
      </c>
      <c r="J495" s="63" t="s">
        <v>42</v>
      </c>
      <c r="K495" s="16" t="s">
        <v>949</v>
      </c>
      <c r="L495" s="60" t="s">
        <v>301</v>
      </c>
    </row>
    <row r="496" spans="1:12" s="112" customFormat="1" ht="46.5" customHeight="1" x14ac:dyDescent="0.25">
      <c r="A496" s="17">
        <v>422</v>
      </c>
      <c r="B496" s="60" t="s">
        <v>992</v>
      </c>
      <c r="C496" s="17" t="s">
        <v>61</v>
      </c>
      <c r="D496" s="82" t="s">
        <v>1000</v>
      </c>
      <c r="E496" s="17" t="s">
        <v>36</v>
      </c>
      <c r="F496" s="120">
        <v>100</v>
      </c>
      <c r="G496" s="121">
        <v>816.96428571428567</v>
      </c>
      <c r="H496" s="116">
        <f t="shared" ref="H496:H502" si="42">G496*F496</f>
        <v>81696.428571428565</v>
      </c>
      <c r="I496" s="65">
        <f t="shared" ref="I496:I502" si="43">H496*1.12</f>
        <v>91500</v>
      </c>
      <c r="J496" s="63" t="s">
        <v>42</v>
      </c>
      <c r="K496" s="16" t="s">
        <v>949</v>
      </c>
      <c r="L496" s="60" t="s">
        <v>301</v>
      </c>
    </row>
    <row r="497" spans="1:14" s="112" customFormat="1" ht="46.5" customHeight="1" x14ac:dyDescent="0.25">
      <c r="A497" s="17">
        <v>423</v>
      </c>
      <c r="B497" s="60" t="s">
        <v>993</v>
      </c>
      <c r="C497" s="17" t="s">
        <v>61</v>
      </c>
      <c r="D497" s="82" t="s">
        <v>1001</v>
      </c>
      <c r="E497" s="17" t="s">
        <v>36</v>
      </c>
      <c r="F497" s="120">
        <v>100</v>
      </c>
      <c r="G497" s="121">
        <v>1026.7857142857142</v>
      </c>
      <c r="H497" s="116">
        <f t="shared" si="42"/>
        <v>102678.57142857142</v>
      </c>
      <c r="I497" s="65">
        <f t="shared" si="43"/>
        <v>115000</v>
      </c>
      <c r="J497" s="63" t="s">
        <v>42</v>
      </c>
      <c r="K497" s="16" t="s">
        <v>949</v>
      </c>
      <c r="L497" s="60" t="s">
        <v>301</v>
      </c>
    </row>
    <row r="498" spans="1:14" s="112" customFormat="1" ht="46.5" customHeight="1" x14ac:dyDescent="0.25">
      <c r="A498" s="17">
        <v>424</v>
      </c>
      <c r="B498" s="60" t="s">
        <v>994</v>
      </c>
      <c r="C498" s="17" t="s">
        <v>61</v>
      </c>
      <c r="D498" s="82" t="s">
        <v>1002</v>
      </c>
      <c r="E498" s="17" t="s">
        <v>36</v>
      </c>
      <c r="F498" s="120">
        <v>20</v>
      </c>
      <c r="G498" s="121">
        <v>749.99999999999989</v>
      </c>
      <c r="H498" s="116">
        <f t="shared" si="42"/>
        <v>14999.999999999998</v>
      </c>
      <c r="I498" s="65">
        <f t="shared" si="43"/>
        <v>16800</v>
      </c>
      <c r="J498" s="63" t="s">
        <v>42</v>
      </c>
      <c r="K498" s="16" t="s">
        <v>949</v>
      </c>
      <c r="L498" s="60" t="s">
        <v>301</v>
      </c>
    </row>
    <row r="499" spans="1:14" s="112" customFormat="1" ht="46.5" customHeight="1" x14ac:dyDescent="0.25">
      <c r="A499" s="17">
        <v>425</v>
      </c>
      <c r="B499" s="60" t="s">
        <v>995</v>
      </c>
      <c r="C499" s="17" t="s">
        <v>61</v>
      </c>
      <c r="D499" s="82" t="s">
        <v>1003</v>
      </c>
      <c r="E499" s="17" t="s">
        <v>36</v>
      </c>
      <c r="F499" s="120">
        <v>75</v>
      </c>
      <c r="G499" s="121">
        <v>441.96428571428567</v>
      </c>
      <c r="H499" s="116">
        <f t="shared" si="42"/>
        <v>33147.321428571428</v>
      </c>
      <c r="I499" s="65">
        <f t="shared" si="43"/>
        <v>37125</v>
      </c>
      <c r="J499" s="63" t="s">
        <v>42</v>
      </c>
      <c r="K499" s="16" t="s">
        <v>949</v>
      </c>
      <c r="L499" s="60" t="s">
        <v>301</v>
      </c>
    </row>
    <row r="500" spans="1:14" s="112" customFormat="1" ht="46.5" customHeight="1" x14ac:dyDescent="0.25">
      <c r="A500" s="17">
        <v>426</v>
      </c>
      <c r="B500" s="63" t="s">
        <v>996</v>
      </c>
      <c r="C500" s="17" t="s">
        <v>61</v>
      </c>
      <c r="D500" s="81" t="s">
        <v>1004</v>
      </c>
      <c r="E500" s="17" t="s">
        <v>36</v>
      </c>
      <c r="F500" s="120">
        <v>75</v>
      </c>
      <c r="G500" s="121">
        <v>428.57142857142856</v>
      </c>
      <c r="H500" s="116">
        <f t="shared" si="42"/>
        <v>32142.857142857141</v>
      </c>
      <c r="I500" s="65">
        <f t="shared" si="43"/>
        <v>36000</v>
      </c>
      <c r="J500" s="63" t="s">
        <v>42</v>
      </c>
      <c r="K500" s="16" t="s">
        <v>949</v>
      </c>
      <c r="L500" s="60" t="s">
        <v>301</v>
      </c>
    </row>
    <row r="501" spans="1:14" s="112" customFormat="1" ht="46.5" customHeight="1" x14ac:dyDescent="0.25">
      <c r="A501" s="17">
        <v>427</v>
      </c>
      <c r="B501" s="63" t="s">
        <v>997</v>
      </c>
      <c r="C501" s="17" t="s">
        <v>61</v>
      </c>
      <c r="D501" s="81" t="s">
        <v>1005</v>
      </c>
      <c r="E501" s="17" t="s">
        <v>36</v>
      </c>
      <c r="F501" s="120">
        <v>100</v>
      </c>
      <c r="G501" s="121">
        <v>486.60714285714283</v>
      </c>
      <c r="H501" s="116">
        <f t="shared" si="42"/>
        <v>48660.714285714283</v>
      </c>
      <c r="I501" s="65">
        <f t="shared" si="43"/>
        <v>54500</v>
      </c>
      <c r="J501" s="63" t="s">
        <v>42</v>
      </c>
      <c r="K501" s="16" t="s">
        <v>949</v>
      </c>
      <c r="L501" s="60" t="s">
        <v>301</v>
      </c>
    </row>
    <row r="502" spans="1:14" s="112" customFormat="1" ht="46.5" customHeight="1" x14ac:dyDescent="0.25">
      <c r="A502" s="17">
        <v>428</v>
      </c>
      <c r="B502" s="63" t="s">
        <v>998</v>
      </c>
      <c r="C502" s="17" t="s">
        <v>61</v>
      </c>
      <c r="D502" s="81" t="s">
        <v>1006</v>
      </c>
      <c r="E502" s="17" t="s">
        <v>36</v>
      </c>
      <c r="F502" s="120">
        <v>75</v>
      </c>
      <c r="G502" s="121">
        <v>535.71428571428567</v>
      </c>
      <c r="H502" s="116">
        <f t="shared" si="42"/>
        <v>40178.571428571428</v>
      </c>
      <c r="I502" s="65">
        <f t="shared" si="43"/>
        <v>45000</v>
      </c>
      <c r="J502" s="63" t="s">
        <v>42</v>
      </c>
      <c r="K502" s="16" t="s">
        <v>949</v>
      </c>
      <c r="L502" s="60" t="s">
        <v>301</v>
      </c>
    </row>
    <row r="503" spans="1:14" s="112" customFormat="1" ht="96.75" customHeight="1" x14ac:dyDescent="0.25">
      <c r="A503" s="17">
        <v>429</v>
      </c>
      <c r="B503" s="156" t="s">
        <v>951</v>
      </c>
      <c r="C503" s="17" t="s">
        <v>61</v>
      </c>
      <c r="D503" s="156" t="s">
        <v>1057</v>
      </c>
      <c r="E503" s="74" t="s">
        <v>50</v>
      </c>
      <c r="F503" s="120">
        <v>2</v>
      </c>
      <c r="G503" s="119">
        <v>1671415.1785714284</v>
      </c>
      <c r="H503" s="116">
        <f>G503*F503</f>
        <v>3342830.3571428568</v>
      </c>
      <c r="I503" s="65">
        <f>H503*1.12</f>
        <v>3743970</v>
      </c>
      <c r="J503" s="63" t="s">
        <v>42</v>
      </c>
      <c r="K503" s="16" t="s">
        <v>949</v>
      </c>
      <c r="L503" s="60" t="s">
        <v>301</v>
      </c>
      <c r="M503" s="158"/>
      <c r="N503" s="157"/>
    </row>
    <row r="504" spans="1:14" s="112" customFormat="1" ht="46.5" customHeight="1" x14ac:dyDescent="0.25">
      <c r="A504" s="17">
        <v>430</v>
      </c>
      <c r="B504" s="156" t="s">
        <v>952</v>
      </c>
      <c r="C504" s="17" t="s">
        <v>61</v>
      </c>
      <c r="D504" s="156" t="s">
        <v>1058</v>
      </c>
      <c r="E504" s="74" t="s">
        <v>50</v>
      </c>
      <c r="F504" s="120">
        <v>2</v>
      </c>
      <c r="G504" s="119">
        <v>2306357.1428571427</v>
      </c>
      <c r="H504" s="116">
        <f t="shared" ref="H504:H511" si="44">G504*F504</f>
        <v>4612714.2857142854</v>
      </c>
      <c r="I504" s="65">
        <f t="shared" ref="I504:I508" si="45">H504*1.12</f>
        <v>5166240</v>
      </c>
      <c r="J504" s="63" t="s">
        <v>42</v>
      </c>
      <c r="K504" s="16" t="s">
        <v>949</v>
      </c>
      <c r="L504" s="60" t="s">
        <v>301</v>
      </c>
      <c r="M504" s="158"/>
      <c r="N504" s="157"/>
    </row>
    <row r="505" spans="1:14" s="112" customFormat="1" ht="56.25" customHeight="1" x14ac:dyDescent="0.25">
      <c r="A505" s="17">
        <v>431</v>
      </c>
      <c r="B505" s="156" t="s">
        <v>953</v>
      </c>
      <c r="C505" s="17" t="s">
        <v>61</v>
      </c>
      <c r="D505" s="156" t="s">
        <v>1059</v>
      </c>
      <c r="E505" s="74" t="s">
        <v>50</v>
      </c>
      <c r="F505" s="120">
        <v>2</v>
      </c>
      <c r="G505" s="119">
        <v>27321.428571428569</v>
      </c>
      <c r="H505" s="116">
        <f t="shared" si="44"/>
        <v>54642.857142857138</v>
      </c>
      <c r="I505" s="65">
        <f t="shared" si="45"/>
        <v>61200</v>
      </c>
      <c r="J505" s="63" t="s">
        <v>42</v>
      </c>
      <c r="K505" s="16" t="s">
        <v>949</v>
      </c>
      <c r="L505" s="60" t="s">
        <v>301</v>
      </c>
      <c r="M505" s="158"/>
      <c r="N505" s="157"/>
    </row>
    <row r="506" spans="1:14" s="112" customFormat="1" ht="46.5" customHeight="1" x14ac:dyDescent="0.25">
      <c r="A506" s="17">
        <v>432</v>
      </c>
      <c r="B506" s="156" t="s">
        <v>1051</v>
      </c>
      <c r="C506" s="17" t="s">
        <v>61</v>
      </c>
      <c r="D506" s="156" t="s">
        <v>1060</v>
      </c>
      <c r="E506" s="74" t="s">
        <v>50</v>
      </c>
      <c r="F506" s="120">
        <v>1</v>
      </c>
      <c r="G506" s="119">
        <v>1394999.9999999998</v>
      </c>
      <c r="H506" s="116">
        <f t="shared" si="44"/>
        <v>1394999.9999999998</v>
      </c>
      <c r="I506" s="65">
        <f t="shared" si="45"/>
        <v>1562400</v>
      </c>
      <c r="J506" s="63" t="s">
        <v>42</v>
      </c>
      <c r="K506" s="16" t="s">
        <v>949</v>
      </c>
      <c r="L506" s="60" t="s">
        <v>301</v>
      </c>
      <c r="M506" s="158"/>
      <c r="N506" s="157"/>
    </row>
    <row r="507" spans="1:14" s="112" customFormat="1" ht="46.5" customHeight="1" x14ac:dyDescent="0.25">
      <c r="A507" s="17">
        <v>433</v>
      </c>
      <c r="B507" s="156" t="s">
        <v>1052</v>
      </c>
      <c r="C507" s="17" t="s">
        <v>61</v>
      </c>
      <c r="D507" s="156" t="s">
        <v>1061</v>
      </c>
      <c r="E507" s="74" t="s">
        <v>50</v>
      </c>
      <c r="F507" s="120">
        <v>1</v>
      </c>
      <c r="G507" s="119">
        <v>1290365.1785714284</v>
      </c>
      <c r="H507" s="116">
        <f t="shared" si="44"/>
        <v>1290365.1785714284</v>
      </c>
      <c r="I507" s="65">
        <f t="shared" si="45"/>
        <v>1445209</v>
      </c>
      <c r="J507" s="63" t="s">
        <v>42</v>
      </c>
      <c r="K507" s="16" t="s">
        <v>949</v>
      </c>
      <c r="L507" s="60" t="s">
        <v>301</v>
      </c>
      <c r="M507" s="158"/>
      <c r="N507" s="157"/>
    </row>
    <row r="508" spans="1:14" s="112" customFormat="1" ht="46.5" customHeight="1" x14ac:dyDescent="0.25">
      <c r="A508" s="17">
        <v>434</v>
      </c>
      <c r="B508" s="156" t="s">
        <v>1053</v>
      </c>
      <c r="C508" s="17" t="s">
        <v>61</v>
      </c>
      <c r="D508" s="156" t="s">
        <v>1062</v>
      </c>
      <c r="E508" s="74" t="s">
        <v>50</v>
      </c>
      <c r="F508" s="120">
        <v>1</v>
      </c>
      <c r="G508" s="119">
        <v>1290365.1785714284</v>
      </c>
      <c r="H508" s="116">
        <f t="shared" si="44"/>
        <v>1290365.1785714284</v>
      </c>
      <c r="I508" s="65">
        <f t="shared" si="45"/>
        <v>1445209</v>
      </c>
      <c r="J508" s="63" t="s">
        <v>42</v>
      </c>
      <c r="K508" s="16" t="s">
        <v>949</v>
      </c>
      <c r="L508" s="60" t="s">
        <v>301</v>
      </c>
      <c r="M508" s="158"/>
      <c r="N508" s="157"/>
    </row>
    <row r="509" spans="1:14" s="112" customFormat="1" ht="58.5" customHeight="1" x14ac:dyDescent="0.25">
      <c r="A509" s="17">
        <v>435</v>
      </c>
      <c r="B509" s="156" t="s">
        <v>1054</v>
      </c>
      <c r="C509" s="17" t="s">
        <v>61</v>
      </c>
      <c r="D509" s="156" t="s">
        <v>1063</v>
      </c>
      <c r="E509" s="74" t="s">
        <v>50</v>
      </c>
      <c r="F509" s="120">
        <v>1</v>
      </c>
      <c r="G509" s="119">
        <v>835999.99999999988</v>
      </c>
      <c r="H509" s="116">
        <f t="shared" si="44"/>
        <v>835999.99999999988</v>
      </c>
      <c r="I509" s="65">
        <f t="shared" ref="I509:I512" si="46">H509*1.12</f>
        <v>936320</v>
      </c>
      <c r="J509" s="63" t="s">
        <v>42</v>
      </c>
      <c r="K509" s="16" t="s">
        <v>949</v>
      </c>
      <c r="L509" s="60" t="s">
        <v>301</v>
      </c>
      <c r="M509" s="158"/>
      <c r="N509" s="157"/>
    </row>
    <row r="510" spans="1:14" s="112" customFormat="1" ht="46.5" customHeight="1" x14ac:dyDescent="0.25">
      <c r="A510" s="17">
        <v>436</v>
      </c>
      <c r="B510" s="156" t="s">
        <v>1055</v>
      </c>
      <c r="C510" s="17" t="s">
        <v>61</v>
      </c>
      <c r="D510" s="156" t="s">
        <v>1064</v>
      </c>
      <c r="E510" s="74" t="s">
        <v>50</v>
      </c>
      <c r="F510" s="120">
        <v>10</v>
      </c>
      <c r="G510" s="119">
        <v>625</v>
      </c>
      <c r="H510" s="116">
        <f t="shared" si="44"/>
        <v>6250</v>
      </c>
      <c r="I510" s="65">
        <f t="shared" si="46"/>
        <v>7000.0000000000009</v>
      </c>
      <c r="J510" s="63" t="s">
        <v>42</v>
      </c>
      <c r="K510" s="16" t="s">
        <v>949</v>
      </c>
      <c r="L510" s="60" t="s">
        <v>301</v>
      </c>
      <c r="M510" s="158"/>
      <c r="N510" s="157"/>
    </row>
    <row r="511" spans="1:14" s="112" customFormat="1" ht="46.5" customHeight="1" x14ac:dyDescent="0.25">
      <c r="A511" s="20">
        <v>437</v>
      </c>
      <c r="B511" s="159" t="s">
        <v>1056</v>
      </c>
      <c r="C511" s="20" t="s">
        <v>61</v>
      </c>
      <c r="D511" s="159" t="s">
        <v>1065</v>
      </c>
      <c r="E511" s="160" t="s">
        <v>50</v>
      </c>
      <c r="F511" s="161">
        <v>2</v>
      </c>
      <c r="G511" s="162">
        <v>48232.142857142855</v>
      </c>
      <c r="H511" s="163">
        <f t="shared" si="44"/>
        <v>96464.28571428571</v>
      </c>
      <c r="I511" s="164">
        <f t="shared" si="46"/>
        <v>108040</v>
      </c>
      <c r="J511" s="84" t="s">
        <v>42</v>
      </c>
      <c r="K511" s="47" t="s">
        <v>949</v>
      </c>
      <c r="L511" s="165" t="s">
        <v>301</v>
      </c>
      <c r="M511" s="158"/>
      <c r="N511" s="157"/>
    </row>
    <row r="512" spans="1:14" s="112" customFormat="1" ht="46.5" customHeight="1" x14ac:dyDescent="0.25">
      <c r="A512" s="17">
        <v>438</v>
      </c>
      <c r="B512" s="166" t="s">
        <v>899</v>
      </c>
      <c r="C512" s="17" t="s">
        <v>61</v>
      </c>
      <c r="D512" s="166" t="s">
        <v>1067</v>
      </c>
      <c r="E512" s="17" t="s">
        <v>50</v>
      </c>
      <c r="F512" s="120">
        <v>100</v>
      </c>
      <c r="G512" s="121">
        <v>2116.0714285714284</v>
      </c>
      <c r="H512" s="116">
        <f>G512*F512</f>
        <v>211607.14285714284</v>
      </c>
      <c r="I512" s="65">
        <f t="shared" si="46"/>
        <v>237000</v>
      </c>
      <c r="J512" s="84" t="s">
        <v>42</v>
      </c>
      <c r="K512" s="47" t="s">
        <v>949</v>
      </c>
      <c r="L512" s="165" t="s">
        <v>301</v>
      </c>
    </row>
    <row r="513" spans="1:12" s="112" customFormat="1" ht="46.5" customHeight="1" x14ac:dyDescent="0.25">
      <c r="A513" s="20">
        <v>439</v>
      </c>
      <c r="B513" s="166" t="s">
        <v>900</v>
      </c>
      <c r="C513" s="17" t="s">
        <v>61</v>
      </c>
      <c r="D513" s="166" t="s">
        <v>901</v>
      </c>
      <c r="E513" s="17" t="s">
        <v>50</v>
      </c>
      <c r="F513" s="120">
        <v>100</v>
      </c>
      <c r="G513" s="121">
        <v>2196.4285714285711</v>
      </c>
      <c r="H513" s="116">
        <f t="shared" ref="H513:H524" si="47">G513*F513</f>
        <v>219642.8571428571</v>
      </c>
      <c r="I513" s="65">
        <f t="shared" ref="I513:I564" si="48">H513*1.12</f>
        <v>245999.99999999997</v>
      </c>
      <c r="J513" s="84" t="s">
        <v>42</v>
      </c>
      <c r="K513" s="47" t="s">
        <v>949</v>
      </c>
      <c r="L513" s="165" t="s">
        <v>301</v>
      </c>
    </row>
    <row r="514" spans="1:12" s="112" customFormat="1" ht="46.5" customHeight="1" x14ac:dyDescent="0.25">
      <c r="A514" s="17">
        <v>440</v>
      </c>
      <c r="B514" s="166" t="s">
        <v>902</v>
      </c>
      <c r="C514" s="17" t="s">
        <v>61</v>
      </c>
      <c r="D514" s="166" t="s">
        <v>903</v>
      </c>
      <c r="E514" s="17" t="s">
        <v>50</v>
      </c>
      <c r="F514" s="120">
        <v>100</v>
      </c>
      <c r="G514" s="121">
        <v>2116.0714285714284</v>
      </c>
      <c r="H514" s="116">
        <f t="shared" si="47"/>
        <v>211607.14285714284</v>
      </c>
      <c r="I514" s="65">
        <f t="shared" si="48"/>
        <v>237000</v>
      </c>
      <c r="J514" s="63" t="s">
        <v>42</v>
      </c>
      <c r="K514" s="16" t="s">
        <v>949</v>
      </c>
      <c r="L514" s="60" t="s">
        <v>301</v>
      </c>
    </row>
    <row r="515" spans="1:12" s="112" customFormat="1" ht="46.5" customHeight="1" x14ac:dyDescent="0.25">
      <c r="A515" s="17">
        <v>441</v>
      </c>
      <c r="B515" s="166" t="s">
        <v>1066</v>
      </c>
      <c r="C515" s="17" t="s">
        <v>61</v>
      </c>
      <c r="D515" s="166" t="s">
        <v>1068</v>
      </c>
      <c r="E515" s="17" t="s">
        <v>50</v>
      </c>
      <c r="F515" s="120">
        <v>600</v>
      </c>
      <c r="G515" s="121">
        <v>1709.8214285714284</v>
      </c>
      <c r="H515" s="116">
        <f t="shared" si="47"/>
        <v>1025892.857142857</v>
      </c>
      <c r="I515" s="65">
        <f t="shared" si="48"/>
        <v>1149000</v>
      </c>
      <c r="J515" s="63" t="s">
        <v>42</v>
      </c>
      <c r="K515" s="16" t="s">
        <v>949</v>
      </c>
      <c r="L515" s="60" t="s">
        <v>301</v>
      </c>
    </row>
    <row r="516" spans="1:12" s="112" customFormat="1" ht="46.5" customHeight="1" x14ac:dyDescent="0.25">
      <c r="A516" s="17">
        <v>442</v>
      </c>
      <c r="B516" s="167" t="s">
        <v>1069</v>
      </c>
      <c r="C516" s="17" t="s">
        <v>34</v>
      </c>
      <c r="D516" s="170" t="s">
        <v>1134</v>
      </c>
      <c r="E516" s="17" t="s">
        <v>50</v>
      </c>
      <c r="F516" s="169">
        <v>750</v>
      </c>
      <c r="G516" s="121">
        <v>513.39</v>
      </c>
      <c r="H516" s="116">
        <f t="shared" si="47"/>
        <v>385042.5</v>
      </c>
      <c r="I516" s="116">
        <f t="shared" si="48"/>
        <v>431247.60000000003</v>
      </c>
      <c r="J516" s="63" t="s">
        <v>42</v>
      </c>
      <c r="K516" s="16" t="s">
        <v>1202</v>
      </c>
      <c r="L516" s="60" t="s">
        <v>1203</v>
      </c>
    </row>
    <row r="517" spans="1:12" s="112" customFormat="1" ht="46.5" customHeight="1" x14ac:dyDescent="0.25">
      <c r="A517" s="17">
        <v>443</v>
      </c>
      <c r="B517" s="167" t="s">
        <v>1070</v>
      </c>
      <c r="C517" s="17" t="s">
        <v>34</v>
      </c>
      <c r="D517" s="171" t="s">
        <v>1135</v>
      </c>
      <c r="E517" s="17" t="s">
        <v>36</v>
      </c>
      <c r="F517" s="169">
        <v>28</v>
      </c>
      <c r="G517" s="121">
        <v>60</v>
      </c>
      <c r="H517" s="116">
        <f t="shared" si="47"/>
        <v>1680</v>
      </c>
      <c r="I517" s="116">
        <f t="shared" si="48"/>
        <v>1881.6000000000001</v>
      </c>
      <c r="J517" s="63" t="s">
        <v>42</v>
      </c>
      <c r="K517" s="16" t="s">
        <v>1202</v>
      </c>
      <c r="L517" s="60" t="s">
        <v>1203</v>
      </c>
    </row>
    <row r="518" spans="1:12" s="112" customFormat="1" ht="46.5" customHeight="1" x14ac:dyDescent="0.25">
      <c r="A518" s="17">
        <v>444</v>
      </c>
      <c r="B518" s="167" t="s">
        <v>1071</v>
      </c>
      <c r="C518" s="17" t="s">
        <v>34</v>
      </c>
      <c r="D518" s="171" t="s">
        <v>1197</v>
      </c>
      <c r="E518" s="17" t="s">
        <v>36</v>
      </c>
      <c r="F518" s="169">
        <v>20000</v>
      </c>
      <c r="G518" s="121">
        <v>4</v>
      </c>
      <c r="H518" s="116">
        <f t="shared" si="47"/>
        <v>80000</v>
      </c>
      <c r="I518" s="116">
        <f t="shared" si="48"/>
        <v>89600.000000000015</v>
      </c>
      <c r="J518" s="63" t="s">
        <v>42</v>
      </c>
      <c r="K518" s="16" t="s">
        <v>1202</v>
      </c>
      <c r="L518" s="60" t="s">
        <v>1203</v>
      </c>
    </row>
    <row r="519" spans="1:12" s="112" customFormat="1" ht="46.5" customHeight="1" x14ac:dyDescent="0.25">
      <c r="A519" s="17">
        <v>445</v>
      </c>
      <c r="B519" s="167" t="s">
        <v>1072</v>
      </c>
      <c r="C519" s="17" t="s">
        <v>34</v>
      </c>
      <c r="D519" s="171" t="s">
        <v>1136</v>
      </c>
      <c r="E519" s="17" t="s">
        <v>36</v>
      </c>
      <c r="F519" s="169">
        <v>150</v>
      </c>
      <c r="G519" s="121">
        <v>247</v>
      </c>
      <c r="H519" s="116">
        <f t="shared" si="47"/>
        <v>37050</v>
      </c>
      <c r="I519" s="116">
        <f t="shared" si="48"/>
        <v>41496.000000000007</v>
      </c>
      <c r="J519" s="63" t="s">
        <v>42</v>
      </c>
      <c r="K519" s="16" t="s">
        <v>1202</v>
      </c>
      <c r="L519" s="60" t="s">
        <v>1203</v>
      </c>
    </row>
    <row r="520" spans="1:12" s="112" customFormat="1" ht="46.5" customHeight="1" x14ac:dyDescent="0.25">
      <c r="A520" s="17">
        <v>446</v>
      </c>
      <c r="B520" s="167" t="s">
        <v>1073</v>
      </c>
      <c r="C520" s="17" t="s">
        <v>34</v>
      </c>
      <c r="D520" s="171" t="s">
        <v>1137</v>
      </c>
      <c r="E520" s="17" t="s">
        <v>36</v>
      </c>
      <c r="F520" s="169">
        <v>100</v>
      </c>
      <c r="G520" s="121">
        <v>282</v>
      </c>
      <c r="H520" s="116">
        <f t="shared" si="47"/>
        <v>28200</v>
      </c>
      <c r="I520" s="116">
        <f t="shared" si="48"/>
        <v>31584.000000000004</v>
      </c>
      <c r="J520" s="63" t="s">
        <v>42</v>
      </c>
      <c r="K520" s="16" t="s">
        <v>1202</v>
      </c>
      <c r="L520" s="60" t="s">
        <v>1203</v>
      </c>
    </row>
    <row r="521" spans="1:12" s="112" customFormat="1" ht="46.5" customHeight="1" x14ac:dyDescent="0.25">
      <c r="A521" s="17">
        <v>447</v>
      </c>
      <c r="B521" s="167" t="s">
        <v>1074</v>
      </c>
      <c r="C521" s="17" t="s">
        <v>34</v>
      </c>
      <c r="D521" s="171" t="s">
        <v>1138</v>
      </c>
      <c r="E521" s="17" t="s">
        <v>36</v>
      </c>
      <c r="F521" s="169">
        <v>150</v>
      </c>
      <c r="G521" s="121">
        <v>136</v>
      </c>
      <c r="H521" s="116">
        <f t="shared" si="47"/>
        <v>20400</v>
      </c>
      <c r="I521" s="116">
        <f t="shared" si="48"/>
        <v>22848.000000000004</v>
      </c>
      <c r="J521" s="63" t="s">
        <v>42</v>
      </c>
      <c r="K521" s="16" t="s">
        <v>1202</v>
      </c>
      <c r="L521" s="60" t="s">
        <v>1203</v>
      </c>
    </row>
    <row r="522" spans="1:12" s="112" customFormat="1" ht="46.5" customHeight="1" x14ac:dyDescent="0.25">
      <c r="A522" s="17">
        <v>448</v>
      </c>
      <c r="B522" s="167" t="s">
        <v>1075</v>
      </c>
      <c r="C522" s="17" t="s">
        <v>34</v>
      </c>
      <c r="D522" s="171" t="s">
        <v>1139</v>
      </c>
      <c r="E522" s="17" t="s">
        <v>36</v>
      </c>
      <c r="F522" s="169">
        <v>300</v>
      </c>
      <c r="G522" s="121">
        <v>32</v>
      </c>
      <c r="H522" s="116">
        <f t="shared" si="47"/>
        <v>9600</v>
      </c>
      <c r="I522" s="116">
        <f t="shared" si="48"/>
        <v>10752.000000000002</v>
      </c>
      <c r="J522" s="63" t="s">
        <v>42</v>
      </c>
      <c r="K522" s="16" t="s">
        <v>1202</v>
      </c>
      <c r="L522" s="60" t="s">
        <v>1203</v>
      </c>
    </row>
    <row r="523" spans="1:12" s="112" customFormat="1" ht="46.5" customHeight="1" x14ac:dyDescent="0.25">
      <c r="A523" s="17">
        <v>449</v>
      </c>
      <c r="B523" s="167" t="s">
        <v>1076</v>
      </c>
      <c r="C523" s="17" t="s">
        <v>34</v>
      </c>
      <c r="D523" s="171" t="s">
        <v>1140</v>
      </c>
      <c r="E523" s="17" t="s">
        <v>36</v>
      </c>
      <c r="F523" s="169">
        <v>100</v>
      </c>
      <c r="G523" s="121">
        <v>38</v>
      </c>
      <c r="H523" s="116">
        <f t="shared" si="47"/>
        <v>3800</v>
      </c>
      <c r="I523" s="116">
        <f t="shared" si="48"/>
        <v>4256</v>
      </c>
      <c r="J523" s="63" t="s">
        <v>42</v>
      </c>
      <c r="K523" s="16" t="s">
        <v>1202</v>
      </c>
      <c r="L523" s="60" t="s">
        <v>1203</v>
      </c>
    </row>
    <row r="524" spans="1:12" s="112" customFormat="1" ht="46.5" customHeight="1" x14ac:dyDescent="0.25">
      <c r="A524" s="17">
        <v>450</v>
      </c>
      <c r="B524" s="167" t="s">
        <v>1077</v>
      </c>
      <c r="C524" s="17" t="s">
        <v>34</v>
      </c>
      <c r="D524" s="171" t="s">
        <v>1141</v>
      </c>
      <c r="E524" s="17" t="s">
        <v>36</v>
      </c>
      <c r="F524" s="169">
        <v>6</v>
      </c>
      <c r="G524" s="121">
        <v>14000</v>
      </c>
      <c r="H524" s="116">
        <f t="shared" si="47"/>
        <v>84000</v>
      </c>
      <c r="I524" s="116">
        <f t="shared" si="48"/>
        <v>94080.000000000015</v>
      </c>
      <c r="J524" s="63" t="s">
        <v>42</v>
      </c>
      <c r="K524" s="16" t="s">
        <v>1202</v>
      </c>
      <c r="L524" s="60" t="s">
        <v>1203</v>
      </c>
    </row>
    <row r="525" spans="1:12" s="112" customFormat="1" ht="46.5" customHeight="1" x14ac:dyDescent="0.25">
      <c r="A525" s="17">
        <v>451</v>
      </c>
      <c r="B525" s="168" t="s">
        <v>1078</v>
      </c>
      <c r="C525" s="17" t="s">
        <v>34</v>
      </c>
      <c r="D525" s="172" t="s">
        <v>1142</v>
      </c>
      <c r="E525" s="17" t="s">
        <v>36</v>
      </c>
      <c r="F525" s="169">
        <v>50</v>
      </c>
      <c r="G525" s="121">
        <v>1485</v>
      </c>
      <c r="H525" s="116">
        <f t="shared" ref="H525:H556" si="49">G525*F525</f>
        <v>74250</v>
      </c>
      <c r="I525" s="116">
        <f t="shared" si="48"/>
        <v>83160.000000000015</v>
      </c>
      <c r="J525" s="63" t="s">
        <v>42</v>
      </c>
      <c r="K525" s="16" t="s">
        <v>1202</v>
      </c>
      <c r="L525" s="60" t="s">
        <v>1203</v>
      </c>
    </row>
    <row r="526" spans="1:12" s="112" customFormat="1" ht="46.5" customHeight="1" x14ac:dyDescent="0.25">
      <c r="A526" s="17">
        <v>452</v>
      </c>
      <c r="B526" s="168" t="s">
        <v>1079</v>
      </c>
      <c r="C526" s="17" t="s">
        <v>34</v>
      </c>
      <c r="D526" s="172" t="s">
        <v>1143</v>
      </c>
      <c r="E526" s="17" t="s">
        <v>50</v>
      </c>
      <c r="F526" s="169">
        <v>200</v>
      </c>
      <c r="G526" s="121">
        <v>69</v>
      </c>
      <c r="H526" s="116">
        <f t="shared" si="49"/>
        <v>13800</v>
      </c>
      <c r="I526" s="116">
        <f t="shared" si="48"/>
        <v>15456.000000000002</v>
      </c>
      <c r="J526" s="63" t="s">
        <v>42</v>
      </c>
      <c r="K526" s="16" t="s">
        <v>1202</v>
      </c>
      <c r="L526" s="60" t="s">
        <v>1203</v>
      </c>
    </row>
    <row r="527" spans="1:12" s="112" customFormat="1" ht="46.5" customHeight="1" x14ac:dyDescent="0.25">
      <c r="A527" s="17">
        <v>453</v>
      </c>
      <c r="B527" s="167" t="s">
        <v>1080</v>
      </c>
      <c r="C527" s="17" t="s">
        <v>34</v>
      </c>
      <c r="D527" s="171" t="s">
        <v>1144</v>
      </c>
      <c r="E527" s="17" t="s">
        <v>50</v>
      </c>
      <c r="F527" s="169">
        <v>200</v>
      </c>
      <c r="G527" s="121">
        <v>40</v>
      </c>
      <c r="H527" s="116">
        <f t="shared" si="49"/>
        <v>8000</v>
      </c>
      <c r="I527" s="116">
        <f t="shared" si="48"/>
        <v>8960</v>
      </c>
      <c r="J527" s="63" t="s">
        <v>42</v>
      </c>
      <c r="K527" s="16" t="s">
        <v>1202</v>
      </c>
      <c r="L527" s="60" t="s">
        <v>1203</v>
      </c>
    </row>
    <row r="528" spans="1:12" s="112" customFormat="1" ht="46.5" customHeight="1" x14ac:dyDescent="0.25">
      <c r="A528" s="17">
        <v>454</v>
      </c>
      <c r="B528" s="167" t="s">
        <v>1081</v>
      </c>
      <c r="C528" s="17" t="s">
        <v>34</v>
      </c>
      <c r="D528" s="171" t="s">
        <v>1145</v>
      </c>
      <c r="E528" s="17" t="s">
        <v>36</v>
      </c>
      <c r="F528" s="169">
        <v>100</v>
      </c>
      <c r="G528" s="121">
        <v>102.6</v>
      </c>
      <c r="H528" s="116">
        <f t="shared" si="49"/>
        <v>10260</v>
      </c>
      <c r="I528" s="116">
        <f t="shared" si="48"/>
        <v>11491.2</v>
      </c>
      <c r="J528" s="63" t="s">
        <v>42</v>
      </c>
      <c r="K528" s="16" t="s">
        <v>1202</v>
      </c>
      <c r="L528" s="60" t="s">
        <v>1203</v>
      </c>
    </row>
    <row r="529" spans="1:12" s="112" customFormat="1" ht="46.5" customHeight="1" x14ac:dyDescent="0.25">
      <c r="A529" s="17">
        <v>455</v>
      </c>
      <c r="B529" s="167" t="s">
        <v>1082</v>
      </c>
      <c r="C529" s="17" t="s">
        <v>34</v>
      </c>
      <c r="D529" s="171" t="s">
        <v>1146</v>
      </c>
      <c r="E529" s="17" t="s">
        <v>50</v>
      </c>
      <c r="F529" s="169">
        <v>60</v>
      </c>
      <c r="G529" s="121">
        <v>120</v>
      </c>
      <c r="H529" s="116">
        <f t="shared" si="49"/>
        <v>7200</v>
      </c>
      <c r="I529" s="116">
        <f t="shared" si="48"/>
        <v>8064.0000000000009</v>
      </c>
      <c r="J529" s="63" t="s">
        <v>42</v>
      </c>
      <c r="K529" s="16" t="s">
        <v>1202</v>
      </c>
      <c r="L529" s="60" t="s">
        <v>1203</v>
      </c>
    </row>
    <row r="530" spans="1:12" s="112" customFormat="1" ht="46.5" customHeight="1" x14ac:dyDescent="0.25">
      <c r="A530" s="17">
        <v>456</v>
      </c>
      <c r="B530" s="167" t="s">
        <v>1082</v>
      </c>
      <c r="C530" s="17" t="s">
        <v>34</v>
      </c>
      <c r="D530" s="172" t="s">
        <v>1147</v>
      </c>
      <c r="E530" s="17" t="s">
        <v>36</v>
      </c>
      <c r="F530" s="169">
        <v>400</v>
      </c>
      <c r="G530" s="121">
        <v>11.44</v>
      </c>
      <c r="H530" s="116">
        <f t="shared" si="49"/>
        <v>4576</v>
      </c>
      <c r="I530" s="116">
        <f t="shared" si="48"/>
        <v>5125.1200000000008</v>
      </c>
      <c r="J530" s="63" t="s">
        <v>42</v>
      </c>
      <c r="K530" s="16" t="s">
        <v>1202</v>
      </c>
      <c r="L530" s="60" t="s">
        <v>1203</v>
      </c>
    </row>
    <row r="531" spans="1:12" s="112" customFormat="1" ht="46.5" customHeight="1" x14ac:dyDescent="0.25">
      <c r="A531" s="17">
        <v>457</v>
      </c>
      <c r="B531" s="167" t="s">
        <v>1083</v>
      </c>
      <c r="C531" s="17" t="s">
        <v>34</v>
      </c>
      <c r="D531" s="171" t="s">
        <v>1148</v>
      </c>
      <c r="E531" s="17" t="s">
        <v>36</v>
      </c>
      <c r="F531" s="169">
        <v>145</v>
      </c>
      <c r="G531" s="121">
        <v>214</v>
      </c>
      <c r="H531" s="116">
        <f t="shared" si="49"/>
        <v>31030</v>
      </c>
      <c r="I531" s="116">
        <f t="shared" si="48"/>
        <v>34753.600000000006</v>
      </c>
      <c r="J531" s="63" t="s">
        <v>42</v>
      </c>
      <c r="K531" s="16" t="s">
        <v>1202</v>
      </c>
      <c r="L531" s="60" t="s">
        <v>1203</v>
      </c>
    </row>
    <row r="532" spans="1:12" s="112" customFormat="1" ht="74.25" customHeight="1" x14ac:dyDescent="0.25">
      <c r="A532" s="17">
        <v>458</v>
      </c>
      <c r="B532" s="167" t="s">
        <v>1084</v>
      </c>
      <c r="C532" s="17" t="s">
        <v>34</v>
      </c>
      <c r="D532" s="171" t="s">
        <v>1149</v>
      </c>
      <c r="E532" s="17" t="s">
        <v>36</v>
      </c>
      <c r="F532" s="169">
        <v>50</v>
      </c>
      <c r="G532" s="121">
        <v>87</v>
      </c>
      <c r="H532" s="116">
        <f t="shared" si="49"/>
        <v>4350</v>
      </c>
      <c r="I532" s="116">
        <f t="shared" si="48"/>
        <v>4872.0000000000009</v>
      </c>
      <c r="J532" s="63" t="s">
        <v>42</v>
      </c>
      <c r="K532" s="16" t="s">
        <v>1202</v>
      </c>
      <c r="L532" s="60" t="s">
        <v>1203</v>
      </c>
    </row>
    <row r="533" spans="1:12" s="112" customFormat="1" ht="46.5" customHeight="1" x14ac:dyDescent="0.25">
      <c r="A533" s="17">
        <v>459</v>
      </c>
      <c r="B533" s="167" t="s">
        <v>1085</v>
      </c>
      <c r="C533" s="17" t="s">
        <v>34</v>
      </c>
      <c r="D533" s="171" t="s">
        <v>1150</v>
      </c>
      <c r="E533" s="17" t="s">
        <v>36</v>
      </c>
      <c r="F533" s="169">
        <v>200</v>
      </c>
      <c r="G533" s="121">
        <v>72</v>
      </c>
      <c r="H533" s="116">
        <f t="shared" si="49"/>
        <v>14400</v>
      </c>
      <c r="I533" s="116">
        <f t="shared" si="48"/>
        <v>16128.000000000002</v>
      </c>
      <c r="J533" s="63" t="s">
        <v>42</v>
      </c>
      <c r="K533" s="16" t="s">
        <v>1202</v>
      </c>
      <c r="L533" s="60" t="s">
        <v>1203</v>
      </c>
    </row>
    <row r="534" spans="1:12" s="112" customFormat="1" ht="46.5" customHeight="1" x14ac:dyDescent="0.25">
      <c r="A534" s="17">
        <v>460</v>
      </c>
      <c r="B534" s="167" t="s">
        <v>1085</v>
      </c>
      <c r="C534" s="17" t="s">
        <v>34</v>
      </c>
      <c r="D534" s="171" t="s">
        <v>1151</v>
      </c>
      <c r="E534" s="17" t="s">
        <v>50</v>
      </c>
      <c r="F534" s="169">
        <v>100</v>
      </c>
      <c r="G534" s="121">
        <v>236</v>
      </c>
      <c r="H534" s="116">
        <f t="shared" si="49"/>
        <v>23600</v>
      </c>
      <c r="I534" s="116">
        <f t="shared" si="48"/>
        <v>26432.000000000004</v>
      </c>
      <c r="J534" s="63" t="s">
        <v>42</v>
      </c>
      <c r="K534" s="16" t="s">
        <v>1202</v>
      </c>
      <c r="L534" s="60" t="s">
        <v>1203</v>
      </c>
    </row>
    <row r="535" spans="1:12" s="112" customFormat="1" ht="46.5" customHeight="1" x14ac:dyDescent="0.25">
      <c r="A535" s="17">
        <v>461</v>
      </c>
      <c r="B535" s="167" t="s">
        <v>1086</v>
      </c>
      <c r="C535" s="17" t="s">
        <v>34</v>
      </c>
      <c r="D535" s="171" t="s">
        <v>1152</v>
      </c>
      <c r="E535" s="17" t="s">
        <v>36</v>
      </c>
      <c r="F535" s="169">
        <v>60</v>
      </c>
      <c r="G535" s="121">
        <v>481</v>
      </c>
      <c r="H535" s="116">
        <f t="shared" si="49"/>
        <v>28860</v>
      </c>
      <c r="I535" s="116">
        <f t="shared" si="48"/>
        <v>32323.200000000004</v>
      </c>
      <c r="J535" s="63" t="s">
        <v>42</v>
      </c>
      <c r="K535" s="16" t="s">
        <v>1202</v>
      </c>
      <c r="L535" s="60" t="s">
        <v>1203</v>
      </c>
    </row>
    <row r="536" spans="1:12" s="112" customFormat="1" ht="46.5" customHeight="1" x14ac:dyDescent="0.25">
      <c r="A536" s="17">
        <v>462</v>
      </c>
      <c r="B536" s="167" t="s">
        <v>1087</v>
      </c>
      <c r="C536" s="17" t="s">
        <v>34</v>
      </c>
      <c r="D536" s="171" t="s">
        <v>1153</v>
      </c>
      <c r="E536" s="17" t="s">
        <v>36</v>
      </c>
      <c r="F536" s="169">
        <v>500</v>
      </c>
      <c r="G536" s="121">
        <v>19</v>
      </c>
      <c r="H536" s="116">
        <f t="shared" si="49"/>
        <v>9500</v>
      </c>
      <c r="I536" s="116">
        <f t="shared" si="48"/>
        <v>10640.000000000002</v>
      </c>
      <c r="J536" s="63" t="s">
        <v>42</v>
      </c>
      <c r="K536" s="16" t="s">
        <v>1202</v>
      </c>
      <c r="L536" s="60" t="s">
        <v>1203</v>
      </c>
    </row>
    <row r="537" spans="1:12" s="112" customFormat="1" ht="46.5" customHeight="1" x14ac:dyDescent="0.25">
      <c r="A537" s="17">
        <v>463</v>
      </c>
      <c r="B537" s="167" t="s">
        <v>1088</v>
      </c>
      <c r="C537" s="17" t="s">
        <v>34</v>
      </c>
      <c r="D537" s="172" t="s">
        <v>1154</v>
      </c>
      <c r="E537" s="17" t="s">
        <v>36</v>
      </c>
      <c r="F537" s="169">
        <v>100</v>
      </c>
      <c r="G537" s="121">
        <v>13</v>
      </c>
      <c r="H537" s="116">
        <f t="shared" si="49"/>
        <v>1300</v>
      </c>
      <c r="I537" s="116">
        <f t="shared" si="48"/>
        <v>1456.0000000000002</v>
      </c>
      <c r="J537" s="63" t="s">
        <v>42</v>
      </c>
      <c r="K537" s="16" t="s">
        <v>1202</v>
      </c>
      <c r="L537" s="60" t="s">
        <v>1203</v>
      </c>
    </row>
    <row r="538" spans="1:12" s="112" customFormat="1" ht="46.5" customHeight="1" x14ac:dyDescent="0.25">
      <c r="A538" s="17">
        <v>464</v>
      </c>
      <c r="B538" s="167" t="s">
        <v>1089</v>
      </c>
      <c r="C538" s="17" t="s">
        <v>34</v>
      </c>
      <c r="D538" s="172" t="s">
        <v>1155</v>
      </c>
      <c r="E538" s="17" t="s">
        <v>36</v>
      </c>
      <c r="F538" s="169">
        <v>30</v>
      </c>
      <c r="G538" s="121">
        <v>108</v>
      </c>
      <c r="H538" s="116">
        <f t="shared" si="49"/>
        <v>3240</v>
      </c>
      <c r="I538" s="116">
        <f t="shared" si="48"/>
        <v>3628.8</v>
      </c>
      <c r="J538" s="63" t="s">
        <v>42</v>
      </c>
      <c r="K538" s="16" t="s">
        <v>1202</v>
      </c>
      <c r="L538" s="60" t="s">
        <v>1203</v>
      </c>
    </row>
    <row r="539" spans="1:12" s="112" customFormat="1" ht="46.5" customHeight="1" x14ac:dyDescent="0.25">
      <c r="A539" s="17">
        <v>465</v>
      </c>
      <c r="B539" s="167" t="s">
        <v>1090</v>
      </c>
      <c r="C539" s="17" t="s">
        <v>34</v>
      </c>
      <c r="D539" s="171" t="s">
        <v>1156</v>
      </c>
      <c r="E539" s="17" t="s">
        <v>36</v>
      </c>
      <c r="F539" s="169">
        <v>100</v>
      </c>
      <c r="G539" s="121">
        <v>139</v>
      </c>
      <c r="H539" s="116">
        <f t="shared" si="49"/>
        <v>13900</v>
      </c>
      <c r="I539" s="116">
        <f t="shared" si="48"/>
        <v>15568.000000000002</v>
      </c>
      <c r="J539" s="63" t="s">
        <v>42</v>
      </c>
      <c r="K539" s="16" t="s">
        <v>1202</v>
      </c>
      <c r="L539" s="60" t="s">
        <v>1203</v>
      </c>
    </row>
    <row r="540" spans="1:12" s="112" customFormat="1" ht="46.5" customHeight="1" x14ac:dyDescent="0.25">
      <c r="A540" s="17">
        <v>466</v>
      </c>
      <c r="B540" s="167" t="s">
        <v>1091</v>
      </c>
      <c r="C540" s="17" t="s">
        <v>34</v>
      </c>
      <c r="D540" s="171" t="s">
        <v>1157</v>
      </c>
      <c r="E540" s="17" t="s">
        <v>36</v>
      </c>
      <c r="F540" s="169">
        <v>60</v>
      </c>
      <c r="G540" s="121">
        <v>420</v>
      </c>
      <c r="H540" s="116">
        <f t="shared" si="49"/>
        <v>25200</v>
      </c>
      <c r="I540" s="116">
        <f t="shared" si="48"/>
        <v>28224.000000000004</v>
      </c>
      <c r="J540" s="63" t="s">
        <v>42</v>
      </c>
      <c r="K540" s="16" t="s">
        <v>1202</v>
      </c>
      <c r="L540" s="60" t="s">
        <v>1203</v>
      </c>
    </row>
    <row r="541" spans="1:12" s="112" customFormat="1" ht="46.5" customHeight="1" x14ac:dyDescent="0.25">
      <c r="A541" s="17">
        <v>467</v>
      </c>
      <c r="B541" s="167" t="s">
        <v>1092</v>
      </c>
      <c r="C541" s="17" t="s">
        <v>34</v>
      </c>
      <c r="D541" s="171" t="s">
        <v>1158</v>
      </c>
      <c r="E541" s="17" t="s">
        <v>36</v>
      </c>
      <c r="F541" s="169">
        <v>100</v>
      </c>
      <c r="G541" s="121">
        <v>53.2</v>
      </c>
      <c r="H541" s="116">
        <f t="shared" si="49"/>
        <v>5320</v>
      </c>
      <c r="I541" s="116">
        <f t="shared" si="48"/>
        <v>5958.4000000000005</v>
      </c>
      <c r="J541" s="63" t="s">
        <v>42</v>
      </c>
      <c r="K541" s="16" t="s">
        <v>1202</v>
      </c>
      <c r="L541" s="60" t="s">
        <v>1203</v>
      </c>
    </row>
    <row r="542" spans="1:12" s="112" customFormat="1" ht="46.5" customHeight="1" x14ac:dyDescent="0.25">
      <c r="A542" s="17">
        <v>468</v>
      </c>
      <c r="B542" s="167" t="s">
        <v>1093</v>
      </c>
      <c r="C542" s="17" t="s">
        <v>34</v>
      </c>
      <c r="D542" s="171" t="s">
        <v>1159</v>
      </c>
      <c r="E542" s="17" t="s">
        <v>36</v>
      </c>
      <c r="F542" s="169">
        <v>5</v>
      </c>
      <c r="G542" s="121">
        <v>936</v>
      </c>
      <c r="H542" s="116">
        <f t="shared" si="49"/>
        <v>4680</v>
      </c>
      <c r="I542" s="116">
        <f t="shared" si="48"/>
        <v>5241.6000000000004</v>
      </c>
      <c r="J542" s="63" t="s">
        <v>42</v>
      </c>
      <c r="K542" s="16" t="s">
        <v>1202</v>
      </c>
      <c r="L542" s="60" t="s">
        <v>1203</v>
      </c>
    </row>
    <row r="543" spans="1:12" s="112" customFormat="1" ht="58.5" customHeight="1" x14ac:dyDescent="0.25">
      <c r="A543" s="17">
        <v>469</v>
      </c>
      <c r="B543" s="167" t="s">
        <v>1094</v>
      </c>
      <c r="C543" s="17" t="s">
        <v>34</v>
      </c>
      <c r="D543" s="171" t="s">
        <v>1160</v>
      </c>
      <c r="E543" s="17" t="s">
        <v>117</v>
      </c>
      <c r="F543" s="169">
        <v>60</v>
      </c>
      <c r="G543" s="121">
        <v>1431</v>
      </c>
      <c r="H543" s="116">
        <f t="shared" si="49"/>
        <v>85860</v>
      </c>
      <c r="I543" s="116">
        <f t="shared" si="48"/>
        <v>96163.200000000012</v>
      </c>
      <c r="J543" s="63" t="s">
        <v>42</v>
      </c>
      <c r="K543" s="16" t="s">
        <v>1202</v>
      </c>
      <c r="L543" s="60" t="s">
        <v>1203</v>
      </c>
    </row>
    <row r="544" spans="1:12" s="112" customFormat="1" ht="46.5" customHeight="1" x14ac:dyDescent="0.25">
      <c r="A544" s="17">
        <v>470</v>
      </c>
      <c r="B544" s="167" t="s">
        <v>1095</v>
      </c>
      <c r="C544" s="17" t="s">
        <v>34</v>
      </c>
      <c r="D544" s="171" t="s">
        <v>1161</v>
      </c>
      <c r="E544" s="17" t="s">
        <v>36</v>
      </c>
      <c r="F544" s="169">
        <v>500</v>
      </c>
      <c r="G544" s="121">
        <v>423</v>
      </c>
      <c r="H544" s="116">
        <f t="shared" si="49"/>
        <v>211500</v>
      </c>
      <c r="I544" s="116">
        <f t="shared" si="48"/>
        <v>236880.00000000003</v>
      </c>
      <c r="J544" s="63" t="s">
        <v>42</v>
      </c>
      <c r="K544" s="16" t="s">
        <v>1202</v>
      </c>
      <c r="L544" s="60" t="s">
        <v>1203</v>
      </c>
    </row>
    <row r="545" spans="1:12" s="112" customFormat="1" ht="46.5" customHeight="1" x14ac:dyDescent="0.25">
      <c r="A545" s="17">
        <v>471</v>
      </c>
      <c r="B545" s="167" t="s">
        <v>1096</v>
      </c>
      <c r="C545" s="17" t="s">
        <v>34</v>
      </c>
      <c r="D545" s="171" t="s">
        <v>1162</v>
      </c>
      <c r="E545" s="17" t="s">
        <v>36</v>
      </c>
      <c r="F545" s="169">
        <v>50</v>
      </c>
      <c r="G545" s="121">
        <v>229.9</v>
      </c>
      <c r="H545" s="116">
        <f t="shared" si="49"/>
        <v>11495</v>
      </c>
      <c r="I545" s="116">
        <f t="shared" si="48"/>
        <v>12874.400000000001</v>
      </c>
      <c r="J545" s="63" t="s">
        <v>42</v>
      </c>
      <c r="K545" s="16" t="s">
        <v>1202</v>
      </c>
      <c r="L545" s="60" t="s">
        <v>1203</v>
      </c>
    </row>
    <row r="546" spans="1:12" s="112" customFormat="1" ht="46.5" customHeight="1" x14ac:dyDescent="0.25">
      <c r="A546" s="17">
        <v>472</v>
      </c>
      <c r="B546" s="167" t="s">
        <v>1097</v>
      </c>
      <c r="C546" s="17" t="s">
        <v>34</v>
      </c>
      <c r="D546" s="171" t="s">
        <v>1163</v>
      </c>
      <c r="E546" s="17" t="s">
        <v>50</v>
      </c>
      <c r="F546" s="169">
        <v>300</v>
      </c>
      <c r="G546" s="121">
        <v>26</v>
      </c>
      <c r="H546" s="116">
        <f t="shared" si="49"/>
        <v>7800</v>
      </c>
      <c r="I546" s="116">
        <f t="shared" si="48"/>
        <v>8736</v>
      </c>
      <c r="J546" s="63" t="s">
        <v>42</v>
      </c>
      <c r="K546" s="16" t="s">
        <v>1202</v>
      </c>
      <c r="L546" s="60" t="s">
        <v>1203</v>
      </c>
    </row>
    <row r="547" spans="1:12" s="112" customFormat="1" ht="46.5" customHeight="1" x14ac:dyDescent="0.25">
      <c r="A547" s="17">
        <v>473</v>
      </c>
      <c r="B547" s="167" t="s">
        <v>1098</v>
      </c>
      <c r="C547" s="17" t="s">
        <v>34</v>
      </c>
      <c r="D547" s="171" t="s">
        <v>1164</v>
      </c>
      <c r="E547" s="17" t="s">
        <v>50</v>
      </c>
      <c r="F547" s="169">
        <v>300</v>
      </c>
      <c r="G547" s="121">
        <v>48</v>
      </c>
      <c r="H547" s="116">
        <f t="shared" si="49"/>
        <v>14400</v>
      </c>
      <c r="I547" s="116">
        <f t="shared" si="48"/>
        <v>16128.000000000002</v>
      </c>
      <c r="J547" s="63" t="s">
        <v>42</v>
      </c>
      <c r="K547" s="16" t="s">
        <v>1202</v>
      </c>
      <c r="L547" s="60" t="s">
        <v>1203</v>
      </c>
    </row>
    <row r="548" spans="1:12" s="112" customFormat="1" ht="46.5" customHeight="1" x14ac:dyDescent="0.25">
      <c r="A548" s="17">
        <v>474</v>
      </c>
      <c r="B548" s="167" t="s">
        <v>1099</v>
      </c>
      <c r="C548" s="17" t="s">
        <v>34</v>
      </c>
      <c r="D548" s="171" t="s">
        <v>1165</v>
      </c>
      <c r="E548" s="17" t="s">
        <v>36</v>
      </c>
      <c r="F548" s="169">
        <v>100</v>
      </c>
      <c r="G548" s="121">
        <v>270</v>
      </c>
      <c r="H548" s="116">
        <f t="shared" si="49"/>
        <v>27000</v>
      </c>
      <c r="I548" s="116">
        <f t="shared" si="48"/>
        <v>30240.000000000004</v>
      </c>
      <c r="J548" s="63" t="s">
        <v>42</v>
      </c>
      <c r="K548" s="16" t="s">
        <v>1202</v>
      </c>
      <c r="L548" s="60" t="s">
        <v>1203</v>
      </c>
    </row>
    <row r="549" spans="1:12" s="112" customFormat="1" ht="46.5" customHeight="1" x14ac:dyDescent="0.25">
      <c r="A549" s="17">
        <v>475</v>
      </c>
      <c r="B549" s="167" t="s">
        <v>1100</v>
      </c>
      <c r="C549" s="17" t="s">
        <v>34</v>
      </c>
      <c r="D549" s="171" t="s">
        <v>1166</v>
      </c>
      <c r="E549" s="17" t="s">
        <v>36</v>
      </c>
      <c r="F549" s="169">
        <v>4</v>
      </c>
      <c r="G549" s="121">
        <v>390</v>
      </c>
      <c r="H549" s="116">
        <f t="shared" si="49"/>
        <v>1560</v>
      </c>
      <c r="I549" s="116">
        <f t="shared" si="48"/>
        <v>1747.2000000000003</v>
      </c>
      <c r="J549" s="63" t="s">
        <v>42</v>
      </c>
      <c r="K549" s="16" t="s">
        <v>1202</v>
      </c>
      <c r="L549" s="60" t="s">
        <v>1203</v>
      </c>
    </row>
    <row r="550" spans="1:12" s="112" customFormat="1" ht="46.5" customHeight="1" x14ac:dyDescent="0.25">
      <c r="A550" s="17">
        <v>476</v>
      </c>
      <c r="B550" s="167" t="s">
        <v>1101</v>
      </c>
      <c r="C550" s="17" t="s">
        <v>34</v>
      </c>
      <c r="D550" s="171" t="s">
        <v>1167</v>
      </c>
      <c r="E550" s="17" t="s">
        <v>36</v>
      </c>
      <c r="F550" s="169">
        <v>10</v>
      </c>
      <c r="G550" s="121">
        <v>3979</v>
      </c>
      <c r="H550" s="116">
        <f t="shared" si="49"/>
        <v>39790</v>
      </c>
      <c r="I550" s="116">
        <f t="shared" si="48"/>
        <v>44564.800000000003</v>
      </c>
      <c r="J550" s="63" t="s">
        <v>42</v>
      </c>
      <c r="K550" s="16" t="s">
        <v>1202</v>
      </c>
      <c r="L550" s="60" t="s">
        <v>1203</v>
      </c>
    </row>
    <row r="551" spans="1:12" s="112" customFormat="1" ht="46.5" customHeight="1" x14ac:dyDescent="0.25">
      <c r="A551" s="17">
        <v>477</v>
      </c>
      <c r="B551" s="167" t="s">
        <v>1101</v>
      </c>
      <c r="C551" s="17" t="s">
        <v>34</v>
      </c>
      <c r="D551" s="171" t="s">
        <v>1168</v>
      </c>
      <c r="E551" s="17" t="s">
        <v>36</v>
      </c>
      <c r="F551" s="169">
        <v>30</v>
      </c>
      <c r="G551" s="121">
        <v>2291</v>
      </c>
      <c r="H551" s="116">
        <f t="shared" si="49"/>
        <v>68730</v>
      </c>
      <c r="I551" s="116">
        <f t="shared" si="48"/>
        <v>76977.600000000006</v>
      </c>
      <c r="J551" s="63" t="s">
        <v>42</v>
      </c>
      <c r="K551" s="16" t="s">
        <v>1202</v>
      </c>
      <c r="L551" s="60" t="s">
        <v>1203</v>
      </c>
    </row>
    <row r="552" spans="1:12" s="112" customFormat="1" ht="46.5" customHeight="1" x14ac:dyDescent="0.25">
      <c r="A552" s="17">
        <v>478</v>
      </c>
      <c r="B552" s="167" t="s">
        <v>1102</v>
      </c>
      <c r="C552" s="17" t="s">
        <v>34</v>
      </c>
      <c r="D552" s="171" t="s">
        <v>1169</v>
      </c>
      <c r="E552" s="17" t="s">
        <v>36</v>
      </c>
      <c r="F552" s="169">
        <v>41</v>
      </c>
      <c r="G552" s="121">
        <v>90</v>
      </c>
      <c r="H552" s="116">
        <f t="shared" si="49"/>
        <v>3690</v>
      </c>
      <c r="I552" s="116">
        <f t="shared" si="48"/>
        <v>4132.8</v>
      </c>
      <c r="J552" s="63" t="s">
        <v>42</v>
      </c>
      <c r="K552" s="16" t="s">
        <v>1202</v>
      </c>
      <c r="L552" s="60" t="s">
        <v>1203</v>
      </c>
    </row>
    <row r="553" spans="1:12" s="112" customFormat="1" ht="46.5" customHeight="1" x14ac:dyDescent="0.25">
      <c r="A553" s="17">
        <v>479</v>
      </c>
      <c r="B553" s="167" t="s">
        <v>1103</v>
      </c>
      <c r="C553" s="17" t="s">
        <v>34</v>
      </c>
      <c r="D553" s="171" t="s">
        <v>1170</v>
      </c>
      <c r="E553" s="17" t="s">
        <v>36</v>
      </c>
      <c r="F553" s="169">
        <v>50</v>
      </c>
      <c r="G553" s="121">
        <v>220</v>
      </c>
      <c r="H553" s="116">
        <f t="shared" si="49"/>
        <v>11000</v>
      </c>
      <c r="I553" s="116">
        <f t="shared" si="48"/>
        <v>12320.000000000002</v>
      </c>
      <c r="J553" s="63" t="s">
        <v>42</v>
      </c>
      <c r="K553" s="16" t="s">
        <v>1202</v>
      </c>
      <c r="L553" s="60" t="s">
        <v>1203</v>
      </c>
    </row>
    <row r="554" spans="1:12" s="112" customFormat="1" ht="46.5" customHeight="1" x14ac:dyDescent="0.25">
      <c r="A554" s="17">
        <v>480</v>
      </c>
      <c r="B554" s="167" t="s">
        <v>1104</v>
      </c>
      <c r="C554" s="17" t="s">
        <v>34</v>
      </c>
      <c r="D554" s="171" t="s">
        <v>1171</v>
      </c>
      <c r="E554" s="17" t="s">
        <v>36</v>
      </c>
      <c r="F554" s="169">
        <v>100</v>
      </c>
      <c r="G554" s="121">
        <v>12</v>
      </c>
      <c r="H554" s="116">
        <f t="shared" si="49"/>
        <v>1200</v>
      </c>
      <c r="I554" s="116">
        <f t="shared" si="48"/>
        <v>1344.0000000000002</v>
      </c>
      <c r="J554" s="63" t="s">
        <v>42</v>
      </c>
      <c r="K554" s="16" t="s">
        <v>1202</v>
      </c>
      <c r="L554" s="60" t="s">
        <v>1203</v>
      </c>
    </row>
    <row r="555" spans="1:12" s="112" customFormat="1" ht="46.5" customHeight="1" x14ac:dyDescent="0.25">
      <c r="A555" s="17">
        <v>481</v>
      </c>
      <c r="B555" s="167" t="s">
        <v>1105</v>
      </c>
      <c r="C555" s="17" t="s">
        <v>34</v>
      </c>
      <c r="D555" s="171" t="s">
        <v>1172</v>
      </c>
      <c r="E555" s="17" t="s">
        <v>36</v>
      </c>
      <c r="F555" s="169">
        <v>50</v>
      </c>
      <c r="G555" s="121">
        <v>32</v>
      </c>
      <c r="H555" s="116">
        <f t="shared" si="49"/>
        <v>1600</v>
      </c>
      <c r="I555" s="116">
        <f t="shared" si="48"/>
        <v>1792.0000000000002</v>
      </c>
      <c r="J555" s="63" t="s">
        <v>42</v>
      </c>
      <c r="K555" s="16" t="s">
        <v>1202</v>
      </c>
      <c r="L555" s="60" t="s">
        <v>1203</v>
      </c>
    </row>
    <row r="556" spans="1:12" s="112" customFormat="1" ht="46.5" customHeight="1" x14ac:dyDescent="0.25">
      <c r="A556" s="17">
        <v>482</v>
      </c>
      <c r="B556" s="167" t="s">
        <v>1106</v>
      </c>
      <c r="C556" s="17" t="s">
        <v>34</v>
      </c>
      <c r="D556" s="171" t="s">
        <v>1173</v>
      </c>
      <c r="E556" s="17" t="s">
        <v>36</v>
      </c>
      <c r="F556" s="169">
        <v>20</v>
      </c>
      <c r="G556" s="121">
        <v>772</v>
      </c>
      <c r="H556" s="116">
        <f t="shared" si="49"/>
        <v>15440</v>
      </c>
      <c r="I556" s="116">
        <f t="shared" si="48"/>
        <v>17292.800000000003</v>
      </c>
      <c r="J556" s="63" t="s">
        <v>42</v>
      </c>
      <c r="K556" s="16" t="s">
        <v>1202</v>
      </c>
      <c r="L556" s="60" t="s">
        <v>1203</v>
      </c>
    </row>
    <row r="557" spans="1:12" s="112" customFormat="1" ht="46.5" customHeight="1" x14ac:dyDescent="0.25">
      <c r="A557" s="17">
        <v>483</v>
      </c>
      <c r="B557" s="167" t="s">
        <v>1107</v>
      </c>
      <c r="C557" s="17" t="s">
        <v>34</v>
      </c>
      <c r="D557" s="171" t="s">
        <v>1174</v>
      </c>
      <c r="E557" s="17" t="s">
        <v>36</v>
      </c>
      <c r="F557" s="169">
        <v>20</v>
      </c>
      <c r="G557" s="121">
        <v>835</v>
      </c>
      <c r="H557" s="116">
        <f t="shared" ref="H557:H583" si="50">G557*F557</f>
        <v>16700</v>
      </c>
      <c r="I557" s="116">
        <f t="shared" si="48"/>
        <v>18704</v>
      </c>
      <c r="J557" s="63" t="s">
        <v>42</v>
      </c>
      <c r="K557" s="16" t="s">
        <v>1202</v>
      </c>
      <c r="L557" s="60" t="s">
        <v>1203</v>
      </c>
    </row>
    <row r="558" spans="1:12" s="112" customFormat="1" ht="46.5" customHeight="1" x14ac:dyDescent="0.25">
      <c r="A558" s="17">
        <v>484</v>
      </c>
      <c r="B558" s="167" t="s">
        <v>1108</v>
      </c>
      <c r="C558" s="17" t="s">
        <v>34</v>
      </c>
      <c r="D558" s="171" t="s">
        <v>1175</v>
      </c>
      <c r="E558" s="17" t="s">
        <v>36</v>
      </c>
      <c r="F558" s="169">
        <v>40</v>
      </c>
      <c r="G558" s="121">
        <v>139</v>
      </c>
      <c r="H558" s="116">
        <f t="shared" si="50"/>
        <v>5560</v>
      </c>
      <c r="I558" s="116">
        <f t="shared" si="48"/>
        <v>6227.2000000000007</v>
      </c>
      <c r="J558" s="63" t="s">
        <v>42</v>
      </c>
      <c r="K558" s="16" t="s">
        <v>1202</v>
      </c>
      <c r="L558" s="60" t="s">
        <v>1203</v>
      </c>
    </row>
    <row r="559" spans="1:12" s="112" customFormat="1" ht="46.5" customHeight="1" x14ac:dyDescent="0.25">
      <c r="A559" s="17">
        <v>485</v>
      </c>
      <c r="B559" s="167" t="s">
        <v>1109</v>
      </c>
      <c r="C559" s="17" t="s">
        <v>34</v>
      </c>
      <c r="D559" s="171" t="s">
        <v>1176</v>
      </c>
      <c r="E559" s="17" t="s">
        <v>36</v>
      </c>
      <c r="F559" s="169">
        <v>60</v>
      </c>
      <c r="G559" s="121">
        <v>511.1</v>
      </c>
      <c r="H559" s="116">
        <f t="shared" si="50"/>
        <v>30666</v>
      </c>
      <c r="I559" s="116">
        <f t="shared" si="48"/>
        <v>34345.920000000006</v>
      </c>
      <c r="J559" s="63" t="s">
        <v>42</v>
      </c>
      <c r="K559" s="16" t="s">
        <v>1202</v>
      </c>
      <c r="L559" s="60" t="s">
        <v>1203</v>
      </c>
    </row>
    <row r="560" spans="1:12" s="112" customFormat="1" ht="46.5" customHeight="1" x14ac:dyDescent="0.25">
      <c r="A560" s="17">
        <v>486</v>
      </c>
      <c r="B560" s="167" t="s">
        <v>1110</v>
      </c>
      <c r="C560" s="17" t="s">
        <v>34</v>
      </c>
      <c r="D560" s="171" t="s">
        <v>1177</v>
      </c>
      <c r="E560" s="17" t="s">
        <v>36</v>
      </c>
      <c r="F560" s="169">
        <v>100</v>
      </c>
      <c r="G560" s="121">
        <v>511.1</v>
      </c>
      <c r="H560" s="116">
        <f t="shared" si="50"/>
        <v>51110</v>
      </c>
      <c r="I560" s="116">
        <f t="shared" si="48"/>
        <v>57243.200000000004</v>
      </c>
      <c r="J560" s="63" t="s">
        <v>42</v>
      </c>
      <c r="K560" s="16" t="s">
        <v>1202</v>
      </c>
      <c r="L560" s="60" t="s">
        <v>1203</v>
      </c>
    </row>
    <row r="561" spans="1:12" s="112" customFormat="1" ht="46.5" customHeight="1" x14ac:dyDescent="0.25">
      <c r="A561" s="17">
        <v>487</v>
      </c>
      <c r="B561" s="167" t="s">
        <v>1111</v>
      </c>
      <c r="C561" s="17" t="s">
        <v>34</v>
      </c>
      <c r="D561" s="171" t="s">
        <v>1178</v>
      </c>
      <c r="E561" s="17" t="s">
        <v>36</v>
      </c>
      <c r="F561" s="169">
        <v>30</v>
      </c>
      <c r="G561" s="121">
        <v>315</v>
      </c>
      <c r="H561" s="116">
        <f t="shared" si="50"/>
        <v>9450</v>
      </c>
      <c r="I561" s="116">
        <f t="shared" si="48"/>
        <v>10584.000000000002</v>
      </c>
      <c r="J561" s="63" t="s">
        <v>42</v>
      </c>
      <c r="K561" s="16" t="s">
        <v>1202</v>
      </c>
      <c r="L561" s="60" t="s">
        <v>1203</v>
      </c>
    </row>
    <row r="562" spans="1:12" s="112" customFormat="1" ht="46.5" customHeight="1" x14ac:dyDescent="0.25">
      <c r="A562" s="17">
        <v>488</v>
      </c>
      <c r="B562" s="167" t="s">
        <v>1112</v>
      </c>
      <c r="C562" s="17" t="s">
        <v>34</v>
      </c>
      <c r="D562" s="171" t="s">
        <v>1179</v>
      </c>
      <c r="E562" s="17" t="s">
        <v>36</v>
      </c>
      <c r="F562" s="169">
        <v>50</v>
      </c>
      <c r="G562" s="121">
        <v>34.200000000000003</v>
      </c>
      <c r="H562" s="116">
        <f t="shared" si="50"/>
        <v>1710.0000000000002</v>
      </c>
      <c r="I562" s="116">
        <f t="shared" si="48"/>
        <v>1915.2000000000005</v>
      </c>
      <c r="J562" s="63" t="s">
        <v>42</v>
      </c>
      <c r="K562" s="16" t="s">
        <v>1202</v>
      </c>
      <c r="L562" s="60" t="s">
        <v>1203</v>
      </c>
    </row>
    <row r="563" spans="1:12" s="112" customFormat="1" ht="46.5" customHeight="1" x14ac:dyDescent="0.25">
      <c r="A563" s="17">
        <v>489</v>
      </c>
      <c r="B563" s="167" t="s">
        <v>1113</v>
      </c>
      <c r="C563" s="17" t="s">
        <v>34</v>
      </c>
      <c r="D563" s="171" t="s">
        <v>1180</v>
      </c>
      <c r="E563" s="17" t="s">
        <v>36</v>
      </c>
      <c r="F563" s="169">
        <v>50</v>
      </c>
      <c r="G563" s="121">
        <v>210</v>
      </c>
      <c r="H563" s="116">
        <f t="shared" si="50"/>
        <v>10500</v>
      </c>
      <c r="I563" s="116">
        <f t="shared" si="48"/>
        <v>11760.000000000002</v>
      </c>
      <c r="J563" s="63" t="s">
        <v>42</v>
      </c>
      <c r="K563" s="16" t="s">
        <v>1202</v>
      </c>
      <c r="L563" s="60" t="s">
        <v>1203</v>
      </c>
    </row>
    <row r="564" spans="1:12" s="112" customFormat="1" ht="46.5" customHeight="1" x14ac:dyDescent="0.25">
      <c r="A564" s="17">
        <v>490</v>
      </c>
      <c r="B564" s="173" t="s">
        <v>1114</v>
      </c>
      <c r="C564" s="17" t="s">
        <v>34</v>
      </c>
      <c r="D564" s="69" t="s">
        <v>1181</v>
      </c>
      <c r="E564" s="17" t="s">
        <v>36</v>
      </c>
      <c r="F564" s="14">
        <v>70</v>
      </c>
      <c r="G564" s="121">
        <v>304</v>
      </c>
      <c r="H564" s="116">
        <f t="shared" si="50"/>
        <v>21280</v>
      </c>
      <c r="I564" s="116">
        <f t="shared" si="48"/>
        <v>23833.600000000002</v>
      </c>
      <c r="J564" s="63" t="s">
        <v>42</v>
      </c>
      <c r="K564" s="16" t="s">
        <v>1202</v>
      </c>
      <c r="L564" s="60" t="s">
        <v>1203</v>
      </c>
    </row>
    <row r="565" spans="1:12" s="112" customFormat="1" ht="46.5" customHeight="1" x14ac:dyDescent="0.25">
      <c r="A565" s="17">
        <v>491</v>
      </c>
      <c r="B565" s="173" t="s">
        <v>1115</v>
      </c>
      <c r="C565" s="17" t="s">
        <v>34</v>
      </c>
      <c r="D565" s="69" t="s">
        <v>1182</v>
      </c>
      <c r="E565" s="17" t="s">
        <v>36</v>
      </c>
      <c r="F565" s="14">
        <v>100</v>
      </c>
      <c r="G565" s="121">
        <v>227</v>
      </c>
      <c r="H565" s="116">
        <f t="shared" si="50"/>
        <v>22700</v>
      </c>
      <c r="I565" s="116">
        <f t="shared" ref="I565:I583" si="51">H565*1.12</f>
        <v>25424.000000000004</v>
      </c>
      <c r="J565" s="63" t="s">
        <v>42</v>
      </c>
      <c r="K565" s="16" t="s">
        <v>1202</v>
      </c>
      <c r="L565" s="60" t="s">
        <v>1203</v>
      </c>
    </row>
    <row r="566" spans="1:12" s="112" customFormat="1" ht="46.5" customHeight="1" x14ac:dyDescent="0.25">
      <c r="A566" s="17">
        <v>492</v>
      </c>
      <c r="B566" s="173" t="s">
        <v>1116</v>
      </c>
      <c r="C566" s="17" t="s">
        <v>34</v>
      </c>
      <c r="D566" s="69" t="s">
        <v>1198</v>
      </c>
      <c r="E566" s="17" t="s">
        <v>36</v>
      </c>
      <c r="F566" s="14">
        <v>600</v>
      </c>
      <c r="G566" s="121">
        <v>148</v>
      </c>
      <c r="H566" s="116">
        <f t="shared" si="50"/>
        <v>88800</v>
      </c>
      <c r="I566" s="116">
        <f t="shared" si="51"/>
        <v>99456.000000000015</v>
      </c>
      <c r="J566" s="63" t="s">
        <v>42</v>
      </c>
      <c r="K566" s="16" t="s">
        <v>1202</v>
      </c>
      <c r="L566" s="60" t="s">
        <v>1203</v>
      </c>
    </row>
    <row r="567" spans="1:12" s="112" customFormat="1" ht="46.5" customHeight="1" x14ac:dyDescent="0.25">
      <c r="A567" s="17">
        <v>493</v>
      </c>
      <c r="B567" s="173" t="s">
        <v>1117</v>
      </c>
      <c r="C567" s="17" t="s">
        <v>34</v>
      </c>
      <c r="D567" s="69" t="s">
        <v>1183</v>
      </c>
      <c r="E567" s="17" t="s">
        <v>36</v>
      </c>
      <c r="F567" s="14">
        <v>60</v>
      </c>
      <c r="G567" s="121">
        <v>629</v>
      </c>
      <c r="H567" s="116">
        <f t="shared" si="50"/>
        <v>37740</v>
      </c>
      <c r="I567" s="116">
        <f t="shared" si="51"/>
        <v>42268.800000000003</v>
      </c>
      <c r="J567" s="63" t="s">
        <v>42</v>
      </c>
      <c r="K567" s="16" t="s">
        <v>1202</v>
      </c>
      <c r="L567" s="60" t="s">
        <v>1203</v>
      </c>
    </row>
    <row r="568" spans="1:12" s="112" customFormat="1" ht="46.5" customHeight="1" x14ac:dyDescent="0.25">
      <c r="A568" s="17">
        <v>494</v>
      </c>
      <c r="B568" s="173" t="s">
        <v>1118</v>
      </c>
      <c r="C568" s="17" t="s">
        <v>34</v>
      </c>
      <c r="D568" s="69" t="s">
        <v>1184</v>
      </c>
      <c r="E568" s="17" t="s">
        <v>36</v>
      </c>
      <c r="F568" s="14">
        <v>20</v>
      </c>
      <c r="G568" s="121">
        <v>222</v>
      </c>
      <c r="H568" s="116">
        <f t="shared" si="50"/>
        <v>4440</v>
      </c>
      <c r="I568" s="116">
        <f t="shared" si="51"/>
        <v>4972.8</v>
      </c>
      <c r="J568" s="63" t="s">
        <v>42</v>
      </c>
      <c r="K568" s="16" t="s">
        <v>1202</v>
      </c>
      <c r="L568" s="60" t="s">
        <v>1203</v>
      </c>
    </row>
    <row r="569" spans="1:12" s="112" customFormat="1" ht="46.5" customHeight="1" x14ac:dyDescent="0.25">
      <c r="A569" s="17">
        <v>495</v>
      </c>
      <c r="B569" s="173" t="s">
        <v>1119</v>
      </c>
      <c r="C569" s="17" t="s">
        <v>34</v>
      </c>
      <c r="D569" s="69" t="s">
        <v>1185</v>
      </c>
      <c r="E569" s="17" t="s">
        <v>36</v>
      </c>
      <c r="F569" s="14">
        <v>10</v>
      </c>
      <c r="G569" s="121">
        <v>2430</v>
      </c>
      <c r="H569" s="116">
        <f t="shared" si="50"/>
        <v>24300</v>
      </c>
      <c r="I569" s="116">
        <f t="shared" si="51"/>
        <v>27216.000000000004</v>
      </c>
      <c r="J569" s="63" t="s">
        <v>42</v>
      </c>
      <c r="K569" s="16" t="s">
        <v>1202</v>
      </c>
      <c r="L569" s="60" t="s">
        <v>1203</v>
      </c>
    </row>
    <row r="570" spans="1:12" s="112" customFormat="1" ht="46.5" customHeight="1" x14ac:dyDescent="0.25">
      <c r="A570" s="17">
        <v>496</v>
      </c>
      <c r="B570" s="173" t="s">
        <v>1120</v>
      </c>
      <c r="C570" s="17" t="s">
        <v>34</v>
      </c>
      <c r="D570" s="69" t="s">
        <v>1186</v>
      </c>
      <c r="E570" s="17" t="s">
        <v>36</v>
      </c>
      <c r="F570" s="14">
        <v>202</v>
      </c>
      <c r="G570" s="121">
        <v>150</v>
      </c>
      <c r="H570" s="116">
        <f t="shared" si="50"/>
        <v>30300</v>
      </c>
      <c r="I570" s="116">
        <f t="shared" si="51"/>
        <v>33936</v>
      </c>
      <c r="J570" s="63" t="s">
        <v>42</v>
      </c>
      <c r="K570" s="16" t="s">
        <v>1202</v>
      </c>
      <c r="L570" s="60" t="s">
        <v>1203</v>
      </c>
    </row>
    <row r="571" spans="1:12" s="112" customFormat="1" ht="46.5" customHeight="1" x14ac:dyDescent="0.25">
      <c r="A571" s="17">
        <v>497</v>
      </c>
      <c r="B571" s="173" t="s">
        <v>1121</v>
      </c>
      <c r="C571" s="17" t="s">
        <v>34</v>
      </c>
      <c r="D571" s="69" t="s">
        <v>1187</v>
      </c>
      <c r="E571" s="17" t="s">
        <v>36</v>
      </c>
      <c r="F571" s="14">
        <v>5</v>
      </c>
      <c r="G571" s="121">
        <v>56</v>
      </c>
      <c r="H571" s="116">
        <f t="shared" si="50"/>
        <v>280</v>
      </c>
      <c r="I571" s="116">
        <f t="shared" si="51"/>
        <v>313.60000000000002</v>
      </c>
      <c r="J571" s="63" t="s">
        <v>42</v>
      </c>
      <c r="K571" s="16" t="s">
        <v>1202</v>
      </c>
      <c r="L571" s="60" t="s">
        <v>1203</v>
      </c>
    </row>
    <row r="572" spans="1:12" s="112" customFormat="1" ht="46.5" customHeight="1" x14ac:dyDescent="0.25">
      <c r="A572" s="17">
        <v>498</v>
      </c>
      <c r="B572" s="173" t="s">
        <v>1122</v>
      </c>
      <c r="C572" s="17" t="s">
        <v>34</v>
      </c>
      <c r="D572" s="69" t="s">
        <v>1188</v>
      </c>
      <c r="E572" s="17" t="s">
        <v>36</v>
      </c>
      <c r="F572" s="14">
        <v>30</v>
      </c>
      <c r="G572" s="121">
        <v>500</v>
      </c>
      <c r="H572" s="116">
        <f t="shared" si="50"/>
        <v>15000</v>
      </c>
      <c r="I572" s="116">
        <f t="shared" si="51"/>
        <v>16800</v>
      </c>
      <c r="J572" s="63" t="s">
        <v>42</v>
      </c>
      <c r="K572" s="16" t="s">
        <v>1202</v>
      </c>
      <c r="L572" s="60" t="s">
        <v>1203</v>
      </c>
    </row>
    <row r="573" spans="1:12" s="112" customFormat="1" ht="46.5" customHeight="1" x14ac:dyDescent="0.25">
      <c r="A573" s="17">
        <v>499</v>
      </c>
      <c r="B573" s="173" t="s">
        <v>1123</v>
      </c>
      <c r="C573" s="17" t="s">
        <v>34</v>
      </c>
      <c r="D573" s="69" t="s">
        <v>1189</v>
      </c>
      <c r="E573" s="17" t="s">
        <v>36</v>
      </c>
      <c r="F573" s="14">
        <v>50</v>
      </c>
      <c r="G573" s="121">
        <v>65</v>
      </c>
      <c r="H573" s="116">
        <f t="shared" si="50"/>
        <v>3250</v>
      </c>
      <c r="I573" s="116">
        <f t="shared" si="51"/>
        <v>3640.0000000000005</v>
      </c>
      <c r="J573" s="63" t="s">
        <v>42</v>
      </c>
      <c r="K573" s="16" t="s">
        <v>1202</v>
      </c>
      <c r="L573" s="60" t="s">
        <v>1203</v>
      </c>
    </row>
    <row r="574" spans="1:12" s="112" customFormat="1" ht="46.5" customHeight="1" x14ac:dyDescent="0.25">
      <c r="A574" s="17">
        <v>500</v>
      </c>
      <c r="B574" s="173" t="s">
        <v>1124</v>
      </c>
      <c r="C574" s="17" t="s">
        <v>34</v>
      </c>
      <c r="D574" s="69" t="s">
        <v>1190</v>
      </c>
      <c r="E574" s="17" t="s">
        <v>36</v>
      </c>
      <c r="F574" s="14">
        <v>10</v>
      </c>
      <c r="G574" s="121">
        <v>322</v>
      </c>
      <c r="H574" s="116">
        <f t="shared" si="50"/>
        <v>3220</v>
      </c>
      <c r="I574" s="116">
        <f t="shared" si="51"/>
        <v>3606.4000000000005</v>
      </c>
      <c r="J574" s="63" t="s">
        <v>42</v>
      </c>
      <c r="K574" s="16" t="s">
        <v>1202</v>
      </c>
      <c r="L574" s="60" t="s">
        <v>1203</v>
      </c>
    </row>
    <row r="575" spans="1:12" s="112" customFormat="1" ht="84.75" customHeight="1" x14ac:dyDescent="0.25">
      <c r="A575" s="17">
        <v>501</v>
      </c>
      <c r="B575" s="173" t="s">
        <v>1125</v>
      </c>
      <c r="C575" s="17" t="s">
        <v>34</v>
      </c>
      <c r="D575" s="69" t="s">
        <v>1191</v>
      </c>
      <c r="E575" s="17" t="s">
        <v>117</v>
      </c>
      <c r="F575" s="14">
        <v>5</v>
      </c>
      <c r="G575" s="121">
        <v>690</v>
      </c>
      <c r="H575" s="116">
        <f t="shared" si="50"/>
        <v>3450</v>
      </c>
      <c r="I575" s="116">
        <f t="shared" si="51"/>
        <v>3864.0000000000005</v>
      </c>
      <c r="J575" s="63" t="s">
        <v>42</v>
      </c>
      <c r="K575" s="16" t="s">
        <v>1202</v>
      </c>
      <c r="L575" s="60" t="s">
        <v>1203</v>
      </c>
    </row>
    <row r="576" spans="1:12" s="112" customFormat="1" ht="46.5" customHeight="1" x14ac:dyDescent="0.25">
      <c r="A576" s="17">
        <v>502</v>
      </c>
      <c r="B576" s="173" t="s">
        <v>1126</v>
      </c>
      <c r="C576" s="17" t="s">
        <v>34</v>
      </c>
      <c r="D576" s="69" t="s">
        <v>1199</v>
      </c>
      <c r="E576" s="17" t="s">
        <v>50</v>
      </c>
      <c r="F576" s="14">
        <v>200</v>
      </c>
      <c r="G576" s="121">
        <v>198</v>
      </c>
      <c r="H576" s="116">
        <f t="shared" si="50"/>
        <v>39600</v>
      </c>
      <c r="I576" s="116">
        <f t="shared" si="51"/>
        <v>44352.000000000007</v>
      </c>
      <c r="J576" s="63" t="s">
        <v>42</v>
      </c>
      <c r="K576" s="16" t="s">
        <v>1202</v>
      </c>
      <c r="L576" s="60" t="s">
        <v>1203</v>
      </c>
    </row>
    <row r="577" spans="1:12" s="112" customFormat="1" ht="46.5" customHeight="1" x14ac:dyDescent="0.25">
      <c r="A577" s="17">
        <v>503</v>
      </c>
      <c r="B577" s="173" t="s">
        <v>1127</v>
      </c>
      <c r="C577" s="17" t="s">
        <v>34</v>
      </c>
      <c r="D577" s="69" t="s">
        <v>1192</v>
      </c>
      <c r="E577" s="17" t="s">
        <v>117</v>
      </c>
      <c r="F577" s="14">
        <v>2</v>
      </c>
      <c r="G577" s="121">
        <v>12430</v>
      </c>
      <c r="H577" s="116">
        <f t="shared" si="50"/>
        <v>24860</v>
      </c>
      <c r="I577" s="116">
        <f t="shared" si="51"/>
        <v>27843.200000000004</v>
      </c>
      <c r="J577" s="63" t="s">
        <v>42</v>
      </c>
      <c r="K577" s="16" t="s">
        <v>1202</v>
      </c>
      <c r="L577" s="60" t="s">
        <v>1203</v>
      </c>
    </row>
    <row r="578" spans="1:12" s="112" customFormat="1" ht="46.5" customHeight="1" x14ac:dyDescent="0.25">
      <c r="A578" s="17">
        <v>504</v>
      </c>
      <c r="B578" s="173" t="s">
        <v>1128</v>
      </c>
      <c r="C578" s="17" t="s">
        <v>34</v>
      </c>
      <c r="D578" s="69" t="s">
        <v>1193</v>
      </c>
      <c r="E578" s="17" t="s">
        <v>36</v>
      </c>
      <c r="F578" s="14">
        <v>11</v>
      </c>
      <c r="G578" s="121">
        <v>475</v>
      </c>
      <c r="H578" s="116">
        <f t="shared" si="50"/>
        <v>5225</v>
      </c>
      <c r="I578" s="116">
        <f t="shared" si="51"/>
        <v>5852.0000000000009</v>
      </c>
      <c r="J578" s="63" t="s">
        <v>42</v>
      </c>
      <c r="K578" s="16" t="s">
        <v>1202</v>
      </c>
      <c r="L578" s="60" t="s">
        <v>1203</v>
      </c>
    </row>
    <row r="579" spans="1:12" s="112" customFormat="1" ht="46.5" customHeight="1" x14ac:dyDescent="0.25">
      <c r="A579" s="17">
        <v>505</v>
      </c>
      <c r="B579" s="173" t="s">
        <v>1129</v>
      </c>
      <c r="C579" s="17" t="s">
        <v>34</v>
      </c>
      <c r="D579" s="69" t="s">
        <v>1194</v>
      </c>
      <c r="E579" s="17" t="s">
        <v>36</v>
      </c>
      <c r="F579" s="14">
        <v>20</v>
      </c>
      <c r="G579" s="121">
        <v>285</v>
      </c>
      <c r="H579" s="116">
        <f t="shared" si="50"/>
        <v>5700</v>
      </c>
      <c r="I579" s="116">
        <f t="shared" si="51"/>
        <v>6384.0000000000009</v>
      </c>
      <c r="J579" s="63" t="s">
        <v>42</v>
      </c>
      <c r="K579" s="16" t="s">
        <v>1202</v>
      </c>
      <c r="L579" s="60" t="s">
        <v>1203</v>
      </c>
    </row>
    <row r="580" spans="1:12" s="112" customFormat="1" ht="46.5" customHeight="1" x14ac:dyDescent="0.25">
      <c r="A580" s="17">
        <v>506</v>
      </c>
      <c r="B580" s="173" t="s">
        <v>1130</v>
      </c>
      <c r="C580" s="17" t="s">
        <v>34</v>
      </c>
      <c r="D580" s="69" t="s">
        <v>1195</v>
      </c>
      <c r="E580" s="17" t="s">
        <v>36</v>
      </c>
      <c r="F580" s="14">
        <v>200</v>
      </c>
      <c r="G580" s="121">
        <v>5</v>
      </c>
      <c r="H580" s="116">
        <f t="shared" si="50"/>
        <v>1000</v>
      </c>
      <c r="I580" s="116">
        <f t="shared" si="51"/>
        <v>1120</v>
      </c>
      <c r="J580" s="63" t="s">
        <v>42</v>
      </c>
      <c r="K580" s="16" t="s">
        <v>1202</v>
      </c>
      <c r="L580" s="60" t="s">
        <v>1203</v>
      </c>
    </row>
    <row r="581" spans="1:12" s="112" customFormat="1" ht="46.5" customHeight="1" x14ac:dyDescent="0.25">
      <c r="A581" s="17">
        <v>507</v>
      </c>
      <c r="B581" s="173" t="s">
        <v>1131</v>
      </c>
      <c r="C581" s="17" t="s">
        <v>34</v>
      </c>
      <c r="D581" s="69" t="s">
        <v>1200</v>
      </c>
      <c r="E581" s="17" t="s">
        <v>50</v>
      </c>
      <c r="F581" s="14">
        <v>50</v>
      </c>
      <c r="G581" s="121">
        <v>2420</v>
      </c>
      <c r="H581" s="116">
        <f t="shared" si="50"/>
        <v>121000</v>
      </c>
      <c r="I581" s="116">
        <f t="shared" si="51"/>
        <v>135520</v>
      </c>
      <c r="J581" s="63" t="s">
        <v>42</v>
      </c>
      <c r="K581" s="16" t="s">
        <v>1202</v>
      </c>
      <c r="L581" s="60" t="s">
        <v>1203</v>
      </c>
    </row>
    <row r="582" spans="1:12" s="112" customFormat="1" ht="46.5" customHeight="1" x14ac:dyDescent="0.25">
      <c r="A582" s="17">
        <v>508</v>
      </c>
      <c r="B582" s="173" t="s">
        <v>1132</v>
      </c>
      <c r="C582" s="17" t="s">
        <v>34</v>
      </c>
      <c r="D582" s="69" t="s">
        <v>1196</v>
      </c>
      <c r="E582" s="17" t="s">
        <v>36</v>
      </c>
      <c r="F582" s="14">
        <v>100</v>
      </c>
      <c r="G582" s="121">
        <v>182</v>
      </c>
      <c r="H582" s="116">
        <f t="shared" si="50"/>
        <v>18200</v>
      </c>
      <c r="I582" s="116">
        <f t="shared" si="51"/>
        <v>20384.000000000004</v>
      </c>
      <c r="J582" s="63" t="s">
        <v>42</v>
      </c>
      <c r="K582" s="16" t="s">
        <v>1202</v>
      </c>
      <c r="L582" s="60" t="s">
        <v>1203</v>
      </c>
    </row>
    <row r="583" spans="1:12" s="112" customFormat="1" ht="46.5" customHeight="1" x14ac:dyDescent="0.25">
      <c r="A583" s="17">
        <v>509</v>
      </c>
      <c r="B583" s="173" t="s">
        <v>1133</v>
      </c>
      <c r="C583" s="17" t="s">
        <v>34</v>
      </c>
      <c r="D583" s="69" t="s">
        <v>1201</v>
      </c>
      <c r="E583" s="17" t="s">
        <v>36</v>
      </c>
      <c r="F583" s="14">
        <v>250</v>
      </c>
      <c r="G583" s="121">
        <v>89</v>
      </c>
      <c r="H583" s="116">
        <f t="shared" si="50"/>
        <v>22250</v>
      </c>
      <c r="I583" s="116">
        <f t="shared" si="51"/>
        <v>24920.000000000004</v>
      </c>
      <c r="J583" s="63" t="s">
        <v>42</v>
      </c>
      <c r="K583" s="16" t="s">
        <v>1202</v>
      </c>
      <c r="L583" s="60" t="s">
        <v>1203</v>
      </c>
    </row>
    <row r="584" spans="1:12" x14ac:dyDescent="0.2">
      <c r="A584" s="43"/>
      <c r="B584" s="179" t="s">
        <v>14</v>
      </c>
      <c r="C584" s="180"/>
      <c r="D584" s="56"/>
      <c r="E584" s="14"/>
      <c r="F584" s="14"/>
      <c r="G584" s="77"/>
      <c r="H584" s="39">
        <f>SUM(H75:H583)</f>
        <v>153014752.14984292</v>
      </c>
      <c r="I584" s="39">
        <f>SUM(I75:I583)</f>
        <v>172932924.89742416</v>
      </c>
      <c r="J584" s="43"/>
      <c r="K584" s="14"/>
      <c r="L584" s="14"/>
    </row>
    <row r="585" spans="1:12" x14ac:dyDescent="0.2">
      <c r="A585" s="179" t="s">
        <v>17</v>
      </c>
      <c r="B585" s="183"/>
      <c r="C585" s="183"/>
      <c r="D585" s="183"/>
      <c r="E585" s="183"/>
      <c r="F585" s="183"/>
      <c r="G585" s="183"/>
      <c r="H585" s="183"/>
      <c r="I585" s="183"/>
      <c r="J585" s="183"/>
      <c r="K585" s="183"/>
      <c r="L585" s="180"/>
    </row>
    <row r="586" spans="1:12" ht="66.75" customHeight="1" x14ac:dyDescent="0.2">
      <c r="A586" s="17">
        <v>1</v>
      </c>
      <c r="B586" s="12" t="s">
        <v>21</v>
      </c>
      <c r="C586" s="13" t="s">
        <v>34</v>
      </c>
      <c r="D586" s="12" t="s">
        <v>293</v>
      </c>
      <c r="E586" s="17" t="s">
        <v>26</v>
      </c>
      <c r="F586" s="17">
        <v>1</v>
      </c>
      <c r="G586" s="16">
        <v>15378000</v>
      </c>
      <c r="H586" s="16">
        <f>G586*F586</f>
        <v>15378000</v>
      </c>
      <c r="I586" s="16">
        <f>H586*1.12</f>
        <v>17223360</v>
      </c>
      <c r="J586" s="44"/>
      <c r="K586" s="17" t="s">
        <v>38</v>
      </c>
      <c r="L586" s="11" t="s">
        <v>262</v>
      </c>
    </row>
    <row r="587" spans="1:12" ht="74.25" customHeight="1" x14ac:dyDescent="0.2">
      <c r="A587" s="17">
        <v>2</v>
      </c>
      <c r="B587" s="12" t="s">
        <v>35</v>
      </c>
      <c r="C587" s="13" t="s">
        <v>34</v>
      </c>
      <c r="D587" s="12" t="s">
        <v>45</v>
      </c>
      <c r="E587" s="17" t="s">
        <v>26</v>
      </c>
      <c r="F587" s="17">
        <v>1</v>
      </c>
      <c r="G587" s="16">
        <v>4476000</v>
      </c>
      <c r="H587" s="16">
        <f>G587*F587</f>
        <v>4476000</v>
      </c>
      <c r="I587" s="16">
        <f t="shared" ref="I587:I588" si="52">H587*1.12</f>
        <v>5013120.0000000009</v>
      </c>
      <c r="J587" s="44"/>
      <c r="K587" s="17" t="s">
        <v>39</v>
      </c>
      <c r="L587" s="11" t="s">
        <v>262</v>
      </c>
    </row>
    <row r="588" spans="1:12" ht="45.75" customHeight="1" x14ac:dyDescent="0.2">
      <c r="A588" s="17">
        <v>3</v>
      </c>
      <c r="B588" s="12" t="s">
        <v>27</v>
      </c>
      <c r="C588" s="13" t="s">
        <v>34</v>
      </c>
      <c r="D588" s="12" t="s">
        <v>28</v>
      </c>
      <c r="E588" s="17" t="s">
        <v>29</v>
      </c>
      <c r="F588" s="17">
        <v>1</v>
      </c>
      <c r="G588" s="16">
        <v>67206.490000000005</v>
      </c>
      <c r="H588" s="16">
        <f t="shared" ref="H588:H589" si="53">G588*F588</f>
        <v>67206.490000000005</v>
      </c>
      <c r="I588" s="16">
        <f t="shared" si="52"/>
        <v>75271.26880000002</v>
      </c>
      <c r="J588" s="44"/>
      <c r="K588" s="17" t="s">
        <v>38</v>
      </c>
      <c r="L588" s="11" t="s">
        <v>262</v>
      </c>
    </row>
    <row r="589" spans="1:12" ht="53.25" customHeight="1" x14ac:dyDescent="0.2">
      <c r="A589" s="17">
        <v>4</v>
      </c>
      <c r="B589" s="12" t="s">
        <v>30</v>
      </c>
      <c r="C589" s="13" t="s">
        <v>43</v>
      </c>
      <c r="D589" s="12" t="s">
        <v>328</v>
      </c>
      <c r="E589" s="17" t="s">
        <v>26</v>
      </c>
      <c r="F589" s="17">
        <v>1</v>
      </c>
      <c r="G589" s="16">
        <v>9450000</v>
      </c>
      <c r="H589" s="16">
        <f t="shared" si="53"/>
        <v>9450000</v>
      </c>
      <c r="I589" s="16">
        <f>H589*1.12</f>
        <v>10584000.000000002</v>
      </c>
      <c r="J589" s="44"/>
      <c r="K589" s="17" t="s">
        <v>46</v>
      </c>
      <c r="L589" s="11" t="s">
        <v>262</v>
      </c>
    </row>
    <row r="590" spans="1:12" ht="44.25" customHeight="1" x14ac:dyDescent="0.2">
      <c r="A590" s="17">
        <v>5</v>
      </c>
      <c r="B590" s="12" t="s">
        <v>31</v>
      </c>
      <c r="C590" s="13" t="s">
        <v>43</v>
      </c>
      <c r="D590" s="12" t="s">
        <v>315</v>
      </c>
      <c r="E590" s="17" t="s">
        <v>26</v>
      </c>
      <c r="F590" s="17">
        <v>1</v>
      </c>
      <c r="G590" s="16">
        <v>1528000</v>
      </c>
      <c r="H590" s="16">
        <f>G590*F590</f>
        <v>1528000</v>
      </c>
      <c r="I590" s="16">
        <f t="shared" ref="I590:I591" si="54">H590*1.12</f>
        <v>1711360.0000000002</v>
      </c>
      <c r="J590" s="44"/>
      <c r="K590" s="17" t="s">
        <v>47</v>
      </c>
      <c r="L590" s="11" t="s">
        <v>262</v>
      </c>
    </row>
    <row r="591" spans="1:12" ht="48" customHeight="1" x14ac:dyDescent="0.2">
      <c r="A591" s="17">
        <v>7</v>
      </c>
      <c r="B591" s="12" t="s">
        <v>33</v>
      </c>
      <c r="C591" s="13" t="s">
        <v>44</v>
      </c>
      <c r="D591" s="12" t="s">
        <v>314</v>
      </c>
      <c r="E591" s="17" t="s">
        <v>26</v>
      </c>
      <c r="F591" s="17">
        <v>1</v>
      </c>
      <c r="G591" s="16">
        <v>464000</v>
      </c>
      <c r="H591" s="16">
        <f>G591*F591</f>
        <v>464000</v>
      </c>
      <c r="I591" s="16">
        <f t="shared" si="54"/>
        <v>519680.00000000006</v>
      </c>
      <c r="J591" s="44"/>
      <c r="K591" s="17" t="s">
        <v>38</v>
      </c>
      <c r="L591" s="11" t="s">
        <v>262</v>
      </c>
    </row>
    <row r="592" spans="1:12" ht="48" customHeight="1" x14ac:dyDescent="0.2">
      <c r="A592" s="17">
        <v>8</v>
      </c>
      <c r="B592" s="45" t="s">
        <v>146</v>
      </c>
      <c r="C592" s="13" t="s">
        <v>284</v>
      </c>
      <c r="D592" s="12" t="s">
        <v>274</v>
      </c>
      <c r="E592" s="17" t="s">
        <v>26</v>
      </c>
      <c r="F592" s="17">
        <v>1</v>
      </c>
      <c r="G592" s="16">
        <v>1462000</v>
      </c>
      <c r="H592" s="16">
        <f t="shared" ref="H592:H593" si="55">G592*F592</f>
        <v>1462000</v>
      </c>
      <c r="I592" s="16">
        <f t="shared" ref="I592:I593" si="56">H592*1.12</f>
        <v>1637440.0000000002</v>
      </c>
      <c r="J592" s="30"/>
      <c r="K592" s="17" t="s">
        <v>38</v>
      </c>
      <c r="L592" s="11" t="s">
        <v>262</v>
      </c>
    </row>
    <row r="593" spans="1:12" ht="109.5" customHeight="1" x14ac:dyDescent="0.2">
      <c r="A593" s="17">
        <v>9</v>
      </c>
      <c r="B593" s="12" t="s">
        <v>48</v>
      </c>
      <c r="C593" s="13" t="s">
        <v>34</v>
      </c>
      <c r="D593" s="12" t="s">
        <v>52</v>
      </c>
      <c r="E593" s="14" t="s">
        <v>26</v>
      </c>
      <c r="F593" s="15">
        <v>1</v>
      </c>
      <c r="G593" s="15">
        <v>736600</v>
      </c>
      <c r="H593" s="15">
        <f t="shared" si="55"/>
        <v>736600</v>
      </c>
      <c r="I593" s="15">
        <f t="shared" si="56"/>
        <v>824992.00000000012</v>
      </c>
      <c r="J593" s="43"/>
      <c r="K593" s="17" t="s">
        <v>261</v>
      </c>
      <c r="L593" s="11" t="s">
        <v>262</v>
      </c>
    </row>
    <row r="594" spans="1:12" ht="179.25" customHeight="1" x14ac:dyDescent="0.2">
      <c r="A594" s="17">
        <v>10</v>
      </c>
      <c r="B594" s="19" t="s">
        <v>296</v>
      </c>
      <c r="C594" s="20" t="s">
        <v>313</v>
      </c>
      <c r="D594" s="48" t="s">
        <v>297</v>
      </c>
      <c r="E594" s="20" t="s">
        <v>26</v>
      </c>
      <c r="F594" s="20">
        <v>1</v>
      </c>
      <c r="G594" s="46">
        <v>504772</v>
      </c>
      <c r="H594" s="46">
        <f>G594*F594</f>
        <v>504772</v>
      </c>
      <c r="I594" s="47">
        <f t="shared" ref="I594:I600" si="57">H594*1.12</f>
        <v>565344.64</v>
      </c>
      <c r="J594" s="46"/>
      <c r="K594" s="20" t="s">
        <v>299</v>
      </c>
      <c r="L594" s="21" t="s">
        <v>298</v>
      </c>
    </row>
    <row r="595" spans="1:12" s="29" customFormat="1" ht="62.25" customHeight="1" x14ac:dyDescent="0.25">
      <c r="A595" s="17">
        <v>11</v>
      </c>
      <c r="B595" s="12" t="s">
        <v>300</v>
      </c>
      <c r="C595" s="17" t="s">
        <v>302</v>
      </c>
      <c r="D595" s="49" t="s">
        <v>306</v>
      </c>
      <c r="E595" s="17" t="s">
        <v>26</v>
      </c>
      <c r="F595" s="17">
        <v>1</v>
      </c>
      <c r="G595" s="16">
        <v>1000000</v>
      </c>
      <c r="H595" s="16">
        <v>1504500</v>
      </c>
      <c r="I595" s="16">
        <f t="shared" si="57"/>
        <v>1685040.0000000002</v>
      </c>
      <c r="J595" s="17"/>
      <c r="K595" s="17" t="s">
        <v>307</v>
      </c>
      <c r="L595" s="17" t="s">
        <v>301</v>
      </c>
    </row>
    <row r="596" spans="1:12" ht="321.75" customHeight="1" x14ac:dyDescent="0.2">
      <c r="A596" s="17">
        <v>12</v>
      </c>
      <c r="B596" s="12" t="s">
        <v>317</v>
      </c>
      <c r="C596" s="17" t="s">
        <v>257</v>
      </c>
      <c r="D596" s="51" t="s">
        <v>334</v>
      </c>
      <c r="E596" s="23" t="s">
        <v>26</v>
      </c>
      <c r="F596" s="24">
        <v>1</v>
      </c>
      <c r="G596" s="15">
        <v>7596000</v>
      </c>
      <c r="H596" s="16">
        <f>G596*F596</f>
        <v>7596000</v>
      </c>
      <c r="I596" s="16">
        <f>H596*1.12</f>
        <v>8507520</v>
      </c>
      <c r="J596" s="15"/>
      <c r="K596" s="17" t="s">
        <v>318</v>
      </c>
      <c r="L596" s="16" t="s">
        <v>319</v>
      </c>
    </row>
    <row r="597" spans="1:12" ht="125.25" customHeight="1" x14ac:dyDescent="0.2">
      <c r="A597" s="17">
        <v>13</v>
      </c>
      <c r="B597" s="12" t="s">
        <v>316</v>
      </c>
      <c r="C597" s="17" t="s">
        <v>308</v>
      </c>
      <c r="D597" s="49" t="s">
        <v>335</v>
      </c>
      <c r="E597" s="17" t="s">
        <v>26</v>
      </c>
      <c r="F597" s="17">
        <v>1</v>
      </c>
      <c r="G597" s="16">
        <v>7020000</v>
      </c>
      <c r="H597" s="16">
        <f>G597*F597</f>
        <v>7020000</v>
      </c>
      <c r="I597" s="16">
        <f>H597*1.12</f>
        <v>7862400.0000000009</v>
      </c>
      <c r="J597" s="17"/>
      <c r="K597" s="17" t="s">
        <v>310</v>
      </c>
      <c r="L597" s="17" t="s">
        <v>311</v>
      </c>
    </row>
    <row r="598" spans="1:12" ht="155.25" customHeight="1" x14ac:dyDescent="0.2">
      <c r="A598" s="17">
        <v>14</v>
      </c>
      <c r="B598" s="12" t="s">
        <v>316</v>
      </c>
      <c r="C598" s="17" t="s">
        <v>308</v>
      </c>
      <c r="D598" s="12" t="s">
        <v>305</v>
      </c>
      <c r="E598" s="17" t="s">
        <v>26</v>
      </c>
      <c r="F598" s="17">
        <v>1</v>
      </c>
      <c r="G598" s="16">
        <v>23030000</v>
      </c>
      <c r="H598" s="16">
        <f t="shared" ref="H598:H602" si="58">G598*F598</f>
        <v>23030000</v>
      </c>
      <c r="I598" s="16">
        <f t="shared" si="57"/>
        <v>25793600.000000004</v>
      </c>
      <c r="J598" s="17"/>
      <c r="K598" s="17" t="s">
        <v>303</v>
      </c>
      <c r="L598" s="17" t="s">
        <v>304</v>
      </c>
    </row>
    <row r="599" spans="1:12" ht="409.5" customHeight="1" x14ac:dyDescent="0.2">
      <c r="A599" s="17">
        <v>15</v>
      </c>
      <c r="B599" s="17" t="s">
        <v>316</v>
      </c>
      <c r="C599" s="17" t="s">
        <v>308</v>
      </c>
      <c r="D599" s="12" t="s">
        <v>331</v>
      </c>
      <c r="E599" s="17" t="s">
        <v>26</v>
      </c>
      <c r="F599" s="17">
        <v>1</v>
      </c>
      <c r="G599" s="16">
        <v>12600000</v>
      </c>
      <c r="H599" s="16">
        <f t="shared" si="58"/>
        <v>12600000</v>
      </c>
      <c r="I599" s="16">
        <f t="shared" si="57"/>
        <v>14112000.000000002</v>
      </c>
      <c r="J599" s="17"/>
      <c r="K599" s="17" t="s">
        <v>303</v>
      </c>
      <c r="L599" s="17" t="s">
        <v>309</v>
      </c>
    </row>
    <row r="600" spans="1:12" ht="178.5" x14ac:dyDescent="0.2">
      <c r="A600" s="17">
        <v>16</v>
      </c>
      <c r="B600" s="12" t="s">
        <v>316</v>
      </c>
      <c r="C600" s="17" t="s">
        <v>308</v>
      </c>
      <c r="D600" s="12" t="s">
        <v>501</v>
      </c>
      <c r="E600" s="23" t="s">
        <v>26</v>
      </c>
      <c r="F600" s="24">
        <v>1</v>
      </c>
      <c r="G600" s="106">
        <v>3486720</v>
      </c>
      <c r="H600" s="16">
        <f t="shared" si="58"/>
        <v>3486720</v>
      </c>
      <c r="I600" s="16">
        <f t="shared" si="57"/>
        <v>3905126.4000000004</v>
      </c>
      <c r="J600" s="30"/>
      <c r="K600" s="17" t="s">
        <v>310</v>
      </c>
      <c r="L600" s="17" t="s">
        <v>312</v>
      </c>
    </row>
    <row r="601" spans="1:12" ht="223.5" customHeight="1" x14ac:dyDescent="0.2">
      <c r="A601" s="17">
        <v>17</v>
      </c>
      <c r="B601" s="12" t="s">
        <v>321</v>
      </c>
      <c r="C601" s="17" t="s">
        <v>257</v>
      </c>
      <c r="D601" s="50" t="s">
        <v>330</v>
      </c>
      <c r="E601" s="23" t="s">
        <v>26</v>
      </c>
      <c r="F601" s="24">
        <v>1</v>
      </c>
      <c r="G601" s="16">
        <v>8535716</v>
      </c>
      <c r="H601" s="16">
        <f t="shared" si="58"/>
        <v>8535716</v>
      </c>
      <c r="I601" s="16">
        <f>H601*1.12</f>
        <v>9560001.9200000018</v>
      </c>
      <c r="J601" s="16"/>
      <c r="K601" s="17" t="s">
        <v>322</v>
      </c>
      <c r="L601" s="17" t="s">
        <v>298</v>
      </c>
    </row>
    <row r="602" spans="1:12" ht="97.5" customHeight="1" x14ac:dyDescent="0.2">
      <c r="A602" s="17">
        <v>18</v>
      </c>
      <c r="B602" s="12" t="s">
        <v>321</v>
      </c>
      <c r="C602" s="17" t="s">
        <v>257</v>
      </c>
      <c r="D602" s="50" t="s">
        <v>332</v>
      </c>
      <c r="E602" s="23" t="s">
        <v>26</v>
      </c>
      <c r="F602" s="24">
        <v>1</v>
      </c>
      <c r="G602" s="1">
        <v>4537600</v>
      </c>
      <c r="H602" s="16">
        <f t="shared" si="58"/>
        <v>4537600</v>
      </c>
      <c r="I602" s="16">
        <f>H602*1.12</f>
        <v>5082112.0000000009</v>
      </c>
      <c r="J602" s="1"/>
      <c r="K602" s="20" t="s">
        <v>323</v>
      </c>
      <c r="L602" s="20" t="s">
        <v>298</v>
      </c>
    </row>
    <row r="603" spans="1:12" ht="327.75" customHeight="1" x14ac:dyDescent="0.2">
      <c r="A603" s="17">
        <v>19</v>
      </c>
      <c r="B603" s="12" t="s">
        <v>147</v>
      </c>
      <c r="C603" s="13" t="s">
        <v>257</v>
      </c>
      <c r="D603" s="12" t="s">
        <v>324</v>
      </c>
      <c r="E603" s="14" t="s">
        <v>26</v>
      </c>
      <c r="F603" s="14">
        <v>1</v>
      </c>
      <c r="G603" s="15">
        <v>40009000</v>
      </c>
      <c r="H603" s="16">
        <f t="shared" ref="H603" si="59">G603*F603</f>
        <v>40009000</v>
      </c>
      <c r="I603" s="16">
        <f t="shared" ref="I603" si="60">H603*1.12</f>
        <v>44810080.000000007</v>
      </c>
      <c r="J603" s="113"/>
      <c r="K603" s="17" t="s">
        <v>310</v>
      </c>
      <c r="L603" s="17" t="s">
        <v>325</v>
      </c>
    </row>
    <row r="604" spans="1:12" ht="191.25" x14ac:dyDescent="0.2">
      <c r="A604" s="17">
        <v>20</v>
      </c>
      <c r="B604" s="19" t="s">
        <v>258</v>
      </c>
      <c r="C604" s="13" t="s">
        <v>257</v>
      </c>
      <c r="D604" s="12" t="s">
        <v>480</v>
      </c>
      <c r="E604" s="14" t="s">
        <v>26</v>
      </c>
      <c r="F604" s="14">
        <v>1</v>
      </c>
      <c r="G604" s="15">
        <v>8482143</v>
      </c>
      <c r="H604" s="16">
        <f t="shared" ref="H604" si="61">G604*F604</f>
        <v>8482143</v>
      </c>
      <c r="I604" s="16">
        <f t="shared" ref="I604:I609" si="62">H604*1.12</f>
        <v>9500000.1600000001</v>
      </c>
      <c r="J604" s="113"/>
      <c r="K604" s="17" t="s">
        <v>333</v>
      </c>
      <c r="L604" s="17" t="s">
        <v>298</v>
      </c>
    </row>
    <row r="605" spans="1:12" ht="280.5" x14ac:dyDescent="0.2">
      <c r="A605" s="17">
        <v>21</v>
      </c>
      <c r="B605" s="12" t="s">
        <v>316</v>
      </c>
      <c r="C605" s="17" t="s">
        <v>308</v>
      </c>
      <c r="D605" s="114" t="s">
        <v>477</v>
      </c>
      <c r="E605" s="17" t="s">
        <v>26</v>
      </c>
      <c r="F605" s="17">
        <v>1</v>
      </c>
      <c r="G605" s="16">
        <v>3040000</v>
      </c>
      <c r="H605" s="16">
        <f>G605*F605</f>
        <v>3040000</v>
      </c>
      <c r="I605" s="16">
        <f t="shared" si="62"/>
        <v>3404800.0000000005</v>
      </c>
      <c r="J605" s="113"/>
      <c r="K605" s="17" t="s">
        <v>478</v>
      </c>
      <c r="L605" s="17" t="s">
        <v>479</v>
      </c>
    </row>
    <row r="606" spans="1:12" ht="297.75" customHeight="1" x14ac:dyDescent="0.2">
      <c r="A606" s="17">
        <v>22</v>
      </c>
      <c r="B606" s="115" t="s">
        <v>502</v>
      </c>
      <c r="C606" s="17" t="s">
        <v>308</v>
      </c>
      <c r="D606" s="73" t="s">
        <v>893</v>
      </c>
      <c r="E606" s="17" t="s">
        <v>26</v>
      </c>
      <c r="F606" s="17">
        <v>1</v>
      </c>
      <c r="G606" s="16">
        <v>30800000</v>
      </c>
      <c r="H606" s="16">
        <v>30800000</v>
      </c>
      <c r="I606" s="16">
        <f t="shared" si="62"/>
        <v>34496000</v>
      </c>
      <c r="J606" s="12"/>
      <c r="K606" s="49" t="s">
        <v>504</v>
      </c>
      <c r="L606" s="49" t="s">
        <v>503</v>
      </c>
    </row>
    <row r="607" spans="1:12" ht="206.25" customHeight="1" x14ac:dyDescent="0.2">
      <c r="A607" s="17">
        <v>23</v>
      </c>
      <c r="B607" s="19" t="s">
        <v>505</v>
      </c>
      <c r="C607" s="20" t="s">
        <v>257</v>
      </c>
      <c r="D607" s="52" t="s">
        <v>506</v>
      </c>
      <c r="E607" s="53" t="s">
        <v>26</v>
      </c>
      <c r="F607" s="54">
        <v>1</v>
      </c>
      <c r="G607" s="47">
        <v>3125000</v>
      </c>
      <c r="H607" s="47">
        <f t="shared" ref="H607:H614" si="63">G607*F607</f>
        <v>3125000</v>
      </c>
      <c r="I607" s="47">
        <f t="shared" si="62"/>
        <v>3500000.0000000005</v>
      </c>
      <c r="J607" s="47"/>
      <c r="K607" s="20" t="s">
        <v>507</v>
      </c>
      <c r="L607" s="20" t="s">
        <v>298</v>
      </c>
    </row>
    <row r="608" spans="1:12" ht="211.5" customHeight="1" x14ac:dyDescent="0.2">
      <c r="A608" s="17">
        <v>24</v>
      </c>
      <c r="B608" s="12" t="s">
        <v>539</v>
      </c>
      <c r="C608" s="17" t="s">
        <v>257</v>
      </c>
      <c r="D608" s="51" t="s">
        <v>540</v>
      </c>
      <c r="E608" s="23" t="s">
        <v>26</v>
      </c>
      <c r="F608" s="24">
        <v>1</v>
      </c>
      <c r="G608" s="16">
        <v>5436000</v>
      </c>
      <c r="H608" s="16">
        <f t="shared" si="63"/>
        <v>5436000</v>
      </c>
      <c r="I608" s="16">
        <f t="shared" si="62"/>
        <v>6088320.0000000009</v>
      </c>
      <c r="J608" s="16"/>
      <c r="K608" s="63" t="s">
        <v>542</v>
      </c>
      <c r="L608" s="63" t="s">
        <v>541</v>
      </c>
    </row>
    <row r="609" spans="1:28" ht="286.5" customHeight="1" x14ac:dyDescent="0.2">
      <c r="A609" s="17">
        <v>25</v>
      </c>
      <c r="B609" s="94" t="s">
        <v>838</v>
      </c>
      <c r="C609" s="17" t="s">
        <v>839</v>
      </c>
      <c r="D609" s="73" t="s">
        <v>825</v>
      </c>
      <c r="E609" s="95" t="s">
        <v>26</v>
      </c>
      <c r="F609" s="96">
        <v>1</v>
      </c>
      <c r="G609" s="97">
        <v>4024072</v>
      </c>
      <c r="H609" s="16">
        <f t="shared" si="63"/>
        <v>4024072</v>
      </c>
      <c r="I609" s="16">
        <f t="shared" si="62"/>
        <v>4506960.6400000006</v>
      </c>
      <c r="J609" s="30"/>
      <c r="K609" s="17" t="s">
        <v>824</v>
      </c>
      <c r="L609" s="17" t="s">
        <v>823</v>
      </c>
    </row>
    <row r="610" spans="1:28" ht="216" customHeight="1" x14ac:dyDescent="0.2">
      <c r="A610" s="17">
        <v>26</v>
      </c>
      <c r="B610" s="94" t="s">
        <v>835</v>
      </c>
      <c r="C610" s="17" t="s">
        <v>839</v>
      </c>
      <c r="D610" s="76" t="s">
        <v>837</v>
      </c>
      <c r="E610" s="95" t="s">
        <v>26</v>
      </c>
      <c r="F610" s="96">
        <v>1</v>
      </c>
      <c r="G610" s="97">
        <v>5126300</v>
      </c>
      <c r="H610" s="16">
        <f t="shared" si="63"/>
        <v>5126300</v>
      </c>
      <c r="I610" s="16">
        <f t="shared" ref="I610" si="64">H610*1.12</f>
        <v>5741456.0000000009</v>
      </c>
      <c r="J610" s="16">
        <v>5126300</v>
      </c>
      <c r="K610" s="63" t="s">
        <v>836</v>
      </c>
      <c r="L610" s="17" t="s">
        <v>823</v>
      </c>
    </row>
    <row r="611" spans="1:28" ht="122.25" customHeight="1" x14ac:dyDescent="0.2">
      <c r="A611" s="17">
        <v>27</v>
      </c>
      <c r="B611" s="17" t="s">
        <v>843</v>
      </c>
      <c r="C611" s="17" t="s">
        <v>839</v>
      </c>
      <c r="D611" s="98" t="s">
        <v>840</v>
      </c>
      <c r="E611" s="99" t="s">
        <v>26</v>
      </c>
      <c r="F611" s="100">
        <v>1</v>
      </c>
      <c r="G611" s="101">
        <v>14151500</v>
      </c>
      <c r="H611" s="18">
        <f t="shared" si="63"/>
        <v>14151500</v>
      </c>
      <c r="I611" s="18">
        <f>H611*1.12</f>
        <v>15849680.000000002</v>
      </c>
      <c r="J611" s="18"/>
      <c r="K611" s="102" t="s">
        <v>841</v>
      </c>
      <c r="L611" s="75" t="s">
        <v>842</v>
      </c>
    </row>
    <row r="612" spans="1:28" ht="188.25" customHeight="1" x14ac:dyDescent="0.2">
      <c r="A612" s="17">
        <v>28</v>
      </c>
      <c r="B612" s="67" t="s">
        <v>894</v>
      </c>
      <c r="C612" s="63" t="s">
        <v>895</v>
      </c>
      <c r="D612" s="80" t="s">
        <v>896</v>
      </c>
      <c r="E612" s="78" t="s">
        <v>26</v>
      </c>
      <c r="F612" s="79">
        <v>1</v>
      </c>
      <c r="G612" s="16">
        <v>716606</v>
      </c>
      <c r="H612" s="16">
        <f t="shared" si="63"/>
        <v>716606</v>
      </c>
      <c r="I612" s="18">
        <f>H612*1.12</f>
        <v>802598.72000000009</v>
      </c>
      <c r="J612" s="18"/>
      <c r="K612" s="102" t="s">
        <v>898</v>
      </c>
      <c r="L612" s="102" t="s">
        <v>897</v>
      </c>
    </row>
    <row r="613" spans="1:28" ht="188.25" customHeight="1" x14ac:dyDescent="0.2">
      <c r="A613" s="17">
        <v>29</v>
      </c>
      <c r="B613" s="103" t="s">
        <v>941</v>
      </c>
      <c r="C613" s="17" t="s">
        <v>839</v>
      </c>
      <c r="D613" s="104" t="s">
        <v>942</v>
      </c>
      <c r="E613" s="78" t="s">
        <v>26</v>
      </c>
      <c r="F613" s="79">
        <v>1</v>
      </c>
      <c r="G613" s="18">
        <v>5214600</v>
      </c>
      <c r="H613" s="18">
        <f t="shared" si="63"/>
        <v>5214600</v>
      </c>
      <c r="I613" s="18">
        <f>H613*1.12</f>
        <v>5840352.0000000009</v>
      </c>
      <c r="J613" s="18"/>
      <c r="K613" s="102" t="s">
        <v>964</v>
      </c>
      <c r="L613" s="102" t="s">
        <v>806</v>
      </c>
    </row>
    <row r="614" spans="1:28" ht="135.75" customHeight="1" x14ac:dyDescent="0.2">
      <c r="A614" s="17">
        <v>30</v>
      </c>
      <c r="B614" s="103" t="s">
        <v>943</v>
      </c>
      <c r="C614" s="17" t="s">
        <v>839</v>
      </c>
      <c r="D614" s="104" t="s">
        <v>944</v>
      </c>
      <c r="E614" s="78" t="s">
        <v>26</v>
      </c>
      <c r="F614" s="79">
        <v>1</v>
      </c>
      <c r="G614" s="18">
        <v>760000</v>
      </c>
      <c r="H614" s="18">
        <f t="shared" si="63"/>
        <v>760000</v>
      </c>
      <c r="I614" s="18">
        <f>H614*1.12</f>
        <v>851200.00000000012</v>
      </c>
      <c r="J614" s="18"/>
      <c r="K614" s="102" t="s">
        <v>963</v>
      </c>
      <c r="L614" s="102" t="s">
        <v>945</v>
      </c>
    </row>
    <row r="615" spans="1:28" s="70" customFormat="1" ht="76.5" x14ac:dyDescent="0.2">
      <c r="A615" s="17">
        <v>31</v>
      </c>
      <c r="B615" s="67" t="s">
        <v>967</v>
      </c>
      <c r="C615" s="17" t="s">
        <v>839</v>
      </c>
      <c r="D615" s="67" t="s">
        <v>968</v>
      </c>
      <c r="E615" s="78" t="s">
        <v>26</v>
      </c>
      <c r="F615" s="79">
        <v>1</v>
      </c>
      <c r="G615" s="116"/>
      <c r="H615" s="16">
        <v>80357.142999999996</v>
      </c>
      <c r="I615" s="18">
        <f t="shared" ref="I615:I618" si="65">H615*1.12</f>
        <v>90000.000160000011</v>
      </c>
      <c r="J615" s="16"/>
      <c r="K615" s="17" t="s">
        <v>969</v>
      </c>
      <c r="L615" s="17" t="s">
        <v>319</v>
      </c>
      <c r="M615" s="122"/>
      <c r="N615" s="122"/>
      <c r="O615" s="123"/>
      <c r="P615" s="123"/>
      <c r="Q615" s="123"/>
      <c r="R615" s="122"/>
      <c r="S615" s="124"/>
      <c r="T615" s="124"/>
      <c r="U615" s="125"/>
      <c r="V615" s="125"/>
      <c r="W615" s="126"/>
      <c r="X615" s="126"/>
      <c r="Y615" s="125"/>
      <c r="Z615" s="125"/>
      <c r="AA615" s="71"/>
      <c r="AB615" s="71"/>
    </row>
    <row r="616" spans="1:28" s="70" customFormat="1" ht="204" x14ac:dyDescent="0.2">
      <c r="A616" s="17">
        <v>32</v>
      </c>
      <c r="B616" s="67" t="s">
        <v>505</v>
      </c>
      <c r="C616" s="17" t="s">
        <v>839</v>
      </c>
      <c r="D616" s="80" t="s">
        <v>970</v>
      </c>
      <c r="E616" s="78" t="s">
        <v>26</v>
      </c>
      <c r="F616" s="79">
        <v>1</v>
      </c>
      <c r="G616" s="116"/>
      <c r="H616" s="16">
        <v>1300000</v>
      </c>
      <c r="I616" s="18">
        <f t="shared" si="65"/>
        <v>1456000.0000000002</v>
      </c>
      <c r="J616" s="16"/>
      <c r="K616" s="17" t="s">
        <v>507</v>
      </c>
      <c r="L616" s="17" t="s">
        <v>298</v>
      </c>
      <c r="M616" s="124"/>
      <c r="N616" s="124"/>
      <c r="O616" s="125"/>
      <c r="P616" s="125"/>
      <c r="Q616" s="126"/>
      <c r="R616" s="126"/>
      <c r="S616" s="125"/>
      <c r="T616" s="125"/>
      <c r="U616" s="71"/>
      <c r="V616" s="71"/>
    </row>
    <row r="617" spans="1:28" ht="165.75" x14ac:dyDescent="0.2">
      <c r="A617" s="17">
        <v>33</v>
      </c>
      <c r="B617" s="67" t="s">
        <v>316</v>
      </c>
      <c r="C617" s="17" t="s">
        <v>839</v>
      </c>
      <c r="D617" s="91" t="s">
        <v>971</v>
      </c>
      <c r="E617" s="78" t="s">
        <v>26</v>
      </c>
      <c r="F617" s="79">
        <v>1</v>
      </c>
      <c r="G617" s="18"/>
      <c r="H617" s="18">
        <v>135200</v>
      </c>
      <c r="I617" s="18">
        <f t="shared" si="65"/>
        <v>151424</v>
      </c>
      <c r="J617" s="18"/>
      <c r="K617" s="18" t="s">
        <v>972</v>
      </c>
      <c r="L617" s="17" t="s">
        <v>298</v>
      </c>
    </row>
    <row r="618" spans="1:28" ht="127.5" x14ac:dyDescent="0.2">
      <c r="A618" s="17">
        <v>34</v>
      </c>
      <c r="B618" s="67" t="s">
        <v>973</v>
      </c>
      <c r="C618" s="17" t="s">
        <v>839</v>
      </c>
      <c r="D618" s="91" t="s">
        <v>974</v>
      </c>
      <c r="E618" s="107" t="s">
        <v>26</v>
      </c>
      <c r="F618" s="108">
        <v>1</v>
      </c>
      <c r="G618" s="18"/>
      <c r="H618" s="18">
        <v>7057551</v>
      </c>
      <c r="I618" s="18">
        <f t="shared" si="65"/>
        <v>7904457.120000001</v>
      </c>
      <c r="J618" s="18"/>
      <c r="K618" s="18" t="s">
        <v>976</v>
      </c>
      <c r="L618" s="18" t="s">
        <v>975</v>
      </c>
    </row>
    <row r="619" spans="1:28" x14ac:dyDescent="0.2">
      <c r="A619" s="55"/>
      <c r="B619" s="181" t="s">
        <v>18</v>
      </c>
      <c r="C619" s="182"/>
      <c r="D619" s="56"/>
      <c r="E619" s="31"/>
      <c r="F619" s="31"/>
      <c r="G619" s="57"/>
      <c r="H619" s="58">
        <f>SUM(H586:H618)</f>
        <v>231835443.63300002</v>
      </c>
      <c r="I619" s="58">
        <f>SUM(I586:I618)</f>
        <v>259655696.86896002</v>
      </c>
      <c r="J619" s="55"/>
      <c r="K619" s="57"/>
      <c r="L619" s="57"/>
    </row>
    <row r="620" spans="1:28" x14ac:dyDescent="0.2">
      <c r="A620" s="43"/>
      <c r="B620" s="179" t="s">
        <v>19</v>
      </c>
      <c r="C620" s="180"/>
      <c r="D620" s="38"/>
      <c r="E620" s="14"/>
      <c r="F620" s="14"/>
      <c r="G620" s="15"/>
      <c r="H620" s="39">
        <f>H619+H584</f>
        <v>384850195.78284293</v>
      </c>
      <c r="I620" s="39">
        <f>I619+I584</f>
        <v>432588621.76638418</v>
      </c>
      <c r="J620" s="43"/>
      <c r="K620" s="15"/>
      <c r="L620" s="15"/>
    </row>
    <row r="621" spans="1:28" x14ac:dyDescent="0.2">
      <c r="A621" s="43"/>
      <c r="B621" s="179" t="s">
        <v>20</v>
      </c>
      <c r="C621" s="180"/>
      <c r="D621" s="38"/>
      <c r="E621" s="14"/>
      <c r="F621" s="14"/>
      <c r="G621" s="15"/>
      <c r="H621" s="39">
        <f>H620+H72</f>
        <v>1090581877.7828429</v>
      </c>
      <c r="I621" s="39">
        <f>I620+I72</f>
        <v>1223008105.6063843</v>
      </c>
      <c r="J621" s="43"/>
      <c r="K621" s="15"/>
      <c r="L621" s="15"/>
    </row>
  </sheetData>
  <mergeCells count="14">
    <mergeCell ref="B621:C621"/>
    <mergeCell ref="B620:C620"/>
    <mergeCell ref="B619:C619"/>
    <mergeCell ref="A66:L66"/>
    <mergeCell ref="B72:C72"/>
    <mergeCell ref="A73:L73"/>
    <mergeCell ref="A74:L74"/>
    <mergeCell ref="A585:L585"/>
    <mergeCell ref="B584:C584"/>
    <mergeCell ref="A9:L9"/>
    <mergeCell ref="A10:L10"/>
    <mergeCell ref="I3:K3"/>
    <mergeCell ref="A5:L5"/>
    <mergeCell ref="B65:C65"/>
  </mergeCells>
  <pageMargins left="0.31" right="0.24" top="0.32" bottom="0.25" header="0.31496062992126" footer="0.31496062992126"/>
  <pageSetup paperSize="9" scale="63" orientation="landscape" r:id="rId1"/>
  <rowBreaks count="2" manualBreakCount="2">
    <brk id="25" max="11" man="1"/>
    <brk id="5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A7" sqref="A1:XFD104857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Sheet1</vt:lpstr>
      <vt:lpstr>Лист1</vt:lpstr>
      <vt:lpstr>Sheet1!Область_печати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2013-10-25T05:04:57Z</cp:lastPrinted>
  <dcterms:created xsi:type="dcterms:W3CDTF">2013-01-25T04:43:23Z</dcterms:created>
  <dcterms:modified xsi:type="dcterms:W3CDTF">2013-11-19T06:47:10Z</dcterms:modified>
</cp:coreProperties>
</file>