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45" windowWidth="23895" windowHeight="9975"/>
  </bookViews>
  <sheets>
    <sheet name="Sheet1" sheetId="1" r:id="rId1"/>
  </sheets>
  <definedNames>
    <definedName name="_xlnm._FilterDatabase" localSheetId="0" hidden="1">Sheet1!$A$8:$L$244</definedName>
    <definedName name="_xlnm.Print_Area" localSheetId="0">Sheet1!$A$1:$L$245</definedName>
  </definedNames>
  <calcPr calcId="124519"/>
</workbook>
</file>

<file path=xl/calcChain.xml><?xml version="1.0" encoding="utf-8"?>
<calcChain xmlns="http://schemas.openxmlformats.org/spreadsheetml/2006/main">
  <c r="H241" i="1"/>
  <c r="I241" s="1"/>
  <c r="H240"/>
  <c r="I240" s="1"/>
  <c r="H215"/>
  <c r="I215" s="1"/>
  <c r="I239"/>
  <c r="H238"/>
  <c r="I238" s="1"/>
  <c r="H71"/>
  <c r="I71" s="1"/>
  <c r="H227"/>
  <c r="H77"/>
  <c r="H78"/>
  <c r="H226"/>
  <c r="H225"/>
  <c r="H53" l="1"/>
  <c r="I53" s="1"/>
  <c r="H52"/>
  <c r="I52" s="1"/>
  <c r="I226" l="1"/>
  <c r="H218"/>
  <c r="I218" s="1"/>
  <c r="H217"/>
  <c r="I217" s="1"/>
  <c r="H228"/>
  <c r="I228" s="1"/>
  <c r="H232"/>
  <c r="I232" s="1"/>
  <c r="H233"/>
  <c r="I233" s="1"/>
  <c r="H237"/>
  <c r="H242" s="1"/>
  <c r="H231"/>
  <c r="I231" s="1"/>
  <c r="H104"/>
  <c r="I104" s="1"/>
  <c r="H105"/>
  <c r="I105" s="1"/>
  <c r="H106"/>
  <c r="I106" s="1"/>
  <c r="H107"/>
  <c r="I107" s="1"/>
  <c r="H108"/>
  <c r="I108" s="1"/>
  <c r="H109"/>
  <c r="I109" s="1"/>
  <c r="H110"/>
  <c r="I110" s="1"/>
  <c r="H111"/>
  <c r="I111" s="1"/>
  <c r="H112"/>
  <c r="I112" s="1"/>
  <c r="H169"/>
  <c r="I169" s="1"/>
  <c r="H170"/>
  <c r="I170" s="1"/>
  <c r="H171"/>
  <c r="I171" s="1"/>
  <c r="H172"/>
  <c r="I172" s="1"/>
  <c r="H173"/>
  <c r="I173" s="1"/>
  <c r="H174"/>
  <c r="I174" s="1"/>
  <c r="H175"/>
  <c r="I175" s="1"/>
  <c r="H176"/>
  <c r="I176" s="1"/>
  <c r="H177"/>
  <c r="I177" s="1"/>
  <c r="H178"/>
  <c r="I178" s="1"/>
  <c r="H179"/>
  <c r="I179" s="1"/>
  <c r="H180"/>
  <c r="I180" s="1"/>
  <c r="H181"/>
  <c r="I181" s="1"/>
  <c r="H182"/>
  <c r="I182" s="1"/>
  <c r="H183"/>
  <c r="I183" s="1"/>
  <c r="H184"/>
  <c r="I184" s="1"/>
  <c r="H185"/>
  <c r="I185" s="1"/>
  <c r="H186"/>
  <c r="I186" s="1"/>
  <c r="H187"/>
  <c r="I187" s="1"/>
  <c r="H188"/>
  <c r="I188" s="1"/>
  <c r="H189"/>
  <c r="I189" s="1"/>
  <c r="H190"/>
  <c r="I190" s="1"/>
  <c r="H191"/>
  <c r="I191" s="1"/>
  <c r="H192"/>
  <c r="I192" s="1"/>
  <c r="H193"/>
  <c r="I193" s="1"/>
  <c r="H194"/>
  <c r="I194" s="1"/>
  <c r="H195"/>
  <c r="I195" s="1"/>
  <c r="H196"/>
  <c r="I196" s="1"/>
  <c r="H197"/>
  <c r="I197" s="1"/>
  <c r="H198"/>
  <c r="I198" s="1"/>
  <c r="H199"/>
  <c r="I199" s="1"/>
  <c r="H200"/>
  <c r="I200" s="1"/>
  <c r="H201"/>
  <c r="I201" s="1"/>
  <c r="H202"/>
  <c r="I202" s="1"/>
  <c r="H203"/>
  <c r="I203" s="1"/>
  <c r="H204"/>
  <c r="I204" s="1"/>
  <c r="H205"/>
  <c r="I205" s="1"/>
  <c r="H206"/>
  <c r="I206" s="1"/>
  <c r="H207"/>
  <c r="I207" s="1"/>
  <c r="H208"/>
  <c r="I208" s="1"/>
  <c r="H209"/>
  <c r="I209" s="1"/>
  <c r="H210"/>
  <c r="I210" s="1"/>
  <c r="H211"/>
  <c r="I211" s="1"/>
  <c r="H212"/>
  <c r="I212" s="1"/>
  <c r="H213"/>
  <c r="I213" s="1"/>
  <c r="H214"/>
  <c r="I214" s="1"/>
  <c r="H216"/>
  <c r="I216" s="1"/>
  <c r="H168"/>
  <c r="I168" s="1"/>
  <c r="H51"/>
  <c r="I51" s="1"/>
  <c r="H30"/>
  <c r="I30" s="1"/>
  <c r="H31"/>
  <c r="I31" s="1"/>
  <c r="H32"/>
  <c r="I32" s="1"/>
  <c r="H33"/>
  <c r="I33" s="1"/>
  <c r="H34"/>
  <c r="I34" s="1"/>
  <c r="H35"/>
  <c r="I35" s="1"/>
  <c r="H36"/>
  <c r="I36" s="1"/>
  <c r="H37"/>
  <c r="I37" s="1"/>
  <c r="H38"/>
  <c r="I38" s="1"/>
  <c r="H39"/>
  <c r="I39" s="1"/>
  <c r="H40"/>
  <c r="I40" s="1"/>
  <c r="H41"/>
  <c r="I41" s="1"/>
  <c r="H42"/>
  <c r="I42" s="1"/>
  <c r="H43"/>
  <c r="I43" s="1"/>
  <c r="H44"/>
  <c r="I44" s="1"/>
  <c r="H45"/>
  <c r="I45" s="1"/>
  <c r="H46"/>
  <c r="I46" s="1"/>
  <c r="H47"/>
  <c r="I47" s="1"/>
  <c r="H48"/>
  <c r="I48" s="1"/>
  <c r="H49"/>
  <c r="I49" s="1"/>
  <c r="H50"/>
  <c r="I50" s="1"/>
  <c r="I237" l="1"/>
  <c r="I242" s="1"/>
  <c r="H67"/>
  <c r="I67" s="1"/>
  <c r="H66"/>
  <c r="I66" s="1"/>
  <c r="H65"/>
  <c r="I65" s="1"/>
  <c r="H64"/>
  <c r="I64" s="1"/>
  <c r="H63"/>
  <c r="I63" s="1"/>
  <c r="H62"/>
  <c r="I62" s="1"/>
  <c r="H61"/>
  <c r="I61" s="1"/>
  <c r="H60"/>
  <c r="I60" s="1"/>
  <c r="H59"/>
  <c r="I59" s="1"/>
  <c r="H58"/>
  <c r="I58" s="1"/>
  <c r="H70"/>
  <c r="H72"/>
  <c r="I72" s="1"/>
  <c r="H57"/>
  <c r="I57" s="1"/>
  <c r="H56"/>
  <c r="I56" s="1"/>
  <c r="H55"/>
  <c r="I55" s="1"/>
  <c r="H54"/>
  <c r="I54" s="1"/>
  <c r="I70" l="1"/>
  <c r="I73" s="1"/>
  <c r="H73"/>
  <c r="H236"/>
  <c r="I236" s="1"/>
  <c r="H114"/>
  <c r="I114" s="1"/>
  <c r="H115"/>
  <c r="I115" s="1"/>
  <c r="H116"/>
  <c r="I116" s="1"/>
  <c r="H117"/>
  <c r="I117" s="1"/>
  <c r="H118"/>
  <c r="I118" s="1"/>
  <c r="H119"/>
  <c r="I119" s="1"/>
  <c r="H120"/>
  <c r="I120" s="1"/>
  <c r="H121"/>
  <c r="I121" s="1"/>
  <c r="H122"/>
  <c r="I122" s="1"/>
  <c r="H123"/>
  <c r="I123" s="1"/>
  <c r="H124"/>
  <c r="I124" s="1"/>
  <c r="H125"/>
  <c r="I125" s="1"/>
  <c r="H126"/>
  <c r="I126" s="1"/>
  <c r="H127"/>
  <c r="I127" s="1"/>
  <c r="H128"/>
  <c r="I128" s="1"/>
  <c r="H129"/>
  <c r="I129" s="1"/>
  <c r="H130"/>
  <c r="I130" s="1"/>
  <c r="H131"/>
  <c r="I131" s="1"/>
  <c r="H132"/>
  <c r="I132" s="1"/>
  <c r="H133"/>
  <c r="I133" s="1"/>
  <c r="H134"/>
  <c r="I134" s="1"/>
  <c r="H135"/>
  <c r="I135" s="1"/>
  <c r="H136"/>
  <c r="I136" s="1"/>
  <c r="H137"/>
  <c r="I137" s="1"/>
  <c r="H138"/>
  <c r="I138" s="1"/>
  <c r="H139"/>
  <c r="I139" s="1"/>
  <c r="H140"/>
  <c r="I140" s="1"/>
  <c r="H141"/>
  <c r="I141" s="1"/>
  <c r="H142"/>
  <c r="I142" s="1"/>
  <c r="H143"/>
  <c r="I143" s="1"/>
  <c r="H144"/>
  <c r="I144" s="1"/>
  <c r="H145"/>
  <c r="I145" s="1"/>
  <c r="H146"/>
  <c r="I146" s="1"/>
  <c r="H147"/>
  <c r="I147" s="1"/>
  <c r="H148"/>
  <c r="I148" s="1"/>
  <c r="H149"/>
  <c r="I149" s="1"/>
  <c r="H150"/>
  <c r="I150" s="1"/>
  <c r="H151"/>
  <c r="I151" s="1"/>
  <c r="H152"/>
  <c r="I152" s="1"/>
  <c r="H153"/>
  <c r="I153" s="1"/>
  <c r="H154"/>
  <c r="I154" s="1"/>
  <c r="H155"/>
  <c r="I155" s="1"/>
  <c r="H156"/>
  <c r="I156" s="1"/>
  <c r="H157"/>
  <c r="I157" s="1"/>
  <c r="H158"/>
  <c r="I158" s="1"/>
  <c r="H159"/>
  <c r="I159" s="1"/>
  <c r="H160"/>
  <c r="I160" s="1"/>
  <c r="H161"/>
  <c r="I161" s="1"/>
  <c r="H162"/>
  <c r="I162" s="1"/>
  <c r="H163"/>
  <c r="I163" s="1"/>
  <c r="H164"/>
  <c r="I164" s="1"/>
  <c r="H165"/>
  <c r="I165" s="1"/>
  <c r="H166"/>
  <c r="I166" s="1"/>
  <c r="H167"/>
  <c r="I167" s="1"/>
  <c r="H99"/>
  <c r="I99" s="1"/>
  <c r="H100"/>
  <c r="I100" s="1"/>
  <c r="H101"/>
  <c r="I101" s="1"/>
  <c r="H102"/>
  <c r="I102" s="1"/>
  <c r="H103"/>
  <c r="I103" s="1"/>
  <c r="H113"/>
  <c r="I113" s="1"/>
  <c r="H98"/>
  <c r="I98" s="1"/>
  <c r="H19"/>
  <c r="I19" s="1"/>
  <c r="H20"/>
  <c r="I20" s="1"/>
  <c r="H21"/>
  <c r="I21" s="1"/>
  <c r="H22"/>
  <c r="I22" s="1"/>
  <c r="H23"/>
  <c r="I23" s="1"/>
  <c r="H24"/>
  <c r="I24" s="1"/>
  <c r="H25"/>
  <c r="I25" s="1"/>
  <c r="H26"/>
  <c r="I26" s="1"/>
  <c r="H27"/>
  <c r="I27" s="1"/>
  <c r="H28"/>
  <c r="I28" s="1"/>
  <c r="H29"/>
  <c r="I29" s="1"/>
  <c r="H18"/>
  <c r="I18" s="1"/>
  <c r="H235" l="1"/>
  <c r="I235" s="1"/>
  <c r="H230"/>
  <c r="I230" s="1"/>
  <c r="H81"/>
  <c r="I81" s="1"/>
  <c r="H80"/>
  <c r="I80" s="1"/>
  <c r="H83"/>
  <c r="I83" s="1"/>
  <c r="H84"/>
  <c r="I84" s="1"/>
  <c r="H85"/>
  <c r="I85" s="1"/>
  <c r="H86"/>
  <c r="I86" s="1"/>
  <c r="H87"/>
  <c r="I87" s="1"/>
  <c r="H88"/>
  <c r="I88" s="1"/>
  <c r="H89"/>
  <c r="I89" s="1"/>
  <c r="H90"/>
  <c r="I90" s="1"/>
  <c r="H91"/>
  <c r="I91" s="1"/>
  <c r="H92"/>
  <c r="I92" s="1"/>
  <c r="H93"/>
  <c r="I93" s="1"/>
  <c r="H94"/>
  <c r="I94" s="1"/>
  <c r="H95"/>
  <c r="I95" s="1"/>
  <c r="H96"/>
  <c r="I96" s="1"/>
  <c r="H97"/>
  <c r="I97" s="1"/>
  <c r="H82"/>
  <c r="I82" s="1"/>
  <c r="H221"/>
  <c r="H222"/>
  <c r="I222" s="1"/>
  <c r="H223"/>
  <c r="I223" s="1"/>
  <c r="H224"/>
  <c r="I224" s="1"/>
  <c r="I225"/>
  <c r="H16"/>
  <c r="I16" s="1"/>
  <c r="H17"/>
  <c r="I17" s="1"/>
  <c r="H15"/>
  <c r="I15" s="1"/>
  <c r="I221" l="1"/>
  <c r="H234"/>
  <c r="I234" s="1"/>
  <c r="H14" l="1"/>
  <c r="I14" s="1"/>
  <c r="H13"/>
  <c r="I13" s="1"/>
  <c r="H12"/>
  <c r="I12" s="1"/>
  <c r="H11" l="1"/>
  <c r="H68" s="1"/>
  <c r="H74" s="1"/>
  <c r="I11" l="1"/>
  <c r="H79"/>
  <c r="H219" s="1"/>
  <c r="H229"/>
  <c r="H243" l="1"/>
  <c r="I79"/>
  <c r="I68"/>
  <c r="I74" s="1"/>
  <c r="I229"/>
  <c r="I227"/>
  <c r="I78"/>
  <c r="I77"/>
  <c r="I219" s="1"/>
  <c r="I243" l="1"/>
  <c r="I244" s="1"/>
  <c r="H244"/>
</calcChain>
</file>

<file path=xl/sharedStrings.xml><?xml version="1.0" encoding="utf-8"?>
<sst xmlns="http://schemas.openxmlformats.org/spreadsheetml/2006/main" count="1566" uniqueCount="505">
  <si>
    <t>№ п/п</t>
  </si>
  <si>
    <t>Наименование товаров, работ, услуг</t>
  </si>
  <si>
    <t xml:space="preserve">Способ осуществления закупок </t>
  </si>
  <si>
    <t>Краткая характеристика (описание) товаров, работ, услуг</t>
  </si>
  <si>
    <t>Единица измерения (в соответствии с МКЕИ)</t>
  </si>
  <si>
    <t>Количество/ объем</t>
  </si>
  <si>
    <t>Цена за единицу, тенге (маркетинговая цена)</t>
  </si>
  <si>
    <t>Сумма планируемая для закупки без учета НДС, тенге</t>
  </si>
  <si>
    <t>Сумма планируемая для закупки с  учетом НДС, тенге</t>
  </si>
  <si>
    <t>Условия поставки по ИНКОТЕРМС 2010</t>
  </si>
  <si>
    <t>Срок поставки товара, выполнения работ, оказания услуг</t>
  </si>
  <si>
    <t>Место поставки товара, выполнения работ, оказания услуг</t>
  </si>
  <si>
    <t>1. Товары, работы, услуги, приобретения которых осуществляются в соответствии с пунктом 16 Правил</t>
  </si>
  <si>
    <t>Товары</t>
  </si>
  <si>
    <t xml:space="preserve">Утверждено </t>
  </si>
  <si>
    <t>Итого по товарам:</t>
  </si>
  <si>
    <t>Итого по разделу 1:</t>
  </si>
  <si>
    <t>2. Товары, работы, услуги, приобретения которых осуществляются без Применения норм Правил в соответствии с пунктом 15 Правил</t>
  </si>
  <si>
    <t>Услуги</t>
  </si>
  <si>
    <t>Итого по услугам:</t>
  </si>
  <si>
    <t>Итого по разделу 2:</t>
  </si>
  <si>
    <t>ВСЕГО (раздел 1 и раздел 2)</t>
  </si>
  <si>
    <t>Услуга аренды нежилого помещения</t>
  </si>
  <si>
    <t>Вода питьевая</t>
  </si>
  <si>
    <t>Канцелярские товары</t>
  </si>
  <si>
    <t>Услуги письменного перевода</t>
  </si>
  <si>
    <t>Письменный перевод с русского на казахский и английский языки , не менее 430 листов</t>
  </si>
  <si>
    <t>услуга</t>
  </si>
  <si>
    <t>Услуги предоставления периодических изданий</t>
  </si>
  <si>
    <t>Справочник кадровика РК, Труд-Зарплата-Пенсия, комплект Финансист, Делопроизводство в Казахстане</t>
  </si>
  <si>
    <t>комплект</t>
  </si>
  <si>
    <t>Услуги страхования</t>
  </si>
  <si>
    <t>Добровольное медицинское  страхование работников согласно штатному расписанию</t>
  </si>
  <si>
    <t>Услуги страхования ГПО работодателя</t>
  </si>
  <si>
    <t>Обязательное страхование гражданско-правовой ответственности работодателя за причинение вреда жизни и здоровью работника при исполнении им трудовых (служебных) обязанностей</t>
  </si>
  <si>
    <t>Почтовые услуги</t>
  </si>
  <si>
    <t>Услуги связи</t>
  </si>
  <si>
    <t>Услуги сотовой связи для председателя наблюдательного совета, первого руководителя и заместителей первого руководителя</t>
  </si>
  <si>
    <t>подпункт 14)</t>
  </si>
  <si>
    <t>Услуга аренды автотранспортного средства</t>
  </si>
  <si>
    <t>штука</t>
  </si>
  <si>
    <t xml:space="preserve">канцелярские товары </t>
  </si>
  <si>
    <t>со дня подписания  договора до 31.12.2013</t>
  </si>
  <si>
    <t>со дня подписания  договора до 31.10.2013</t>
  </si>
  <si>
    <t>запрос ценовых предложений</t>
  </si>
  <si>
    <t xml:space="preserve">услуга </t>
  </si>
  <si>
    <t>DDP</t>
  </si>
  <si>
    <t>подпункт 4)</t>
  </si>
  <si>
    <t>подпункт 34)</t>
  </si>
  <si>
    <t>аренда транспортного средства не ранее 2008 года выпуска, с учетом управления транспортным средством и обеспечением всех сопутствующих услуг по техническому обслуживанию транспортного средства (включая своевременное обеспечение ГСМ, парковку в отапливаемом гараже, периодическую мойку и т.д.).</t>
  </si>
  <si>
    <t>С 02.05.2013 по 01.05.2014</t>
  </si>
  <si>
    <t>С 03.08.2013 по 02.05.2014</t>
  </si>
  <si>
    <t>Услуга по проведению Нового года</t>
  </si>
  <si>
    <t>Подарки на Новый год</t>
  </si>
  <si>
    <t>упаковка</t>
  </si>
  <si>
    <t xml:space="preserve">конфеты в ассортименте, не менее 1 кг, качество товара должно соответствовать требованиям действующих стандартов в РК, иметь соответствущий срок годности к моменту поставки товара. В подарочной упаковке. </t>
  </si>
  <si>
    <t>Организация и проведение Нового года, в том числе предоставление места празднования,  праздничное оформление, ужин, представление. Празднование должно быть рассчитано не менее, чем на 55 сотрудников.</t>
  </si>
  <si>
    <t xml:space="preserve">Проточный цитофлуориметр-сортер </t>
  </si>
  <si>
    <t>Тендер</t>
  </si>
  <si>
    <t xml:space="preserve">Проточный цитофлуориметр-сортер осуществляющий сортинг клеток по  принципу stream-in-air. Должен иметь: не менее 3 лазеров с длинами волн 488 нм, 640 нм, 405 нм;  светофильтры с длинами волн: 530/40 нм, 585/29 нм, 670 LP, 660/20 нм, 750 LP,   450/50 нм; дихроматические зеркала со следующими параметрами: 550 LP, 610LP, 700 LP, 480 LP.
Детектор измерения прямого светорассеяния со следующими параметрами: фотоумножитель с фильтром 488/10BP и нейтральным фильтром плотности, разрешение от 1,0 мкм.
Детектор измерения бокового светорассеяния со следующими параметрами: сбор светового сигнала происходит под углом 90º, фотоумножитель, разрешение от 1,0 мкм.
Наличие системы фокусировки линз, емкостей из нержавеющей стали для отходов и проточной жидкости объемом не менее 7 л, консоли управления давлением, цифровой матрицы для всех параметров компенсации
Возможность использования следующих красителей: FITC, GFP, PE, PI, PerCP-Cy5.5, PE-Cy7, APC, APC-Cy7, APC-H7, BD Horizon V450, Brilliant Violet 421, DAPI. Возможность регулировки скорости потока образца. В наличии должно быть  программное обеспечение для всестороннего контроля за сортером клеток от настройки конфигурации и компенсации до сбора данных, сортинга и анализа. 
Должен иметь следующие возможности: использования предустановленных параметров, а также использование пользовательских настроек для различных экспериментов; постановки множественных задач; импортирования и экспортирования данных; детектирования и удаления пузырьков воздуха; замены наконечника иглы в порте подачи образца; сортировки клеток в пробирки объемом 5 и 15 мл, плашки на 6, 24, 96 и 384 лунки. Частота генерации капель должна быть в диапазоне не менее 37-41 кГц. Скорость до 200 000 событий в секунду. 
Наличие системы температурного контроля, наличие воздушного и вакуумного компрессора.
</t>
  </si>
  <si>
    <t>В течение 90 календарных дней со дня подписания договора</t>
  </si>
  <si>
    <t xml:space="preserve">Проточный цитофлуориметр анализатор </t>
  </si>
  <si>
    <t xml:space="preserve">Компактный переносной прибор для проточной цитофлуориметрии.
В наличии должно быть не менее двух твердотельных лазера 488 нм и 640 нм. Возможность измерения до 6 параметров флуоресценции: два параметра прямого и бокового светорассеяния, 4 параметра цветовой флуоресценции. Наличие предустановленной скорости подачи образца: не менее 14 мкл/мин, 35 мкл/мин, 66 мкл/мин. Возможность выбора пользователем скорости подачи образца в диапазоне не менее 10-100 мкл/мин. 
Возможность выбора пользователем ширины клеточного потока в диапазоне не менее, чем от 0,5 до 40 мкм для работы с различными биологическими объектами. Забор образца при помощи микроперистальтических насосов. В наличии должен быть комплект светофильтров с длинами волн: 533/30 нм, 585/40 нм, 670 нм, 675/25 нм. Должна быть возможность опционально устанавливать дополнительные светофильтры, такие как 610/20 нм, 565/20 нм, 510/15 нм, 540/20 нм, 780/60 нм. 
Возможность использовать следующие красители: FITC, GFP, PE, PI, PerCP, PerCP-Cy5.5, PerCP-Cy7, APC.  Возможность измерения абсолютного количества клеток без частиц сравнения. Минимальный размер измеряемых частиц – не более 0,5 мкм, минимальный объем образца- не более 50 мкл. Скорость сбора данных не менее 10 000 событий в секунду.
Наличие емкостей для проточной жидкости, деконтаминационного раствора, очищающего раствора и контейнера для отходов. Возможность подключения автоматического модуля подачи образцов. Наличие компьютера и программного обеспечения. Наличие расходных материалов необходимых для очистки системы. 
 </t>
  </si>
  <si>
    <t>Стереомикроскоп флуоресцентный с микроманипуляторами.</t>
  </si>
  <si>
    <t>Класс микроскопа по качеству изображения должен быть не ниже исследовательского.
Методы исследования используемые микроскопом: в отраженном  свете по методу светлого поля, и люминесценции;
Микроскоп должен обеспечивать объемное, 3-х мерное (стереоскопическое) изображение объекта. Должно присутствовать револьверное устройство - кодированное, обеспечивающее установку не менее 3 объективов. Рабочее расстояние микроскопа должно быть от 63 мм; Поле на предмете должно быть в диапазоне от 28,8 мм  до 2,3 мм.
Увеличение объекта должно быть от 350х до 10х. Комплект окуляров с линейным полем не менее 23 мм, увеличением 10х должен быть предоставлен вместе с микроскопом. Конструкция микроскопа должна обеспечивать плавное изменение увеличения с коэффициентом 1:12; при этом должна сохраняться резкость изображения в пределах глубины резкости микроскопа (не менее 10 мм); Высота стенда (штатива) должна быть не более 450 мм. Источник света должен быть светодиодный осветитель LED в виде кольца, который крепится к объективу. 
Должен присутствовать люминесцентный осветитель отраженного света: металгалидная лампа мощностью не менее 120 Вт.
Настройка люминесцентного осветителя должна осуществляться в автоматическом режиме при каждом запуске микроскопа;
Общий фон при работе возбуждающего и запирающего светофильтров (без наличия флуоресцирующих меток) должен быть черным. Должна быть возможность реализации принципа Келера. В комплект должны входить следующие люминесцентные светофильтры:набор люминесцентных светофильтров для «зеленой» люминесценции: возбуждающий светофильтр BP 470/40 нм,  запирающий светофильтр LP 500 нм.
В комплекте должен быть микроманипулятор. С помощью джойстика должно производится управление в XY плоскостях, грубая настройка должна быть доступна в XYZ плоскостях.</t>
  </si>
  <si>
    <t>Тринокулярный микроскоп проходящего света</t>
  </si>
  <si>
    <t xml:space="preserve">Для исследований в светлом поле и с использованием флуоресценции отраженного света; В наличии должны быть объективы: универсальный флюорит и суперапохромат с увеличением: не менее 10х, 20х, 40х, 100х, масляная иммерсия; ЖК индикатор интенсивности освещения на фронтальной панели; компактный масляный механический предметный столик с антиадгезивным покрытием, поворачиваемый на не менее 250°, окуляры супер широкопольные с увеличением 10х с полем зрения не менее 26.5 мм; тринокулярный тубус прямого изображения с супершироким полем зрения, с регулируемым углом наклона в диапазоне не менее 0-35°; 6-позиционная револьверная головка с наклоном вперед; универсальный ахромат/апланат конденсор с 5 позициями для больших и 3 позициями для малых оптических элементов размером не более 1,5 мм. 
Устройство флуоресценции должен иметь: осветитель отраженного света кодированный, с турелью для флуоресцентных блоков, с центрируемыми апертурной и полевой диафрагмой, в комплекте со слайдером для нейтральных фильтров и защитным экраном; однополосные блоки флуоресцентных фильтров для широкополосного УФ возбуждения; для широкополосного синего возбуждения и узкополосной эмиссии; широкополосного зеленого возбуждения и широкополосной эмиссии.
В наличии должна быть цветная CCD –камера с возможностью монохромного режима, с разрешением не менее 4800 x 3600 пикселей; охлаждение по Пельтье; быстрое подвижное изображение, высокая цветовоспроизводимость, числовое поле - не менее 22.                                                                 Программное обеспечение на русском языке для кариотипирования и FISH анализа. В наличии должен быть компьютер.   </t>
  </si>
  <si>
    <t>Автоматизированный счетчик клеток</t>
  </si>
  <si>
    <t>подпункт 26)</t>
  </si>
  <si>
    <t xml:space="preserve">Настольный анализатор количества, размера и жизнеспособности клеток в образце. Вычисления должны занимать приблизительно 30 секунд. В наличии должна быть функция использования одноразовых пластиковых камер для подсчёта клеток, что избавит от необходимости промывки анализатора между актами подсчёта. </t>
  </si>
  <si>
    <t>В течение 120 календарных дней со дня подписания договора</t>
  </si>
  <si>
    <t xml:space="preserve">Программируемый замораживатель </t>
  </si>
  <si>
    <t>Расходные материалы в рамках проекта "Разработка методологии клинической трансляции современных технологий для стимулирования компенсаторных и регенеративных процессов при патологиях печени и костной ткани"</t>
  </si>
  <si>
    <t>подпункт 20)</t>
  </si>
  <si>
    <t>реагенты, реактивы, лабораторная посуда, изделия мед.назначения и др.</t>
  </si>
  <si>
    <t>В течение 60 календарных дней со дня подписания договора</t>
  </si>
  <si>
    <t>Расходные материалы в рамках проекта "Разработка нового метода лечения дыхательной недостаточности у детей"</t>
  </si>
  <si>
    <r>
      <t>Замораживатели должны позволить проводить полный контроль процесса замораживания образца, осуществляя программируемое, контролируемое, протоколируемое и серийно воспроизводимое охлаждение в жидком азоте до заданной температуры.
Оборудование должно обладать следующими характеристиками:  микропроцессорным контролем, внутренней стальной камерой, пенополиуретановой литой изоляцией, двойной полой прокладкой дверцы для обеспечения полной герметичности, двойным соленоидным вентилем для точного температурного контроля и ускорения замораживания, встроенным вентилятором позволяющим достигать высокой гомогенности температуры, кольцом для впрыскивания жидкого азота предохраняющего от преждевременного начала процесса кристаллизации, цифровым дисплеем,  встроенным термопринтером, 6 стандартными протоколами и 10 дополнительными программами, программируемых пользователем. Каждая программа должна состоять из 20 стадий,  звуковой и визуальной аварийной сигнализации.  Должно происходить прекращение подачи азота при открывании двери. Необходима возможность подключения к персональному компьютеру. Температурный диапазон должен составлять от 50</t>
    </r>
    <r>
      <rPr>
        <sz val="10"/>
        <color theme="1"/>
        <rFont val="Times New Roman"/>
        <family val="1"/>
      </rPr>
      <t>°</t>
    </r>
    <r>
      <rPr>
        <sz val="10"/>
        <color theme="1"/>
        <rFont val="Times New Roman"/>
        <family val="1"/>
        <charset val="204"/>
      </rPr>
      <t>С до -180</t>
    </r>
    <r>
      <rPr>
        <sz val="10"/>
        <color theme="1"/>
        <rFont val="Times New Roman"/>
        <family val="1"/>
      </rPr>
      <t>°</t>
    </r>
    <r>
      <rPr>
        <sz val="10"/>
        <color theme="1"/>
        <rFont val="Times New Roman"/>
        <family val="1"/>
        <charset val="204"/>
      </rPr>
      <t xml:space="preserve">С. Внутренний объем должен быть не менее 17 л, а  количество соломин не менее 160 шт. Количество тростей должно быть не  менее 77 шт., а количество 1,2/2,0 мл пробирок не менее 380 шт., количество 4,0/5,0 мл пробирок не менее 228 шт. 
</t>
    </r>
  </si>
  <si>
    <t>Консультационные услуги в рамках проекта "Разработка нового метода лечения дыхательной недостаточности у детей"</t>
  </si>
  <si>
    <t xml:space="preserve">Инвертированный флуоресцентный микроскоп </t>
  </si>
  <si>
    <t>тендер</t>
  </si>
  <si>
    <t xml:space="preserve"> Микроскоп должен иметь: штатив инвертированного микроскопа с не менее чем шестигнездной револьверной головкой для объективов, шириной поля не менее чем 25 мм; видео порт с призмой деления светового потока не менее 80% для проходящего и отраженного света; ручки грубой и точной фокусировки; функцию контроля внешнего источника света с фронтальной стороны; флюорисцентные оси с контролем интенсивности свечения и диском диафрагмы осветителя с не менее, чем 5-револьверной головкой для кубических фильтров флюоресценции; защитный экран не менее 210 х 170мм; тринокулярный эрго-тубус с диапазоном изменения угла наклона, не менее чем от 30° до 40 °, настройка диоптрий на двух окулярах, с варьируемым делением луча: 100% на окуляры, 100% на порт документирования; фокусируемый широкопольный окуляр с шириной поля не менее 25 мм; подогреваемый столик, температурный диапазон которого должен быть от комнатной температуры до не менее чем 60 °C; В наличии должны быть следующие полуапохроматические объективы: с увеличением 5x, 10x, 20x, 40x, 63x. 
В наличии должна быть высокочувствительная монохромная камера для работы с флуоресцентным изображением со специальным охлаждением; высокопроизводительный компьютер для обработки графических изображений.
</t>
  </si>
  <si>
    <t xml:space="preserve">штука </t>
  </si>
  <si>
    <t>оптико-рентгеновская система для визуализации последнего поколения для мелких животных</t>
  </si>
  <si>
    <t>Источник беcперебойного питания с двойным преобразованием</t>
  </si>
  <si>
    <t>Мощность должна быть не менее 8000ВА, 6000Вт. Должен иметь двойное преобразование тока. Время работы при полной нагрузке должно быть не менее 5 мин; при половинной нагрузке не менее 15 мин. Форма выходного сигнала: синусоид. Аппарат должен обладать возможностью сетевого управлени</t>
  </si>
  <si>
    <t>Система для проведения анализа методом вестерн блот</t>
  </si>
  <si>
    <t>Система должна включать в себя: 1) Источник питания для 4-х электрофоретических камер - не менее 2 штук; 2) Набор для приготовления  геля и вертикального электрофореза - 2 набора; 3) Система для быстрого переноса белков из геля на мембрану - 1 штука; 4) Комплект из красных светодиодных модулей и красного фильтра - 1 комплект; 5) Комплект из зеленых  светодиодных модулей и зеленого фильтра - 1 комплект; 6) Комплект из синих светодиодных модулей и синего фильтра - 1 комплект; 7) Система формирования изображений (гель-документирующая система) - 1 штука; 8) Комплект стандарта и коньюгата - 3 комплекта; 9) Набор для переноса белков (PVDF) - 3 набора; 10) Набор для переноса белков (нитроцеллюлоза) - 2 набора.</t>
  </si>
  <si>
    <t xml:space="preserve">Цифровой шприц </t>
  </si>
  <si>
    <t>В течение 105 календарных дней со дня подписания договора</t>
  </si>
  <si>
    <t>Механический дозатор для шприца</t>
  </si>
  <si>
    <t>Дозатор должен позволять последовательно разливать пробу до не менее, чем 50 раз с помощью специальной кнопки, объем проб должен быть в диапазоне не менее, чем от 0,2 мкл до 50 мкл. Должен быть совмесим с газонепроницаемыми шприцами объемом от 10 мкл до 2,5 мл.</t>
  </si>
  <si>
    <t xml:space="preserve">Шприц газонепроницаемый </t>
  </si>
  <si>
    <t>Газонепроницаемый шприц с тефлоновым поршнем, подходящий для разлива проб в диапазоне не менее, чем от 1 до 1000 мкл, материал стенки шприца - боросиликатное стекло. Автоклавируемый.</t>
  </si>
  <si>
    <t>Газонепроницаемый шприц с тефлоновым поршнем, подходящий для разлива проб в диапазоне не менее, чем от 1 до 500 мкл, материал стенки шприца - боросиликатное стекло. Автоклавируемый.</t>
  </si>
  <si>
    <t>Иглы для газонепроницаемых шприцов</t>
  </si>
  <si>
    <t>Съемная игла с большой ступицей для газонепроницаемых шприцов объемом от 250 мкл и больше, стандартная длина иглы 51 мм, размер 22 g, тип наконечника - 3, в упаковке 6 шт</t>
  </si>
  <si>
    <t>Центрифужный вакуумный концентратор</t>
  </si>
  <si>
    <t>Ультразвуковой дезмембранатор</t>
  </si>
  <si>
    <t>Блочный нагреватель в комплекте с термоблоками</t>
  </si>
  <si>
    <t xml:space="preserve">Система анестезии для грызунов и мелких животных </t>
  </si>
  <si>
    <t>Система должна быть одноканальной, должна включать в себя сертифицированный вапоризатор, подставку для стола, блок для фильтрации газа, крышки для кранов входя и выхода, кислородные трубки, ситему подачи и распределения кислорода.</t>
  </si>
  <si>
    <t>Автоматический счетчик клеток в комплекте со слайдами</t>
  </si>
  <si>
    <t xml:space="preserve">Настольный анализатор количества, размера и жизнеспособности клеток в образце. Вычисления должны занимать не более 30 секунд. Должна быть возможность использования одноразовых пластиковых камер для подсчёта клеток для избавления от необходимости промывки между актами подсчёта. Должен анализировать клетки любой формы, размером в диапазоне не менее, чем от 5 до 60 мкм, с низкой подвижностью. В комплекте должны быть слайды для не менее, чем 1000 подсчётов и не менее 20 мл трипанового синего. </t>
  </si>
  <si>
    <t>Лабораторная микроволновая печь</t>
  </si>
  <si>
    <t xml:space="preserve">Лабораторная микроволновая печь общего назначения с высокой эффективностью отвода паров. Должна подходит для общего лабораторного пользования (высушивание срезов, гистологических окрашиваний и т.д.). Высота камеры должна быть не менее 8,5 дюйма для возможности использования высоких контейнеров. Должен  быть режим перемешивания,  подсветка, грязеотталкивающее  керамическое покрытие. Должна сохранять не менее 20 установок. </t>
  </si>
  <si>
    <t xml:space="preserve">Лабораторный гомогенизатор </t>
  </si>
  <si>
    <t xml:space="preserve">Гомогенизатор должен быть настольный. Объем проб должен быть в диапазоне не менее, чем от 0,1 мл до 3 л. Диапазон скорости должен быть не менее, чем от 500 до 30000 оборотов в минуту. Гомогенизатор долбжен включать в себя: стойку, сосудодержатель, зажим, кольцо безопасности, генератор. </t>
  </si>
  <si>
    <t>Цитоцентрифуга в комплекте с расходными материалами</t>
  </si>
  <si>
    <t>Цитоцентрифуга должна иметь запечатанный ротор с прозрачной крышкой. Емкость ротора должна быть не менее 12 стекол. Скорость в диапазоне, не менее, чем от 200 до 2000 об/сек; время торможения в диапазоне, не менее, чем от 50 до 100 об/сек. Время работы должно программироваться в диапазоне не менее, чем от 1 до 99 минут. В комплект должны входить: набор из 4-х сменных фильтров для концентратора клеток - 2 набора; набор из 200 многоразовых фильтров для концентратора клеток - 1 набор; концентратор клеток на 3 лунки, одноразовый (не менее 10 штук в упаковке) - 2 упаковки; концентратор клеток на 1 лунку, одноразовый (не менее 10 штук в упаковке) - 2 упаковки; концентратор клеток на 1 лунку, многоразовый  (не менее 10 штук в упаковке) - 2 упаковки; концентратор клеток на 3 лунки, многоразовый  (не менее 10 штук в упаковке); зажим из нержавеющей стали  (не менее 10 штук в упаковке) - 1 упаковка; заменяемые подложечные пластины  (не менее 10 штук в упаковке) - 1 упаковка; силиконовый вкладыш для концентратора клеток на 1 лунку (не менее 100 штук в упаковке) - 1 упаковка; силиконовый вкладыш для концентратора клеток на 3 лунки  (не менее 100 штук в упаковке) - 1 упаковка.</t>
  </si>
  <si>
    <t>Персональный детектор радиоактивности</t>
  </si>
  <si>
    <t xml:space="preserve">Доза: 0 мбэр в&gt; 1600 бэр, Доза: 0 мбэр / ч до&gt; 400 бэр / ч, Точность: Hp (10) цезия-137 ± 10%; Hp (0,07) 90Sr/90Y </t>
  </si>
  <si>
    <t xml:space="preserve">Автоматизированный клинический биохимический анализатор </t>
  </si>
  <si>
    <t>Анализатор должен производить не менее 55 видов анализа биологических образцов (кровь, сыворотка, плазма и моча или однородные жидкости). Производительность анализатора должна быть не менее 420 тестов/час. Должна быть возможность загрузки не менее 60 образцов одновременно (6 держателей содержащих не менее 10 образцов каждый). В наличии должен быть сенсорный экран. Объем загружаемых образцов должен быть в диапазоне не менее, чем от 2 до 380 мкл. Автоматическое получение и передача результатов анализов, возможность хранения до не менее, чем 100 000 результатов теста. Возможность просмотра системы и статуса реагентов и образцов в режиме реального времени.</t>
  </si>
  <si>
    <t>DAP</t>
  </si>
  <si>
    <t xml:space="preserve">Услуги по аренде вивария </t>
  </si>
  <si>
    <t>в рамках проекта "Разработка методологии клинической трансляции современных технологий для стимулирования компенсаторных и регенеративных процессов при патологиях печени и костной ткани"</t>
  </si>
  <si>
    <t>Консультационные услуги в рамках проекта "Разработка методологии клинической трансляции современных технологий для стимулирования компенсаторных и регенеративных процессов при патологиях печени и костной ткани"</t>
  </si>
  <si>
    <t>Магнитный сепаратор</t>
  </si>
  <si>
    <t xml:space="preserve">В наличии должен быть штатив с магнитом и держателем пробирок. Рабочий объем должен быть от 10 мкл до 2000 мкл. Сепаратор должен вмещать не менее 16 штук  стандартных пробирок объемом 1,5 – 2 мл.  </t>
  </si>
  <si>
    <t>Магнитный концентратор</t>
  </si>
  <si>
    <t>Отсасыватель медицинский с колбой-ловушкой</t>
  </si>
  <si>
    <t>Аспиратор с колбой-ловушкой для аспирации остатков растворов из микропробирок при очистке, переосаждении ДНК / РНК и других макромолекул. Принцип действия - создание отрицательного давления в колбе ловушке. В наличии должен быть всасывающий фильтр гидрофобный: с КПД не менее 99,9%, должен задерживать частицы размером до 0,027 микрон. Производительность по воде должна быть не менее 6 л/мин, по воздуху не менее 18 л/мин.</t>
  </si>
  <si>
    <t>Флюориметр</t>
  </si>
  <si>
    <t>Для количественного определения ДНК, РНК и белка. Время анализа 1 образца должно быть не более 5 сек; время прогрева не более 2 сек; Чувствительность для ДНК должна составлять не менее 200 пг, для РНК не менее 5нг, для белков не менее 250 нг. Динамический диапазон должен быть не менее 5 порядков.  Калибровка должна проходить по 2 или 3 точкам.</t>
  </si>
  <si>
    <t>Автоклав</t>
  </si>
  <si>
    <t xml:space="preserve">Должен соответствовать требованиям «класса S», в соответствии с European Standard EN 13060. Должен быть снабжён эффективной вакуумной помпой, для создания вакуума на начальном этапе процесса стерилизации, а также для создания пост-вакуума для достижения оптимального результата сушки.
Должна быть возможность осуществления документирования стерилизационных циклов через встроенный серийный порт при подключении принтера или персонального компьютера.
Емкость должна быть не менее 22 литра.
Автоклав должен иметь не менее пяти программ автоклавирования. 
</t>
  </si>
  <si>
    <t>Устройство для получения эмульсий с аксессуарами и комплектом держателей</t>
  </si>
  <si>
    <t>Диапазон колебаний от 180 до 1800 колебаний в минуту. Диапазон таймера от 10 секунд до 99 минут. Емкость не менее 96 образцов. В комплект поставки должен входить набор адаптеров: на 96 лунок (2 шт.), на 24 пробирки (2 шт.),  на емкости до 100 мл (2 шт.)</t>
  </si>
  <si>
    <t xml:space="preserve">Секвенатор для полногеномного секвенирования в комплекте </t>
  </si>
  <si>
    <t xml:space="preserve">В комплект поставки должно входить: 1.Система высокопроизводительного полногеномного секвенирования, производящая синтез с использованием флуоресцентно меченых нуклеотидов с одновременной регистрацией флуо-ресцентного сигнала от нуклеотида, встраивающегося в синтезируемую цепочку с последующим распознаванием образа, и переводом данных в цифро-вой формат. За один запуск система должна прочесть более 600 миллиардов нуклеотидов. 2. Система генерации кластеров на кювете высокопроизводительного генетического анализа для непрерывной генерации компактных кластеров в проточной ячейке кюветы. Кювета на своей поверхности должна содержать не менее 102-106  одноцепочечных молекул ДНК. 3. Высокопроизводительный компьютерный кластер для параллельных вычислений, который должен обеспе-чивать возможность биоинформатической обработки данных, полученных в результате секвенирования ДНК. В наличии должна иметься: 1) стойка с дверью с закаленным стеклом со съемными боковыми панелями 2) управляющий компьютер с 4-мя процессорами, каждый состоящий из не менее 64 разрядных 8 ядер. 3) Дисковая система хранения данных, включающая  в себя до двенадцати жестких и твердотельных дисков.
Набор реагентов для контроля эффективности запуска; для подготовки библиотек ДНК к секвенированию; для мультиплексного секвенирования; для генерации кластеров для парноконцевого чтения; для систем полногеномного секвенирования. 
</t>
  </si>
  <si>
    <t>Персональная геномная машина c комплектом расходных материалов.</t>
  </si>
  <si>
    <t xml:space="preserve">Аппарат должен иметь однородное покрытие секвенируемой последовательности вне зависимости от GC - состава ДНК. Максимальная длина индивидуального прочтения на данный момент должна быть не менее 200 пар нуклеотидов, потенциально не менее 400 пар нуклеотидов. Точность прочтения каждого фрагмента должна быть не менее 99.5%. Точность консенсуса должна быть не менее 99.99%. Длительность одного запуска прибора при прочтении фрагментов длиной 200 пар нуклеотидных остатков не должна превышать 2 часов.                                                                                                              Аппарат должен иметь высокопроизводительную компьютерную станцию с как минимум двумя 6-ядерными процессорами, с графическим процессором, оперативной памятью не менее 48 GB, накопителем состоящий из не менее 8 жестких дисков по 2 ТВ, и операционной системой Ubuntu Linux, и соответствующим программным пакетом для анализа данных. С аппаратом вместе должен идти комплект расходных материалов для инсталяции и одного учебного запуска.                                                                                 </t>
  </si>
  <si>
    <t xml:space="preserve">Автоматическая система дозирования </t>
  </si>
  <si>
    <t xml:space="preserve">Автоматическая система дозирования должна дозировать объемы в диапазоне не менее чем, от 1 до 1000 мкл.  
Система должна применяться в серийных разведениях, распределениях реактивов, в переносе проб из отдельных пробирок на планшеты, в постановке ПЦР в реальном времени, в постановке количественного клеточного теста, в постановке иммунного количественного теста. Система дозирования должна иметь не менее двух модулей, один на 1 канал и второй не менее чем на 8 – каналов с автоклавируемыми дозирующими модулями на 1-50 мкл, 20-300 мкл и 40-1000 мкл.
В комплект поставки должен входить базовый прибор включая пульт управления, карта ММС и считыватель карт, а также программное обеспечение, с помощью которого можно программировать автоматическую систему дозирования на обычном компьютере. 
</t>
  </si>
  <si>
    <t>Автоматическая система извлечения ДНК/РНК из широкого спетра образцов</t>
  </si>
  <si>
    <t xml:space="preserve">Система должна использовать экстракцию нуклеиновых кислот за счет использования магнитных частиц.Объем образца должен быть размером от 10 до 1000 мкл, в конфигурации также должны быть глубокие лунка для образца более 1000 мкл, количество образцов не менее 96. Эффективность сбора частиц должна составлять более 95%; оптимальный размер частиц в диапозоне не менее, чем от 0,8 до 10 мкм; формат магнитных стержней должен быть рассчитан на 96; формат планшет должен быть на 96 лунок. В наличии должны быть одноразовые наконечники для магнитных стержней не менее 96 шт. Система должна иметь регулируемый термический блок в диапазоне не менее, чем от +4°C до +96°C.
</t>
  </si>
  <si>
    <t xml:space="preserve">ДНК - амплификатор на 384 лунки  </t>
  </si>
  <si>
    <t xml:space="preserve"> ДНК амплификатор должен иметь реакционный блок для 384 луночного планшета. Блок должен иметь скорость нагрева и охлаждения до не менее 2,5 °С/сек, а диапазон рабочих температур не менее, чем от 0 до 100°С. Точность поддержания температур не более +/-0,2°С, гомогенность температуры по блоку, не более ±0,4°С. Амплификатор должен иметь нагреваемую крышку. Амплификатор должен иметь возможность программировать программы не менее 99. Должен быть в наличии цветной дисплей с высоким разрешением.  
Амплификатор должен работать автономно и подсоединенным к компьютеру, должен иметь русскоязычное пронграммное обеспечение и возможностью апгрейда 6-канальным оптическим блоком.</t>
  </si>
  <si>
    <t xml:space="preserve">ДНК амплификатор </t>
  </si>
  <si>
    <t>Набор дозаторов с наконечниками</t>
  </si>
  <si>
    <t xml:space="preserve">8-канальные дозаторы объемом не менее 30-300 мкл - 3 шт.; дозаторы переменного объема: на 0,5-10 мкл - 3 шт.; 10-100 мкл - 3 шт.; 100-1000 мкл - 3 шт.;  2-20 мкл - 3 шт.; 500-5000 мкл. - 3 шт.; 20-200 мкл - 3 шт.; наконечники в штативе 0,1-20 мкл, не менее 5 штативов по 96 штук в упаковке, 10 упаковок; наконечники 20-300 мкл, 10 кассет по 96 штук в упаковке, 10 упаковок; наконечники 0-10 мкл, 10 кассет по 96 штук в упаковке, 10 упаковок; наконечники 2-200 мкл, 10 кассет по 96 штук в упаковке, 10 упаковок;  наконечники в штативе объемом 100-5000 мкл, стерильные, - 5 штативов по 24 штуки в упаковке - 5 упаковок. </t>
  </si>
  <si>
    <t xml:space="preserve">Центрифужный вакуумный концентратор в комплекте с дополнительным планшетным ротором </t>
  </si>
  <si>
    <t xml:space="preserve">Центрифужный вакуумный концентратор со встроенным мембранным насосом должна включать ротор с фиксирующим углом на не менее 48 пробирок объемом по 1,5 и 2 мл, а также колебательный ротор для использования не менее двух 96 луночных планшетов по 0,2 мл. Система должна создавать ваккум не менее 20 гПа (20 мбар), установленную скорость вращения не менее 1400 оборотов/мин. </t>
  </si>
  <si>
    <t>Весы электронные полумикроаналитические</t>
  </si>
  <si>
    <t>Весы электронные технические</t>
  </si>
  <si>
    <t>Весы электронные прецизионные</t>
  </si>
  <si>
    <t xml:space="preserve">Высокодеионизированный формамид </t>
  </si>
  <si>
    <t>Высокодеионизированный формамид (Hi-Di). Не менее 25 мл во флаконе. Для проведения генетического анализа, электрокинетической инъекции при капиллярном электрофорезе.</t>
  </si>
  <si>
    <t>флакон</t>
  </si>
  <si>
    <t xml:space="preserve">Готовые реакционные смеси для ПЦР-секвенирования на 96 капиллярном секвенаторе </t>
  </si>
  <si>
    <t>Основной реагент при постановке ПЦР-секвенировании. Набор должен включать в себя: не менее 10 пробирок по 800 мкл готовой реакционной смеси, пробирку с праймером М13, контрольную ДНК pГЭМ, 5 флаконов по 12 мл  секвенирующего буфера. Набор должен хватать не менее чем на 1000 реакций.</t>
  </si>
  <si>
    <t xml:space="preserve">набор </t>
  </si>
  <si>
    <t xml:space="preserve">Полимер для проведении капиллярного электрофореза </t>
  </si>
  <si>
    <t xml:space="preserve">Полимер для проведении капиллярного электрофореза на ДНК-секвенаторе модели 3130 xl и  3730 xl, а также для фрагментного анализа. Один флакон должен быть рассчитан на 8 тыс-12 тыс образцов. В наборе должно быть не менее 5 флаконов объемом не менее 25 мл. </t>
  </si>
  <si>
    <t>Буфер для работы на 96 капиллярном секвенаторе с ЭДТА</t>
  </si>
  <si>
    <t>Подходящий для капиллярного электрофореза на ДНК секвенаторе модели 3730 xl. Данный буфер должен содержать ЭДТА. Он также предназначен для работы с POP полимерами.  В наборе должен быть буфер, концентрация которого должна быть не менее 10Х и объемом не менее 25 мл; ЭДТА не менее 500 мл. Не менее 200 реакций.</t>
  </si>
  <si>
    <t xml:space="preserve">флакон </t>
  </si>
  <si>
    <t>Буфер для секвенирования для наборов</t>
  </si>
  <si>
    <t>Подходящий для проведения капиллярного электрофореза на 16 капиллярном и 96 капиллярном ДНК-секвенаторах, а также для фрагментного анализа. Концентрация не менее 5Х. Флакон объемом не менее 11 мл.</t>
  </si>
  <si>
    <t>Набор для очистки образцов для циклического сиквенса</t>
  </si>
  <si>
    <t xml:space="preserve">Набор растворов и буферов для очистки сиквенс продуктов от излишних терминирующих красителей и солей. Набор должен содержать 2 флакона объемом не менее 20 мл; проведение процесса очистки должно занимать не более 40 мин; набор должен быть расчитан на не менее 1000 реакций. </t>
  </si>
  <si>
    <t xml:space="preserve">Пробирки с вакуумной системой для взятия крови </t>
  </si>
  <si>
    <t>Пробирка с дозируемым вакуумом, с реактивом К2ЕДТА. Объем пробирки должен быть не менее 10мл, объем пробы не менее 9мл.</t>
  </si>
  <si>
    <t xml:space="preserve">Пробирка с дозируемым вакуумом, с активатором свертывания (кремнеземом) и разделительным инертным полимерным гелем, для обеспечения быстрого однородного свертывания крови и достижения большего выхода сыворотки. Объем пробирки должен быть не менее 10мл, объем пробы не менее 9мл. </t>
  </si>
  <si>
    <t>Иглы для вакутейнеров</t>
  </si>
  <si>
    <t xml:space="preserve">Игла с защитным клапаном, диаметр 0,8мм, длина не менее 40мм. </t>
  </si>
  <si>
    <t xml:space="preserve">Иглодержатель для вактейнеров </t>
  </si>
  <si>
    <t>Держатель типа - S с закручивающимся соединением с иглой. Для многоразового использования.</t>
  </si>
  <si>
    <t>Набор для ПЦР с ДНК полимеразой</t>
  </si>
  <si>
    <t>В набор должны входить: ДНК-полимераза 250 ед/5 мл, 2-x кратный буфер, не менее 4 дезоксинуклеотидтрифосфатов по 400µM и 5mM MgCl2.</t>
  </si>
  <si>
    <t>набор</t>
  </si>
  <si>
    <t xml:space="preserve">Набор для ПЦР для детекции Real Time </t>
  </si>
  <si>
    <t xml:space="preserve">В набор должны входить: ДНК-полимераза для детекции Real Time (TagMan), урацил-N-гликозилаза UNG, дезоксинуклеотидтрифосфаты с dUTP, пассивный референсный краситель и оптимизированный буфер. Набор должен быть расчитан нне менее чем на  2000 реакций. </t>
  </si>
  <si>
    <t>Планшет для ПЦР на 384 лунки с оконтовкой</t>
  </si>
  <si>
    <t xml:space="preserve"> планшет для ПЦР на 384 лунки с окантовкой, термостойкий до не менее 110°С , объем каждой лунки должен быть 40 мкл; Планшет должен быть совместим с системой ПЦР в реальном времени (AB7900). В упаковке не менее 10 штук.
</t>
  </si>
  <si>
    <t>Протеиназа К</t>
  </si>
  <si>
    <t>Изопропиловый спирт</t>
  </si>
  <si>
    <t>Высокой степени очистки, подходящей для  выделения ДНК, в упаковке должно быть не менее 1 л</t>
  </si>
  <si>
    <t>Твин</t>
  </si>
  <si>
    <t xml:space="preserve">вязкий, жидкий, молекулярный вес должен быть около 1228, содержание лауриновой кислоты должно быть не менее 40%, в упаковке должно быть не менее 1 л.  </t>
  </si>
  <si>
    <t>Полимер для очистки ДНК на колонках</t>
  </si>
  <si>
    <t>Полимер для очистки ДНК на колонках, размер полимерных шариков в диапазазоне 50-150 мкрм. В упаковке не менее 25 гр.</t>
  </si>
  <si>
    <t>Раствор бетаина</t>
  </si>
  <si>
    <t xml:space="preserve"> Раствор бетаина концентрацией 5M для ПЦР. В упаковке не 5 флаконов объемом не менее 1,5 мл. </t>
  </si>
  <si>
    <t xml:space="preserve"> Трис-ЭДТА</t>
  </si>
  <si>
    <t>Трис</t>
  </si>
  <si>
    <t xml:space="preserve">Трис (трометамин), степень очистки должна соответстветствовать USP, в упаковке не менее 1 кг.  </t>
  </si>
  <si>
    <t>Фосфатаза щелочная</t>
  </si>
  <si>
    <t>Этилендиаминтетрауксусная кислота</t>
  </si>
  <si>
    <t>Этилендиаминтетрауксусная кислота, безводная, не менее 99%, в упаковке не менее 100гр.</t>
  </si>
  <si>
    <t>Этидиум бромид</t>
  </si>
  <si>
    <t xml:space="preserve">Этидиум бромид для флуоресценции, HPLC очистки ≥95.0%, в упаковке не менее 1 г. </t>
  </si>
  <si>
    <t>Интеркалирующий краситель для окрашивания ДНК</t>
  </si>
  <si>
    <t xml:space="preserve">Интеркалирующий краситель для окрашивания ДНК,  свободный от бактериальной ДНК, концентрация: 10X концентрированный раствор, объем не менее 5 мл. </t>
  </si>
  <si>
    <t xml:space="preserve">Планшет для ПЦР на 96 </t>
  </si>
  <si>
    <t xml:space="preserve">Планшет для ПЦР на 96 лунок без РНК/ДНКаз, объем каждой лунки не менее 200 мкл. </t>
  </si>
  <si>
    <t>Буфер Трис-борат-ЭДТА</t>
  </si>
  <si>
    <t>литр</t>
  </si>
  <si>
    <t xml:space="preserve">Сосуд Дьюара </t>
  </si>
  <si>
    <t>Сосуд Дьюара</t>
  </si>
  <si>
    <t>Сахароза</t>
  </si>
  <si>
    <t xml:space="preserve">Сахароза не менее ≥99.0%, обеъмом 1 кг. </t>
  </si>
  <si>
    <t>Экзонуклеаза I</t>
  </si>
  <si>
    <t>Агароза S</t>
  </si>
  <si>
    <t>Агароза S. Упаковка должна содержать не менее 500 г.</t>
  </si>
  <si>
    <t>Смесь трифосфатов нуклеозидов</t>
  </si>
  <si>
    <t>Набор должен сотоять из трифосфатов нуклеозидовь dATP, dCTP, dGTP и dTTP в концентрации не менее 25 mM раствора.</t>
  </si>
  <si>
    <t xml:space="preserve">TaqДНК полимераза рекомбинантная </t>
  </si>
  <si>
    <t>Рекомбинантная TaqДНК полимераз 5 ед/мкл, объемом не менее 500 ед,  с 5-ти кратным ПЦР-буфером 15мМ MgCl2 для ПЦР.</t>
  </si>
  <si>
    <t>Маркер длин ДНК</t>
  </si>
  <si>
    <t>Маркер длин ДНК от 100 до 1000 bp. Для определения размера фрагментов с использованием ДНК-электрофореза. Для проведения не менее 75 анализов.</t>
  </si>
  <si>
    <t>Набор лабораторных реагентов для выделения ДНК из крови и тканей животных</t>
  </si>
  <si>
    <t xml:space="preserve">Набор должен состоять из колонок объемом 2 мл не менее 250 штук, колонок для сбора образцов для не менее 500 образцов, буфер ATL - не менее 50мл, буфер AL - не менее 54мл, буфер AW1 - не менее 95 мл, буферAW2 - не менее 66 мл, буфер AE не менее 2х60 мл, протеин киназа - не менее 6 мл. </t>
  </si>
  <si>
    <t>Раствор для консервации тканей для сохранения РНК</t>
  </si>
  <si>
    <t>Раствор для консервации тканей и сохранения РНК. Набор состоит из не менее 50 пробирок по 1.5 мл.</t>
  </si>
  <si>
    <t>Без нуклеазная вода</t>
  </si>
  <si>
    <t xml:space="preserve">Вода без нуклеаз. Упаковка состоит из не менее 10 пробирок по не менее 50 мл. </t>
  </si>
  <si>
    <t>Набор для выделения ДНК и РНК</t>
  </si>
  <si>
    <t xml:space="preserve">Набор для выделения и очистки продуктов ПЦР от компонентов реакционной смеси </t>
  </si>
  <si>
    <t xml:space="preserve">Выделение и очистка продуктов ПЦР от компонентов реакционной смеси; основано на процедуре связывания ДНК с мембраной (силикой) в миницентрифужной колонке при соответствующей ионной силе и рН. Набор должен состоять из мини колонок - не менее 50 штук, колонок для сбора образцов 2 мл - не менее 50 штук, буфер PB - не менее 30мл, буфер PE 6мл - не менее двух пробирок, буфер EB - не менее 15мл. </t>
  </si>
  <si>
    <t>Набор для выделения ДНК из крови и тканей</t>
  </si>
  <si>
    <t>Диэтилпирокарбонат</t>
  </si>
  <si>
    <r>
      <t xml:space="preserve">Иингибитор рибонуклеаз, чистота не менее 99%, в упаковке не менее 100 мл. </t>
    </r>
    <r>
      <rPr>
        <b/>
        <sz val="11"/>
        <rFont val="Times New Roman"/>
        <family val="1"/>
      </rPr>
      <t/>
    </r>
  </si>
  <si>
    <t>Центрифужные пробирки 15 мл</t>
  </si>
  <si>
    <t>Пробирки с закручивающейся крышкой  без Рнказ/Днказ, объем 15 мл, стерильные. В упаковке должно быть не менее 50 штук.</t>
  </si>
  <si>
    <t>Центрифужные пробирки 50 мл</t>
  </si>
  <si>
    <t>Пробирки с закручивающейся крышкой  без Рнказ/Днказ, объем 50 мл, стерильные. В упаковке должно быть не менее 50 штук .</t>
  </si>
  <si>
    <t xml:space="preserve">Набор лабораторных реагентов для постановки ОТ-ПЦР </t>
  </si>
  <si>
    <t xml:space="preserve">Для постановки обратной транскрипции ПЦР с амплификацей особо длинных фрагментов.Должен быть рассчитан на не менее чем 50 реакций. </t>
  </si>
  <si>
    <t>Набор лабораторных реагентов для постановки ОТ-ПЦР</t>
  </si>
  <si>
    <t xml:space="preserve">Набор предназначен для постановки полимеразно-цепной реакции с обратной транскрипцией ПЦР. Должен быть рассчитан на не менее чем 100 реакций. </t>
  </si>
  <si>
    <t>Набор лабораторных реагентов для удаления ДНК из смесей нуклеиновых кислот</t>
  </si>
  <si>
    <t xml:space="preserve">Набор предназначен  для удаления ДНК из смесей нуклеиновых кислот. Должен быть рассчитан на не менее чем 50 реакций. </t>
  </si>
  <si>
    <t>Пробирки без Рнказ/Днказ 1,5 мл</t>
  </si>
  <si>
    <t>Пробирки без Рнказ/Днказ, объемом 1,5 мл. В упаковке должно быть не менее 500 штук .</t>
  </si>
  <si>
    <t>Краситель для гельэлектрофареза</t>
  </si>
  <si>
    <t xml:space="preserve">Краситель для гельэлектрофареза 2-Methoxyethanol, чистота не менее 99.5%, объем 1 л. </t>
  </si>
  <si>
    <t>Краситель для гельэлетрофареза</t>
  </si>
  <si>
    <t>Краситель для гельэлетрофареза Bromophenol Blue, объем 25 гр.</t>
  </si>
  <si>
    <t xml:space="preserve">Краситель для гельэлетрофареза Cresol red, не менее 95%, объемом 25гр. </t>
  </si>
  <si>
    <t>Краситель для гельэлетрофареза Orange G, объемом 25 гр.</t>
  </si>
  <si>
    <t>Планшеты на 96 лунок - содержащие колонки с фильтрами</t>
  </si>
  <si>
    <t>Колонки для очистки продуктов реакции ПЦР секвенирования в виде 96 луночного планшета с полимером  для очистки. В упаковке должно быть не менее 2-х штук.</t>
  </si>
  <si>
    <r>
      <t>Протеинкиназа К в виде лиофилизированного порошока, не менее 30 единиц / мг белка; упаковка не менее 100 мг.</t>
    </r>
    <r>
      <rPr>
        <b/>
        <sz val="10"/>
        <rFont val="Times New Roman"/>
        <family val="1"/>
      </rPr>
      <t xml:space="preserve"> </t>
    </r>
  </si>
  <si>
    <r>
      <t>Трис-ЭДТА, буферный раствор с PH 8.0, объемом не менее 100 мл.</t>
    </r>
    <r>
      <rPr>
        <b/>
        <sz val="10"/>
        <rFont val="Times New Roman"/>
        <family val="1"/>
      </rPr>
      <t xml:space="preserve"> </t>
    </r>
  </si>
  <si>
    <r>
      <t>Фосфатаза щелочная, не менее 1000 ед/мл в буферном водном растворе глицерина.</t>
    </r>
    <r>
      <rPr>
        <b/>
        <sz val="10"/>
        <rFont val="Times New Roman"/>
        <family val="1"/>
      </rPr>
      <t xml:space="preserve"> </t>
    </r>
  </si>
  <si>
    <r>
      <t>Десятикратный буфер Трис-борат-ЭДТА для гельэлектрофореза, объем не менее 1 л.</t>
    </r>
    <r>
      <rPr>
        <b/>
        <sz val="10"/>
        <rFont val="Times New Roman"/>
        <family val="1"/>
      </rPr>
      <t xml:space="preserve"> </t>
    </r>
  </si>
  <si>
    <r>
      <t>Сосуд Дьюара</t>
    </r>
    <r>
      <rPr>
        <sz val="10"/>
        <color rgb="FFFF0000"/>
        <rFont val="Times New Roman"/>
        <family val="1"/>
        <charset val="204"/>
      </rPr>
      <t xml:space="preserve"> </t>
    </r>
    <r>
      <rPr>
        <sz val="10"/>
        <rFont val="Times New Roman"/>
        <family val="1"/>
      </rPr>
      <t xml:space="preserve">для хранения и транспортировки биоматериала объемом не менее 6 л. Алюминиевый, со стеклопластиковой горловиной.  </t>
    </r>
  </si>
  <si>
    <r>
      <t>Сосуд Дьюара</t>
    </r>
    <r>
      <rPr>
        <sz val="10"/>
        <color rgb="FFFF0000"/>
        <rFont val="Times New Roman"/>
        <family val="1"/>
        <charset val="204"/>
      </rPr>
      <t xml:space="preserve"> </t>
    </r>
    <r>
      <rPr>
        <sz val="10"/>
        <rFont val="Times New Roman"/>
        <family val="1"/>
      </rPr>
      <t xml:space="preserve">для хранения и транспортировки биоматериала объемом не менее 20 л. Алюминиевый, со стеклопластиковой горловиной.  </t>
    </r>
  </si>
  <si>
    <r>
      <t>Не менее 20000 е.а. (единиц активности), в комплекте с реакционным буфером, в упаковке  не менее объемом 1мг/мл.</t>
    </r>
    <r>
      <rPr>
        <b/>
        <sz val="10"/>
        <rFont val="Times New Roman"/>
        <family val="1"/>
      </rPr>
      <t xml:space="preserve"> </t>
    </r>
  </si>
  <si>
    <r>
      <t xml:space="preserve">Набор для выделения РНК. Состоит из 2 мл ДНК колонок не менее 50 штук, 2 мл РНК колонок не менее 50 штук, 1,5 мл, колонки для сбора образцов - не менее 100 штук, 2 мл колонки для сбора образцов - не менее 100 штук, буфер RTL - не менее 45мл, буфер RW1 - не менее 45 мл, буфер PRE - не менее 11мл, безнуклеазная вода - не менее 10 мл, буфер AW1 - не менее 19 мл, буферAW2 - не менее 13 мл, буфер EB - не менее22 мл. </t>
    </r>
    <r>
      <rPr>
        <sz val="10"/>
        <color theme="1"/>
        <rFont val="Times New Roman"/>
        <family val="1"/>
      </rPr>
      <t xml:space="preserve"> </t>
    </r>
  </si>
  <si>
    <r>
      <t>Набор для выделения РНК</t>
    </r>
    <r>
      <rPr>
        <sz val="10"/>
        <color rgb="FF000000"/>
        <rFont val="Times New Roman"/>
        <family val="1"/>
      </rPr>
      <t xml:space="preserve"> </t>
    </r>
  </si>
  <si>
    <r>
      <t>Набор должен состоять из колонок №1 - не менее 50 штук, колонок №2 - не менее 50 штук, колонки для сбора образцов 1,5 мл - не менее 50 штук, 2 мл – не менее 200 штук, буфер EL - не менее 5 флаконов по 120 мл, буфер RLT - не менее 45 мл, буфер RW1 - не менее 45 мл, буфер RPE - не менее 11 мл,</t>
    </r>
    <r>
      <rPr>
        <sz val="10"/>
        <color rgb="FF000000"/>
        <rFont val="Times New Roman"/>
        <family val="1"/>
      </rPr>
      <t xml:space="preserve"> безнуклеазная вода - не менее 10 мл. </t>
    </r>
  </si>
  <si>
    <r>
      <t>Набор для выделения ДНК</t>
    </r>
    <r>
      <rPr>
        <sz val="10"/>
        <color rgb="FF000000"/>
        <rFont val="Times New Roman"/>
        <family val="1"/>
      </rPr>
      <t xml:space="preserve"> </t>
    </r>
  </si>
  <si>
    <r>
      <t>Набор должен состоять из колонок 2 мл не менее 50 штук, колонок для сбора образцов не менее 150 образцов</t>
    </r>
    <r>
      <rPr>
        <sz val="10"/>
        <color rgb="FF000000"/>
        <rFont val="Times New Roman"/>
        <family val="1"/>
      </rPr>
      <t xml:space="preserve">, буфер AL - не менее 12мл, буфер PRE - не менее 11мл, безнуклеазная вода - не менее 10 мл, буфер AW1 - не менее 19 мл, буферAW2 - не менее 13 мл, буфер AE - не менее 12 мл, протеаза-1 - не менее 1,2 мл, протеаза -2 - не менее 1,2 мл. </t>
    </r>
  </si>
  <si>
    <r>
      <t>Набор должен состоять из колонок №1 - не менее 50 штук, колонки для сбора образцов 1,5 мл - не менее 50 штук, 2 мл – не менее 200 штук, буфер RLT - не менее 45 мл, буфер RW1 - не менее 45 мл, буфер RPE - не менее 11 мл,</t>
    </r>
    <r>
      <rPr>
        <sz val="10"/>
        <color rgb="FF000000"/>
        <rFont val="Times New Roman"/>
        <family val="1"/>
      </rPr>
      <t xml:space="preserve"> безнуклеазная вода - не менее 10 мл. </t>
    </r>
  </si>
  <si>
    <r>
      <t>Набор должен состоять из колонок 2 мл не менее 50 штук, колонок для сбора образцов - не менее 100 образцов</t>
    </r>
    <r>
      <rPr>
        <sz val="10"/>
        <color rgb="FF000000"/>
        <rFont val="Times New Roman"/>
        <family val="1"/>
      </rPr>
      <t>, буфер ATL - не менее 10мл, буфер AL - не менее 12мл, буфер AW1 - не менее 19 мл, буф</t>
    </r>
    <r>
      <rPr>
        <sz val="10"/>
        <rFont val="Times New Roman"/>
        <family val="1"/>
      </rPr>
      <t>ерAW2 - не менее 13 мл, буфер AE - не менее 22 мл, протеин киназа-1 - не менее 1.25 мл.</t>
    </r>
    <r>
      <rPr>
        <sz val="10"/>
        <color rgb="FF000000"/>
        <rFont val="Times New Roman"/>
        <family val="1"/>
      </rPr>
      <t xml:space="preserve"> </t>
    </r>
  </si>
  <si>
    <t>Типографские услуги</t>
  </si>
  <si>
    <t>Консультационные услуги  по НТП "Картирование эко-социальных и генетических факторов, определяющих восприимчивость к туберкулезу"</t>
  </si>
  <si>
    <t>Консультационные услуги  по НТП "Картирование эко-социальных и генетических факторов, определяющих восприимчивость к туберкулезу" от  ЦИГЗА (Колумбийский), Национальный Центр Проблем Туберкулеза, Институт Географии, Ассоциация Фтизиаторов РК.</t>
  </si>
  <si>
    <t xml:space="preserve">Со дня заключения договора до 31.12.2013 </t>
  </si>
  <si>
    <t>Стремянка со ступенями</t>
  </si>
  <si>
    <t xml:space="preserve">Тележка платформенная металлическая  </t>
  </si>
  <si>
    <t>В течение 7 календарных дней со дня подписания договора</t>
  </si>
  <si>
    <t>Стремянка</t>
  </si>
  <si>
    <t xml:space="preserve">Стремянка должна быть изготовлена из стали, максимально допустимая нагрузка должна быть не менее 150 кг. Общая высота стремянки должна быть не менее 115 см. Количество ступеней должно быть не менее 3. </t>
  </si>
  <si>
    <t>Штамп датер со свободным полем с отметкой «Қабылдады» и «Уақыты»</t>
  </si>
  <si>
    <t xml:space="preserve">Прямоугольный, автоматическая оснастка, цвет – синий. Дизайн – макет. Размер 5 х 3 см. </t>
  </si>
  <si>
    <r>
      <t xml:space="preserve">Штамп датер со свободным полем, </t>
    </r>
    <r>
      <rPr>
        <sz val="10"/>
        <color theme="1"/>
        <rFont val="Times New Roman"/>
        <family val="1"/>
        <charset val="204"/>
      </rPr>
      <t>с отметкой «Шығыс» и «Қолы»</t>
    </r>
  </si>
  <si>
    <t>Прямоугольный, автоматическая оснастка, цвет – синий. Дизайн – макет. Размер 5 х 3 см.</t>
  </si>
  <si>
    <r>
      <t xml:space="preserve">Штамп датер со свободным полем, </t>
    </r>
    <r>
      <rPr>
        <sz val="10"/>
        <color theme="1"/>
        <rFont val="Times New Roman"/>
        <family val="1"/>
        <charset val="204"/>
      </rPr>
      <t>с отметкой «Кіріс» и «Қолы»</t>
    </r>
  </si>
  <si>
    <r>
      <t xml:space="preserve">Штамп </t>
    </r>
    <r>
      <rPr>
        <sz val="10"/>
        <color theme="1"/>
        <rFont val="Times New Roman"/>
        <family val="1"/>
        <charset val="204"/>
      </rPr>
      <t>с отметкой «Орындалды» и «Қолы»</t>
    </r>
  </si>
  <si>
    <r>
      <t xml:space="preserve">Штам </t>
    </r>
    <r>
      <rPr>
        <sz val="10"/>
        <color theme="1"/>
        <rFont val="Times New Roman"/>
        <family val="1"/>
        <charset val="204"/>
      </rPr>
      <t>с отметкой «Бақылауға алынды» и «Қолы»</t>
    </r>
  </si>
  <si>
    <t>Штамп c названием организации</t>
  </si>
  <si>
    <t>Прямоугольный, автоматическая оснастка, цвет – синий. Дизайн – макет. Размер 6 х 2 см</t>
  </si>
  <si>
    <t xml:space="preserve">Штамп на государственном языке «КӨШІРМЕ ДҰРЫС» </t>
  </si>
  <si>
    <t xml:space="preserve">Прямоугольный, автоматическая оснастка, цвет – синий. Дизайн – макет. Размер стандарт. </t>
  </si>
  <si>
    <t xml:space="preserve">Печать на государственном языке ҚАЗАҚСТАН РЕСПУБЛИКАСЫ АСТАНА ҚАЛАСЫ «ӨМІР ТУРАЛЫ ҒЫЛЫМДАР ОРТАЛЫҒЫ» ЖЕКЕ МЕКЕМЕСІ и в центре на государственном языке «БҰЙРЫҚТАР ҮШІН» </t>
  </si>
  <si>
    <t>Круглая, диаметр 40 мм., автоматическая оснастка, цвет – синий. Дизайн – макет.</t>
  </si>
  <si>
    <t xml:space="preserve">Печать для счетов </t>
  </si>
  <si>
    <t xml:space="preserve">Штамп с реквизитами </t>
  </si>
  <si>
    <t>Прямоугольный, автоматическая оснастка, цвет – синий. Дизайн – макет. Размер 8,5 x 4,5.</t>
  </si>
  <si>
    <t xml:space="preserve">Анаэростат </t>
  </si>
  <si>
    <t>Анаэростат объемом не менее 2,5 л из поликарбонатного стекла для культивирования микроорганизмов в анаэробных условиях. В наличии должна быть корзина на не менее, чем 12 стандартных чашек Петри диаметром 90 мм.</t>
  </si>
  <si>
    <t xml:space="preserve">Автоматическая станция для приготовления культуральных сред  </t>
  </si>
  <si>
    <t xml:space="preserve">Розлив стерильной среды должен осуществляться через гибкую трубку с клапаном посредством создания дополнительного давления внутри камеры или при помощи электронного перистальтического насоса. Станция должна быть укомплектована устройством для прецизионного дозирования с микропроцессорным управлением, дозирующее среды объемом в диапазоне не менее, чем от 0,1 до 999 мл. Полный цикл приготовления и стерилизации среды должен быть от 60 до 120 минут в зависимости от размера бака и объема среды. Станция должна быть оснащена специальным портом для внесения добавок (витаминов, антибиотиков, крови) в готовую среду до разлива. Станция должна иметь функцию автоматической стерилизации среды. Приготовленная среда должна автоклавироватся непосредственно в средоварке. Время стерилизации должно регулироваться в диапазоне не менее, чем от 1 до 99 минут. Температура автоклавирования должна регулироваться в диапазоне не менее, чем от +60 °С до +130 °С. В наличии должна быть встроенная магнитная мешалка для обеспечения постоянного перемешивания в течение всего цикла приготовления и розлива среды. Скорость мешалки должна регулироваться в диапазоне не менее, чем от 0 до 260 об/мин.
</t>
  </si>
  <si>
    <t>Автоматический микробиологический анализатор в комплекте с расходными материалами</t>
  </si>
  <si>
    <t xml:space="preserve"> Автоматический микробиологический анализатор должен иметь: оптическую систему для измерения пропускания, с длинами волн: 660 нм, 568 нм, 428 нм; вакуумную станцию с уровнем давления не более: 0.89 PSIA ± 0.06 PSIA; модуль для запаивания карт с длиной обрезка трубочки карты после запаивания не более 1,25 мм; инкубационный модуль со средней температурой не более +35.5 °C, вместимостью: не менее 30 или 60 карт одновременно; расширенную базу данных, используемую при анализе культур, содержащую информацию о множестве различных штаммов и видов микроорганизмов, обеспечивающую точность идентификации в пределах не менее 93% для грам-положительных бактерий, 94% для грам-отрицательных, 87% для бацилл и 84% точности для дрожжей. В комплект поставки должно входить: источник бесперебойного питания; денситометр; комплект стандартов для денситометра; компьютер; LCD монитор, размером не менее 17 дюймов; принтер; сканер штрихового кода; комплект расходных материалов, необходимых для инсталляции и обучения; программное обеспечение. </t>
  </si>
  <si>
    <t>Бокс для выделения ДНК</t>
  </si>
  <si>
    <t>Бокс для выделения ДНК должен иметь: полностью закрывающееся защитное стекло с электрическим приводом; сенсорную панель управления с жидко-кристаллическим дисплеем, отражающим текущие параметры; столешницу из зеркально полированной нержавеющей стали; подставку для рук на передней кромке столешницы; регулировку интенсивности освещения в диапазоне не менее, чем от 750 до 2000 Люкс; двойную электророзетку в рабочей зоне; счетчик часов работы фильтров; программирование скорости нисходящего ламинарного потока в диапазоне от 0% до 100%; УФ-лампу с таймером работы, показывающим общее время излучения лампы и дающим возможность программировать начало и продолжительность работы УФ-лампы; визуальную и звуковую сигнализацию скорости выходящего потока воздуха и ламинарного потока в рабочей зоне; не менее 3-х НЕРА фильтров, обеспечивающих двойную фильтрацию отработанного воздуха в соответствии со стандартом EN 1822; конвектор для всасывания.</t>
  </si>
  <si>
    <t>Счетчик колоний</t>
  </si>
  <si>
    <t xml:space="preserve">В наличии должна быть цветная цифровая камера с возможностью масштабирования, с разрешением не менее 640х480 пикселей. Программа автоматически должна подбирать яркость, контраст и чувствительность. Минимальный размер колоний: не менее 0,1 мм. Счетчик должен иметь следующие возможности: автоматическое разделение слившихся колоний; создание многоугольных зон подсчета; освещение светодиодами с длительным сроком службы; возможность прослеживания данных: сохранение результатов каждого подсчета в памяти; возможность подключения к информационной системе и считывателю штрих кодов; автоматическая коррекция возможных дефектов поверхности; сохранение изображения; составление отчетности; сохранение всех полученных результатов в базе данных с возможностью распечатывания и их перенесения в Excel.  Должен иметь возможность автоматического и ручного подсчета колоний на стандартных и спиральных чашках Петри. Должен быть адаптирован ко всем видам агара. </t>
  </si>
  <si>
    <t>Спектрофотометр UV планшетный</t>
  </si>
  <si>
    <t>Спектрофотометр планшетный на 96 и 384 лунки должен иметь возможность измерения интенсивности флуоресценции, фотометрии и люминометрии со спектральными сканированиями. Флуоресценция должна быть с временным разрешением. Флуоресценция: возбуждение в диапазоне не менее, чем от 200 до 1000 нм, эмиссия в диапазоне не менее, чем от 270 до 840 нм; фотометрия в диапазоне не менее, чем от 200 до 1000 нм; люминометрия в диапазоне не менее, чем от 270 до 840 нм. Прибор должен быть укомплектован инкубатором с термостатом, с темпертурным диапазоном, не менее чем от +4°C до +45°C, с орбитальным шейкером с регулируемой скоростью и диаметром вращения, а также не менее тремя диспенсерами. Прибор должен иметь возможность работать в режиме измерения флуоресценции с 6 до 1536 - луночными планшетами, в режиме фотометрии с 6 до 384-луночными планшетами, в режиме люминометрии с 6 до 1536 луночными планшетами.</t>
  </si>
  <si>
    <t>Ферментеры со съемными емкостями</t>
  </si>
  <si>
    <t xml:space="preserve">Ферментер должен иметь сменные автоклавируемые стеклянные сосуды с общим объемом:  5 л (рабочий объем в диапазоне не менее, чем от 1.25 до 3.75 л), 7.5 л (рабочий объем в диапазоне не менее, чем от 2 до 5.5 л), 14 л (рабочий объем в диапазоне не менее, чем от 3 до 10.5 л). Скорость перемешивания должна быть в диапазоне не менее, чем от 50 до 1200 об/мин. Не менее 2-х лопастных мешалок и не менее 3-х мешалок для сосуда объемом не менее 14 л).  Сменные сосуды должны быть с датчиками растворенного кислорода и рН, устройствами подачи субстрата, пеногасителя, газов, отвода метаболитов, асептического отбора проб, конденсером. Автоматическое управление нагревом и охлаждением сосуда. Максимальная температура должна быть не менее 80°С. Блок управления должен быть оснащен сенсорным дисплеем (диагональю не менее 38 см), должен поддерживать одновременную работу от 1 до 4 независимых сосудов и регулировать до не менее 32 параметров для каждого из них, сохранять до не менее 10 наборов команд для каждого сосуда. В наличии должны быть не менее 3-х встроенных перистальтических насосов, коннекторы для коммуникаций, модуль весового дозирования (в диапазоне не менее, чем от 0.4 до 20 л/мин), компьютером, балоны с газами (азот, кислород, углекислый газ, объемом не менее 40 литров в каждом балоне.
</t>
  </si>
  <si>
    <t xml:space="preserve">Планшетный шейкер-инкубатор </t>
  </si>
  <si>
    <t>Диапазон инкубирования должен быть: в диапазоне не менее, чем от 13°С до 99°С, с шагом установки не более 1°С. Частота смешивания должна быть в диапазоне не менее, чем от 300 до 1,500 об/мин. Точность поддержания температуры в диапазоне 20°С и 45°С должна быть не более 0,5°С, в диапазоне от ниже 20°С и выше 45°С не более 2°С. Скорость нагревания должна быть не более 5°С/мин.</t>
  </si>
  <si>
    <t xml:space="preserve">Сканирующий столик для микроскопа </t>
  </si>
  <si>
    <t xml:space="preserve">Сканирующий столик для микроскопа должен быть моторизованным. Должен подходить к микроскопу AxioImager Z1 Zeisse. Размер столика должен быть не менее 130 x 85мм.  Анодированное покрытие; линейные кодирующие устройства и двигатель. Максимальная скорость должна быть не менее 100 мм/с. В наличии должна быть вставка под образцы размером 160 х 116 мм. Электронная система управления по осям XY. Подключение к предметному столику через разъем типа USB. В наличии должен быть джойстик управления по осям XY. Система переключения режимов скорости: медленный – в диапазоне не менее, чем от 1,5 до 40 µm/с; быстрый – в диапазоне не менее, чем от 0,5 до 12,5 мм/с. Разрешение должно быть не менее 0,2 µm; воспроизводимость: не менее +/- 1 µm; абсолютная точность не менее +/- 5 µm. </t>
  </si>
  <si>
    <t>Комплект для 2D электрофареза</t>
  </si>
  <si>
    <t xml:space="preserve">Комплект для 2D электрофареза должен состоять из: 1) автоматической системы изоэлектрофокусировки - 1 шт; Стрипы готовые с диапазоном pH не менее, чем от 3 до 10, длина стрипа должна быть не менее 18 см, в упаковке должно быть не менее 12 штук - 5 упаковок; Стрипы готовые с диапазоном pH не менее, чем от 3 до 6, длина стрипа должна быть не менее 18 см, в упаковке должно быть не менее 12 штук - 3 упаковки; Cтандарты для изоэлектрофокусировки pI 4.45-9.6 – 1 штука;  Стандарты для 2-D электрофореза не менее 500 мкл в упаковке - 1 упаковка.2) Камера для вертикального электрофореза на 2 геля, размер геля не менее 18,5 х 20 см. Должна включать в себя: емкость с крышкой, центральный охлаждающий стержень, запирающую защёлку, не менее 2-х наборов зажимов (не менее 5 штук в наборе), не менее 2-х  наборов стёкол размером не менее 20 x 20 см (не менее 5 штук в наборе), не менее 4-х спейсеров толщиной не менее 1 мм,  заливочный столик, не менее 2-х прокладок для охлаждающей системы, набор из не менее 2-х  2-D гребёнок - 1 набор; кювета для стрипов. Источник питания для электрофореза с диапазоном не менее, чем от 10 до 500 Вт. </t>
  </si>
  <si>
    <t>Электропоратор -мультипоратор</t>
  </si>
  <si>
    <t xml:space="preserve">Электропоратор - мультипоратор должен иметь: 1) модуль для эукариотических клеток. Шаг установления импульсного напряжения в диапазоне от 20 до 100 В должен быть не более 1 В; в диапазоне от 100 до 1000 B должен быть не менее 10 В; в диапазоне от 1000 до 1200 В не более 100 В. Интервал между импульсами долен быть не более 1 минуты. Длительность импульса должна быть в диапазоне не менее, чем от 15 до 500 мкс, с шагом не более 5 мкс. Форма импульса – затухающая. 2) модуль для прокариотических клеток. Шаг установления импульсного напряжения в диапазоне от 200 до 1000В должен быть не более 10 В; в диапазоне от 1000 до 2500 В должен быть не более 100 В. Длительность импульса должна быть не менее 5 мкс. Форма импульса – спадает экспоненциально.  Сопротивление не менее 600 ОМ. 3) В наличии должна быть электронная схема защиты для предотвращения электрических искр, встроенный модуль для бактерий, кюветы для электропоратора, ширина зазора кюветы должна быть не менее 1 мм, объем кюветы не более 100 мкл, кюветы должны быть стерильные, в упаковке должно быть не менее 1000 шт. </t>
  </si>
  <si>
    <t>Аппарат для определения свободно радикальных групп</t>
  </si>
  <si>
    <t>Аппарат должен иметь лампу со спектральным диапазоном 505 нм с возможностью регулирования фильтром с полосой пропускания 8 нм. Измерительная система аппарата должна работать по закону Ламберта Бэра. Температура работы должна быть +37 °С с отображением в режиме реального времени. В комплект поставки должен входить: 1) не менее чем 1 графический термопринтер, с возможностью распечатки результатов; 2) реагенты для проведения d-ROM тестов не менее чем на 50 анализов; 3) реагенты для проведения ВАР тестов не менее, чем на 50 анализов.</t>
  </si>
  <si>
    <t xml:space="preserve">Объем рабочей камеры должен быть не более 55 л. Равномерное распределение СО2 по объему камеры. Система воздушной рубашки. Режим стерилизации горячим воздухом не менее 180 ºС. Не менее 2-х перфорированных выдвижных полки из нержавеющей стали.  В наличии должен быть контроллер температуры и концентрации CO2, ЖК-монитор, система измерения CO2, газосмесительная головка. </t>
  </si>
  <si>
    <t>Камера сублимационная вакуумная с механизмом укупоривания</t>
  </si>
  <si>
    <t xml:space="preserve">Твердотельный термостат-шейкер </t>
  </si>
  <si>
    <t xml:space="preserve">Твердотельный термостат-шейкер. Должен: 1) Осуществлять микропроцессорный контроль температуры, скорости и времени перемешивания. 2) Обеспечивать возможность программирования двух вариантов последовательности – инкубирования, перемешивания и последующего охлаждения образцов до значений температуры ниже комнатной. 3) Включать в себя функцию кратковременного перемешивания «short mix». 4) Иметь жидкокристаллический дисплей отображающий одновременно скорость перемешивания, температуру и время. 5) Иметь RS 232 интерфейс для связи с компьютером. 6) Диапазон регуляции температуры должен быть не менее, чем от 13°С ниже комнатной температуры до 99°С. 7) Частота перемешивания должна быть в диапазоне не менее, чем от 300 до 1500 об/мин. 8) Точность поддержания температуры должна быть не менее чем ±0,5°С в диапазоне от 20°С до 45°С, не менее, чем ± 2°С в диапазоне ниже 20°С и выше 45°С. 9) Скорость нагрева не менее чем 5°С/мин. 10) Время охлаждения в диапазоне от 99°С до 10°С ниже комнатной температуры не менее чем за 15 минут. 11) Амплитуда при перемешивании должна быть не более 3 мм. 12) Таймер должен поддерживать диапазон времени не менее, чем от 1 секунды до 99 часов 59 минут. 13) В комплекте сменные блоки: для пробирок не менее 24 штук объемом 0,5 мл, 1,5 мл, 2,0 мл; плита адаптера для 96 х 0,2 мл микропробирок; планшеты МТР; для 8 х 15 мл; для 4 х 50 мл; для криопробирок на 1,5-2 мл. </t>
  </si>
  <si>
    <t>Сухожаровый шкаф</t>
  </si>
  <si>
    <t>Стерилизатор суховоздушный с естественной циркуляцией воздуха с контроллером. Должен обеспечивать работу в температурном диапазоне не менее чем от 30°С до 250°С. Включать в себя: 1) Электронный регулятор процесса с возможностью задержки старта программы, с программируемым процессом нагрева и охлаждения, с временем ожидания, с функцией повторения процесса. 2) Включать в себя встроенное устройство памяти не менее, чем на 1024 Кб для запоминания текущей температуры, заданной температуры и состояния неисправностей с отметкой времени.  3) Встроенный недельный таймер с часами реального времени. 4) Программируемый таймер на 4 сегмента каждый из которых должен поддерживать диапазон не менее чем от 1 мин. до 999 ч. 5) Цифровой контроль превышения температуры. 6) Механический ограничитель температуры. 7) Оптический индикатор тревоги. 8) Два независимых платиновых датчика температуры. 9) Последовательный RS- 232C интерфейс для подключения к ПК с программой. 10) Двойную изолированную дверь с электромагнитным замком. Установка температуры должна быть электронной. Корпус и внутренняя камера должны быть выполнены из нержавеющей стали. Внутренняя обогреваемая камера должна быть оснащена креплениями для установки перфорированных полок из нержавеющей стали и изолирована от внешнего корпуса нагревательным кожухом из металлокерамики. Количество полок в комплекте должно быть не менее чем 2 шт. Количество креплений для полок должно быть не менее чем 5 шт.</t>
  </si>
  <si>
    <t>Ультразвуковой дезинтегратор</t>
  </si>
  <si>
    <t xml:space="preserve">Ультразвуковой дезинтегратор должен включать в себя: 1) Генератор. 2) Ультразвуковой преобразователь. 3) Бустерный рог. 4) Титановые зонды, диаметрами не менее чем: 2мм, 3мм, 6 мм, 13 мм, 19мм, 25мм - каждый по одной штуке. Объем гомогенизируемой смеси должен быть в диапазоне не менее чем от 20 до 900 мл. </t>
  </si>
  <si>
    <t>Комплект оборудования для электрофореза</t>
  </si>
  <si>
    <t xml:space="preserve">Камера для горизонтального электрофореза: Размер геля должен быть 25 х 30 см; 1) Камера должна вмещать в себя не более чем 3 литров буфера; Максимальные электрические параметры не менее чем 100 В, 500 мА, 500 Вт; Максимальное количество образцов не менее чем 624. В налии должно быть: не менее 6 гребенок с не менее чем 26 зубьями каждая. 2) Источник питания для электрофореза: с напряжение 6-600 В с шагом в 1 В. Ток: 5-500 мА с шагом в 1 мА. Максимальная мощьность не менее 400 Вт. Таймер  должен поддерживать диапазон времени не менее чем от 0 до 99 час 59 мин.  </t>
  </si>
  <si>
    <t>ПЦР бокс</t>
  </si>
  <si>
    <t xml:space="preserve">Настольный ПЦР бокс с рабочей зоной с вертикальным потоком воздуха для ПЦР. Должен иметь встроенный HEPA-фильтр, поддерживать класс чистоты ISO 5. Должен иметь встроенный УФ излучатель со спектральным диапазоном 254 нм и мощностью не менее 15 Вт.  Не менее чем 1 встроенную лампу освещения. Съемную столешницу из нержавеющей стали. Общий объем циркулируемого воздуха должен быть не менее чем 250 м3/ч. Рабочая зона должна быть не менее чем 620 x 350 x 500 мм.
</t>
  </si>
  <si>
    <t>Разливочная станция</t>
  </si>
  <si>
    <t xml:space="preserve">Разливочная станция должна вмещать не менее 440 чашек Петри высотой 16,5 мм.  В комплект поставки должна быть включена УФ-лампа, мощностью не менее чем 2.3 Вт. Диапазон дозирования должен быть не менее чем от 1 мл до 1000 мл. Максимальная скорость подачи питательной смеси должна быть не менее чем 1000 мл/мин. Должна включать интегрированный перистальтический насос (основной насос) - для точного наполнения среды. Должна обеспечивать автоматическое заполнение и укладку чашек Петри. Все поверхности должны быть изготовленны из алюминия. В комплект поставки должен входить укладчик-карусели - на не менее чем 220 и 440 чашек Петри (для чашек высотой 16,5 мм). Интегрированный перистальтический насос (дополнительный насос) - для точного добавления добавок. Контроль над насосами (основным и дополнительным) должен быть осуществим с помощью сенсорного экрана. Должна включать в себя функции «Drop-Stop» для предотвращения разливов на заливочных соплах. Должна включать в себя функцию «Shaker» для оптимального распределения среды в чашках Петри. Должна включать в себя функцию ручного заполнения для ножного переключателя или таймера времени. Должна включать в себя функцию охлаждения для охлаждения чашек Петри. Должна включать в себя функцию «Printer» для печати на чашках Петри. Должен поддерживать чашки Петри диаметром не менее чем 90 мм и высотой не менее чем от 12 до 26 мм. </t>
  </si>
  <si>
    <t>Бокс для выделения РНК</t>
  </si>
  <si>
    <t xml:space="preserve">Бокс для выделения РНК должен быть укомплектован полностью закрывающимся защитным стеклом с электрическим приводом. Интенсивность освещения бокса должна быть не менее чем 1500 Люкс. Должен включасть в себя: 1)  Съемную УФ-лампу на магнитных креплениях с выключателем. 2) Счетчик часов работы УФ-лампы. 3) Визуальную и звуковую сигнализацию скорости нисходящего и выходящего потоков, неправильного положения защитного стекла. 4) Столешницу секционную, сплошную, с углубленной средней частью. 5) Регулируемое по высоте основание с фиксированным положением высоты не менее чем от 700 мм до 900 мм. 6)  Двойную электрическую розетку. 7) Конвектор для всасывания. Объем циркулируемого воздуха должен быть не менее чем 995 м3/ч, Рабочая зона должна быть не менее чем 880х550х700 мм.
</t>
  </si>
  <si>
    <t>Аппарат распылительной сушки</t>
  </si>
  <si>
    <t>Производительность по испарению должна быть не менее чем 1.0 л/ч по воде. Максимальная скорость потока воздуха не менее чем 30 м3/час. Максимальная температура на входе не менее 220 °C. Мощность нагрева должна быть не менее чем 2300 Вт. Точность поддержания температуры должна быть не менее чем  ± 3°C. Должен включать в себя серийный интерфейс RS-232 для передачи параметров на ПК. Скорость подачи воздуха для распыления должна быть не менее, чем от 200 л/час до 1000 л/час, 5–8 бар. Диаметр отверстия форсунки должен быть не менее, чем 0.7 мм. Распылительный колпачок должен быть диаметром не менее, чем 1.4 мм и 1.5 мм. Среднее время нахождения капли в сушильной камере должно составлять не более чем от 1.0 с до 1.5 с. Части апарата распылительной сушки вступающие в контакт с продуктом должны быть выполнены из кислотоустойчивой нержавеющей стали, боросиликатного стекла, силикона. Установка для работы в замкнутом цикле должна быть мощностью не менее, чем 1.4 кВт. Минимальная температура на выходе должна быть неболее –25 °C. Мощность охлаждения должна быть не менее 800 Вт при –10 °C. Осушитель воздуха должен быть мощьностью не менее, чем 700 Вт. Минимальная температура на выходе  должна быть не менее +2 °C. Мощность охлаждения  должна быть не менее 600 Вт при 0 ºC.</t>
  </si>
  <si>
    <t>Настольная центрифуга с охлаждением в комплекте с роторами</t>
  </si>
  <si>
    <t>Настольная центрифуга с охлаждением. Максимальная вместимость должна быть не менее 1,6 л, максимальная скорость не менее 15,000 rpm. В наличии должен быть электронный дисплей, таймер не менее, чем 9 часов. Центрифуга должна поддерживать не менее 6 программ. В наличии должны быть следующие роторы: 1) бакетный ротор объемом не менее 4 x 400mL (1.6L), с максимальной скоростью не менее 5000 rpm в комплекте с: корзинами объемом не менее 400 мл, не менее 4-х штук; колпачками и уплотнителями, не менее 4-х штук; адаптером для конических пробирок вместимостью не менее 4 х 50 мл, не менее 4 штук в наборе; адаптером для круглодонных пробирок, вместимостью 5 х 30 мл, не менее 4 штук в наборе; адаптер для пробирок длиной не менее 125 мм, вместимостью не менее 4 х 15 мл, не менее 4-х штук; адаптер для конических пробирок, вместимостью не менее 9 х 15 мл, не менее 4-х штук; адаптер для микропробирок, вместимостью не менее 34 x 2/1.5 мл, не менее 4-х штук; 2) Угловой ротор, объемом не менее 30 х 15 мл, с углом 37°, с максимальной скоростью не менее 5600 rpm, в комплекте с: адаптером для круглодонных пробирок, вместимостью не менее 1 x 5 мл; адаптером для круглодонных пробирок, вместимостью не менее 1 x 10 мл; 3) Угловой ротор, объемом не менее  6 x 94 мл, с максимальной скоростью не менее 10 000 rpm, в комплекте с адаптером для конических пробирок объемом не менее 50 мл и 15 мл с уплотнителеми.</t>
  </si>
  <si>
    <t>Центрифужный вакуумный концентратор в комплекте с роторами</t>
  </si>
  <si>
    <t>Набор комплектующих для шаровой мельницы</t>
  </si>
  <si>
    <t>Набор должен содержать: шлифовальные шарики из нержавеющей стали, размером не более 5 mL, не менее 2-х штук; емкость для перемалывания из нержавеющей стали, объемом не менее 10mL, не менее 2-х штук; шлифовальные шарики из закаленной стали, размером не более 5 mL, не менее 2-х штук; емкость для перемалывания из нержавеющей стали, объемом не менее 15mL, не менее 2-х штук.</t>
  </si>
  <si>
    <t>Набор комплектующих для гомогенизатора</t>
  </si>
  <si>
    <t xml:space="preserve">Набор должен содержать: сосуды для гомогенизатора из боросиликатного стекла с насечками, объемом: 2 мл - 1 штука, 5 мл - 1 штука, 15 мл - 5 штук, 30 мл - 1 штука, 60 мл - штука; цилиндры для гомогенизатора из боросиликатного стекла объемом 2 мл - 1 штука, 5мл - 1 штука, 15 мл - 3 штуки, 30 мл - 1 штука, 60 мл - 1 штука.  </t>
  </si>
  <si>
    <t xml:space="preserve">Водяная баня для расправления срезов </t>
  </si>
  <si>
    <t xml:space="preserve">Водяная баня для подготовки срезов тканей парафином и устранения морщин и искажений срезов тканей. Должна быть изготовлена из аллюминия с тефлоновым покрытием, с цифровым контролером, функцией защиты от перегрева. Температурный диапазон не менее, чем от + 40 ° C до +75 ° C; чувствительность не менее 1/2 ° C. </t>
  </si>
  <si>
    <t>Нагревательный столик для сушки стекл</t>
  </si>
  <si>
    <t>Водяная баня для горизонтального окрашивания</t>
  </si>
  <si>
    <t xml:space="preserve">Водяная баня должна включать в себя не менее 6 окрашивающих стекол, емкость для окрашивания из натрий-кальциевого стекла, размером не более 95мм x 76мм x 64мм для обработки не менее 10 - 20 слайдов, крышку, штатив. </t>
  </si>
  <si>
    <t>Комплектующие для оборудования по фармакологии</t>
  </si>
  <si>
    <t>В комплект поставки входит до комплектация оборудования решаемые задачи фармакологии для Evolution201, Nicolet iS10 производства Thermo Fisher. А так же Potter S Sartorius и Fritsch Pulverisette 23</t>
  </si>
  <si>
    <t>Набор для обнаружения аннексина V</t>
  </si>
  <si>
    <t>Набор должен содержать все необходимые реактивы для флюоресцентного обнаружения аннексина V, и последующего подсчета апоптотических клеток методом проточной цитометрии. Достаточно на не менее 20 тестов.</t>
  </si>
  <si>
    <t>В течение 30 календарных дней со дня подписания договора</t>
  </si>
  <si>
    <t>Физиологический раствор, забуференный фосфатом Дульбекко</t>
  </si>
  <si>
    <t>Набор для определения каспазы 3, колориметрический</t>
  </si>
  <si>
    <t xml:space="preserve">Набор должен содержать все необходимые реактивы для колориметрического обнаружения протеазы каспазы 3, играющую важную роль в процессе апоптоза. Достаточно на не менее 100 тестов. </t>
  </si>
  <si>
    <t>Стауроспорин</t>
  </si>
  <si>
    <t>Альбумин</t>
  </si>
  <si>
    <t>Альбумин из бычьей сыворотки, в упаковке не менее 50 г.</t>
  </si>
  <si>
    <t>Набор должен содержать все необходимые реактивы для обнаружения аннексина V, связанного с апоптотическими клетками с помощью флюоресцентной микроскопии. Достаточно для проведения 200 тестов.</t>
  </si>
  <si>
    <t>Физиологический раствор с фосфатным буфером</t>
  </si>
  <si>
    <t>Физиологический раствор с фосфатным буфером, упаковка должна содержать не менее 6 флаконов по 500 мл.</t>
  </si>
  <si>
    <t>Пластинки с поли-L-лизином</t>
  </si>
  <si>
    <t>Пластинки, покрытые поли-L-лизином, в упаковке не менее 72 пластинки.</t>
  </si>
  <si>
    <t>Гидрофобный карандаш-маркер для блокировки жидкости</t>
  </si>
  <si>
    <t>Гидрофобный карандаш-маркер для блокировки жидкости в иммуногистохимии. Достаточной для не менее чем 600 блокировок.</t>
  </si>
  <si>
    <t>Покровные стекла</t>
  </si>
  <si>
    <t>Покровные стекла, размер не менее 24×50 мм, в упаковке не менее 65 штук.</t>
  </si>
  <si>
    <t>Набор для измерения активности SIRT1</t>
  </si>
  <si>
    <t>Данный набор должен содержать все реагенты для измерения активности SIRT1, а также для скрининга ингибиторов/активаторов SIRT1. Достаточно для проведения не менее 100 анализов.</t>
  </si>
  <si>
    <t>Набор для определения каспазы 8, колориметрический</t>
  </si>
  <si>
    <t>Набор содержит необходимые реактивы для колориметрического обнаружения протеазы каспазы 8, играющую важную роль в процессе апоптоза. Достаточный для проведения не менее 100 тестов с помощью планшетного спектрофотометра.</t>
  </si>
  <si>
    <t>Набор для определения активности каталазы</t>
  </si>
  <si>
    <t>Набор должен  содержать все необходимые реактивы для определения активности каталазы. Достаточно для проведения не менее 100 тестов в тканях и клетках.</t>
  </si>
  <si>
    <t>Набор для определения активности глутатион-редуктазы</t>
  </si>
  <si>
    <t>Набор должен содержать все необходимые реактивы для определения глутатион-редуктазы. Достаточно для проведения не менее 100 тестов.</t>
  </si>
  <si>
    <t>Набор для определения содержания перекисей</t>
  </si>
  <si>
    <t>Набор должен содержать все необходимые реактивы для определения содержания перекисей. Достаточно для проведения не менее 100 тестов.</t>
  </si>
  <si>
    <t>Набор для определения содержания супероксид анионов</t>
  </si>
  <si>
    <t>Набор должен содержать все необходимые реактивы для определения содержания супероксид анионов. Достаточно для проведения не менее 100 тестов с помощью планшетного спектрофотометра.</t>
  </si>
  <si>
    <t>Набор для определения уровня глутатиона</t>
  </si>
  <si>
    <t>Набор должен содержать все необходимые реактивы для определения содержания глутатиона. Достаточно для  не менее 100 тестов.</t>
  </si>
  <si>
    <t>Набор для определения активности глутатион-пероксидазы</t>
  </si>
  <si>
    <t>Набор должен содержать все необходимые реактивы для определения активности глутатион-пероксидазы. Достаточно для проведения не менее 100 тестов.</t>
  </si>
  <si>
    <t>Глутатин пероксидаза</t>
  </si>
  <si>
    <t xml:space="preserve">Глутатин пероксидаза из эритроцитов теленка, лиофилизированный порошок, активность не менее 300 ед/мг белка. </t>
  </si>
  <si>
    <t>Иммуноглобулин G</t>
  </si>
  <si>
    <t>Иммуноглобулин G сыворотки человека, лиофилизированный порошок, в упаковке не менее 10 мг.</t>
  </si>
  <si>
    <t>DL-дитиотреитол</t>
  </si>
  <si>
    <t>DL-дитиотреитол, чистота не менее 98%, в упаковке не менее 1 г.</t>
  </si>
  <si>
    <t>Набор для измерения антиоксидантной активности</t>
  </si>
  <si>
    <t>Набор должен содержать все необходимые реактивы для измерения антиоксидантной активности. Достаточно для проведения не менее 200 тестов.</t>
  </si>
  <si>
    <t>Набор для измерения активности глутатион-S-трансферазы</t>
  </si>
  <si>
    <t>Набор должен содержать все необходимые реактивы для измерения активности фермента глутатион-S-трансферазы. Достаточно для проведения не менее 500 тестов с помощью планшетного спектрофотометра.</t>
  </si>
  <si>
    <t>2,2-азобис (2-метилпропионамид) дигидрохлорид</t>
  </si>
  <si>
    <t>2,2-азобис (2-метилпропионамид) дигидрохлорид (инициатор свободнорпадикального окисления), в упаковке не менее 25 г.</t>
  </si>
  <si>
    <t>Раствор фосфорной кислоты</t>
  </si>
  <si>
    <t>Раствор фосфорной кислоты для ВЭЖХ, 0,66 М.</t>
  </si>
  <si>
    <t>Раствор фосфорной кислоты для ВЭЖХ, 49-51%, в упаковке не менее 500 мл.</t>
  </si>
  <si>
    <t>1-октанол</t>
  </si>
  <si>
    <t>1-октанол, чистота не менее 99%, в упаковке не менее 1 л.</t>
  </si>
  <si>
    <t>Набор для определения содержания АТФ в клетках</t>
  </si>
  <si>
    <t xml:space="preserve">Набор для определения содержания АТФ (Аденозин-5'-трифосфата) в клетках. </t>
  </si>
  <si>
    <t>Набор для постановки НСТ-теста</t>
  </si>
  <si>
    <t>Набор для постановки НСТ (Нитротетразол синий) теста.</t>
  </si>
  <si>
    <t>Набор для определения активности NO-синтазы</t>
  </si>
  <si>
    <t>Система для определения активности NO-синтазы, флюориметрия. Достаточно для постановки не менее 200 тестов.</t>
  </si>
  <si>
    <t>96-луночные планшеты</t>
  </si>
  <si>
    <t>96-луночные планшеты, из черного полистирола, с прозрачным плоским дном стерильные. В упаковке не менее 48 штук.</t>
  </si>
  <si>
    <t>96-луночные планшеты, УФ-прозрачные, из акрилового сополимера, плоскодонный, нестерильный. В упаковке не менее 50 штук.</t>
  </si>
  <si>
    <t>Набор для определения активности супероксиддисмутазы</t>
  </si>
  <si>
    <t>Набор должен содержать все необходимые реактивы для определения активности супероксиддисмутазы. Достаточно для постановки не менее 500 тестов.</t>
  </si>
  <si>
    <t xml:space="preserve">Супероксиддисмутаза </t>
  </si>
  <si>
    <t>Супероксиддисмутаза, порошок лиофилизированный, не менее 2500 ед/мг белка, чистота не менее 90%.</t>
  </si>
  <si>
    <t>Ресвератрол</t>
  </si>
  <si>
    <t>Ресвератрол, в упаковке не менее 500 мг.</t>
  </si>
  <si>
    <t>(±)-6-гидрокси-2,5,7,8-тетраметилхромиан-2-карбоновая кислота (тролокс)</t>
  </si>
  <si>
    <t>(±)-6-гидрокси-2,5,7,8-тетраметилхромиан-2-карбоновая кислота (тролокс), чистота не менее 97%. В упаковке не менее 1 г.</t>
  </si>
  <si>
    <t>Диметилсульфоксид</t>
  </si>
  <si>
    <t>Диметилсульфоксид, для молекулярной биологии, подходящий для выращивания культур клеток, чистота не менее 99,9%. В упаковке не менее 100 мл.</t>
  </si>
  <si>
    <t>Хлороформ</t>
  </si>
  <si>
    <t>Хлороформ, для ВЭЖХ, чистота не менее 99,9%. В упаковке не менее 1 л.</t>
  </si>
  <si>
    <t>Гексан</t>
  </si>
  <si>
    <t>Гексан, для ВЭЖХ, чистота не менее 95%. В упаковке не менее 1 л.</t>
  </si>
  <si>
    <t xml:space="preserve">Гептан </t>
  </si>
  <si>
    <t>Гептан, для ВЭЖХ. В упаковке не менее 2,5 л.</t>
  </si>
  <si>
    <t>Фосфорнокислый калий однозамещенный</t>
  </si>
  <si>
    <t>Фосфорнокислый калий однозамещенный, для ВЭЖХ, чистота не менее 99.5%. В упаковке не менее 250 г.</t>
  </si>
  <si>
    <t>Гидроксид натрия</t>
  </si>
  <si>
    <t>Гидроксид натрия, чистота не менее 98%. В упаковке не менее 500 г.</t>
  </si>
  <si>
    <t>Мембранный фильтр</t>
  </si>
  <si>
    <t>Мембранный фильтр с целлюлозой, размер пор не более 0,2 мкм, диаметр не менее 47 мм. В упаковке не менее 100 штук.</t>
  </si>
  <si>
    <t>Расходные материалы в рамках проекта "Создание системы клинических исследований лекарственных средств на примере проведения испытаний оригинального отечественного цитопроектора и системы целенаправленной доставки антибиотиков при тяжелых инфекциях"</t>
  </si>
  <si>
    <t>услуги по отработке промышленного регламента заквасочной культуры</t>
  </si>
  <si>
    <t>подпункт 21)</t>
  </si>
  <si>
    <t>услуги по выполнению лабораторных исследований образцов</t>
  </si>
  <si>
    <t>Проведение лабораторных исследований по следующим параметрам: анализ копрограммы; иммунограмма: Т-лимфоциты (CD3+ CD19-), В-лимфоциты (CD3- CD19+), IgG, IgA, IgM; анализ на общий холестерин; анализ на глюкозу; общий анализ крови; общий анализ мочи. Общее число пациентов - 180 (180 анализов до начала исследования и 180 после завершения). Для забора образцов Заказчиком должен быть предоставлен лабораторный инвентарь: пробирки, вакутайнеры, бланки.</t>
  </si>
  <si>
    <t>услуги  по проведению метагеномного анализа кишечного микробиома</t>
  </si>
  <si>
    <t>Проведение метагеномного анализа для 32 пациентов; Предоставление отчета, включающего следующие разделы: количество ДНК, классификацию по энетротипам, таксономический и функциональный состав микрофлоры на основе биоинформационного анализа,  выполненного ЕМБЛ. Публикация в рецензируемом научном издании.</t>
  </si>
  <si>
    <t>Консультационные услуги в рамках проекта "Создание системы клинических исследований лекарственных средств на примере проведения испытаний оригинального отечественного цитопроектора и системы целенаправленной доставки антибиотиков при тяжелых инфекциях"</t>
  </si>
  <si>
    <r>
      <t>СО</t>
    </r>
    <r>
      <rPr>
        <vertAlign val="subscript"/>
        <sz val="10"/>
        <color theme="1"/>
        <rFont val="Times New Roman"/>
        <family val="1"/>
        <charset val="204"/>
      </rPr>
      <t xml:space="preserve">2 </t>
    </r>
    <r>
      <rPr>
        <sz val="10"/>
        <color theme="1"/>
        <rFont val="Times New Roman"/>
        <family val="1"/>
        <charset val="204"/>
      </rPr>
      <t>инкубатор с воздушной рубашкой</t>
    </r>
  </si>
  <si>
    <r>
      <t>Камера сублимационная вакуумная с механизмом укупоривания должна представлять из себя настольную лиофильную сушилку объемом не менее 2,5 л с функцией нагрева/охлаждения внутренней камеры и механизмом автоматического укупоривания флаконов. Емкость по льду должна быть не менее 2,5 л. Камера должна включать в себя: 1) каскадную систему охлаждения до не меньше чем до -85</t>
    </r>
    <r>
      <rPr>
        <sz val="10"/>
        <color theme="1"/>
        <rFont val="Calibri"/>
        <family val="2"/>
        <charset val="204"/>
      </rPr>
      <t>°</t>
    </r>
    <r>
      <rPr>
        <sz val="10"/>
        <color theme="1"/>
        <rFont val="Times New Roman"/>
        <family val="1"/>
        <charset val="204"/>
      </rPr>
      <t>С, механизм укупоривания флаконов пробками; 2) не менее 4-х клапанов для сушки в колбах; 3) прозрачную акриловую дверцу; 4) полку размером для сушки образцов во флаконах объемом в диапазоне не менее, чем от 2 до 125 мл; 5) система охлаждения и нагрева полки должна быть в диапазоне не менее, чем от -55</t>
    </r>
    <r>
      <rPr>
        <sz val="10"/>
        <color theme="1"/>
        <rFont val="Calibri"/>
        <family val="2"/>
        <charset val="204"/>
      </rPr>
      <t>°</t>
    </r>
    <r>
      <rPr>
        <sz val="10"/>
        <color theme="1"/>
        <rFont val="Times New Roman"/>
        <family val="1"/>
        <charset val="204"/>
      </rPr>
      <t>С до +50</t>
    </r>
    <r>
      <rPr>
        <sz val="10"/>
        <color theme="1"/>
        <rFont val="Calibri"/>
        <family val="2"/>
        <charset val="204"/>
      </rPr>
      <t>°</t>
    </r>
    <r>
      <rPr>
        <sz val="10"/>
        <color theme="1"/>
        <rFont val="Times New Roman"/>
        <family val="1"/>
        <charset val="204"/>
      </rPr>
      <t>С; 6) датчик для мониторинга температуры полки; 6) контрольную панель с ЖК-дисплеем; 7) программируемое управление; 8) запуск в автоматическом и ручном режиме; 9) аварийную визуальную и звуковую сигнализацию; 10) предохранительный клапан сброса вакуума; 11) автоматическое отключение при перебоях в электропитании; 12) ускоренное, принудительное размораживание коллектора с помощью нагретого газа; 13) впускной вентиль для подачи в камеру стерильного воздуха или инертного газа; 14) RS-232 интерфейс для связи с компьютером. В комплект поставки должен входить вакуумный насос. Производительность насоса должна быть не менее 1,84 л в течение 24 ч. Камера должна вмещать в себя: не менее 390 флаконов, объемом не менее 2 и 3 мл, 233 флакон объемом не менее 5 мл, 190 флаконов объемом не менее 10 мл, 120 флаконов объемом не менее 20 мл, 86 флакон объемом не менее 30 мл, 64 флакон объемом не менее 50 мл, 42 флакона объемом не менее 100 мл, 36 флакон объемом не менее 125 мл.</t>
    </r>
  </si>
  <si>
    <r>
      <t>Физиологический раствор, забуференный фосфатом Дульбекко</t>
    </r>
    <r>
      <rPr>
        <b/>
        <sz val="10"/>
        <color theme="1"/>
        <rFont val="Calibri"/>
        <family val="2"/>
        <charset val="204"/>
        <scheme val="minor"/>
      </rPr>
      <t xml:space="preserve"> </t>
    </r>
    <r>
      <rPr>
        <sz val="10"/>
        <color theme="1"/>
        <rFont val="Times New Roman"/>
        <family val="1"/>
        <charset val="204"/>
      </rPr>
      <t>(с MgCl</t>
    </r>
    <r>
      <rPr>
        <vertAlign val="subscript"/>
        <sz val="10"/>
        <color theme="1"/>
        <rFont val="Times New Roman"/>
        <family val="1"/>
        <charset val="204"/>
      </rPr>
      <t>2</t>
    </r>
    <r>
      <rPr>
        <sz val="10"/>
        <color theme="1"/>
        <rFont val="Times New Roman"/>
        <family val="1"/>
        <charset val="204"/>
      </rPr>
      <t> и CaCl</t>
    </r>
    <r>
      <rPr>
        <vertAlign val="subscript"/>
        <sz val="10"/>
        <color theme="1"/>
        <rFont val="Times New Roman"/>
        <family val="1"/>
        <charset val="204"/>
      </rPr>
      <t>2</t>
    </r>
    <r>
      <rPr>
        <sz val="10"/>
        <color theme="1"/>
        <rFont val="Times New Roman"/>
        <family val="1"/>
        <charset val="204"/>
      </rPr>
      <t>, жидкий, пригоден для клеточных культур), не менее 500 мл в упаковке.</t>
    </r>
  </si>
  <si>
    <r>
      <t xml:space="preserve">Стауроспорин из </t>
    </r>
    <r>
      <rPr>
        <i/>
        <sz val="10"/>
        <color theme="1"/>
        <rFont val="Times New Roman"/>
        <family val="1"/>
        <charset val="204"/>
      </rPr>
      <t>Streptomyces</t>
    </r>
    <r>
      <rPr>
        <sz val="10"/>
        <color theme="1"/>
        <rFont val="Times New Roman"/>
        <family val="1"/>
        <charset val="204"/>
      </rPr>
      <t> sp. (индуктор апоптоза), чистота не менее 95% (ВЭЖХ), в упаковке не менее 0,1 мг.</t>
    </r>
  </si>
  <si>
    <r>
      <t xml:space="preserve">Набор для изучения цитотоксичности </t>
    </r>
    <r>
      <rPr>
        <i/>
        <sz val="10"/>
        <color theme="1"/>
        <rFont val="Times New Roman"/>
        <family val="1"/>
        <charset val="204"/>
      </rPr>
      <t>in vitro</t>
    </r>
  </si>
  <si>
    <r>
      <t xml:space="preserve">Набор содержит реагенты для определения цитотоксичности </t>
    </r>
    <r>
      <rPr>
        <i/>
        <sz val="10"/>
        <color theme="1"/>
        <rFont val="Times New Roman"/>
        <family val="1"/>
        <charset val="204"/>
      </rPr>
      <t>in vitro</t>
    </r>
    <r>
      <rPr>
        <sz val="10"/>
        <color theme="1"/>
        <rFont val="Times New Roman"/>
        <family val="1"/>
        <charset val="204"/>
      </rPr>
      <t>, принцип метода основан на МТТ-тесте. Достаточно для постановки не менее 1000 тестов.</t>
    </r>
  </si>
  <si>
    <r>
      <t xml:space="preserve">Набор содержит реагенты для определения цитотоксичности </t>
    </r>
    <r>
      <rPr>
        <i/>
        <sz val="10"/>
        <color theme="1"/>
        <rFont val="Times New Roman"/>
        <family val="1"/>
        <charset val="204"/>
      </rPr>
      <t>in vitro</t>
    </r>
    <r>
      <rPr>
        <sz val="10"/>
        <color theme="1"/>
        <rFont val="Times New Roman"/>
        <family val="1"/>
        <charset val="204"/>
      </rPr>
      <t>, принцип метода основан на определении лактатдегидрогеназы. Достаточно для постановки не менее 500 тестов.</t>
    </r>
  </si>
  <si>
    <r>
      <t xml:space="preserve">Отработка условий промышленного ферментирования культур пробиотического консорциума для максимального выхода бактериальной биомассы; наработка (ферментирование) каждого пробиотического компонента в объеме не менее 300 литров; получение концентрированной биомассы (бактериальной пасты) пробиотического консорциума и индивидуальных культур, входящих в состав </t>
    </r>
    <r>
      <rPr>
        <sz val="10"/>
        <rFont val="Times New Roman"/>
        <family val="1"/>
        <charset val="204"/>
      </rPr>
      <t>синбиотического</t>
    </r>
    <r>
      <rPr>
        <sz val="10"/>
        <color theme="1"/>
        <rFont val="Times New Roman"/>
        <family val="1"/>
        <charset val="204"/>
      </rPr>
      <t xml:space="preserve"> продукта; подбор условий для промышленного лиофильного высушивания и лиофильное высушивание культур; расчет экономики по производству заквасочной культуры.</t>
    </r>
  </si>
  <si>
    <t xml:space="preserve">в течение 105 календарных дней со дня подписания договора </t>
  </si>
  <si>
    <t xml:space="preserve">В течение 90 календарных дней со дня подписания договора </t>
  </si>
  <si>
    <t>декабрь 2013 года</t>
  </si>
  <si>
    <t>со дня подписания договора до 31.12.2013</t>
  </si>
  <si>
    <t>г. Астана, пр.Кабанбай батыра, 53</t>
  </si>
  <si>
    <t>г.Астана, пр.Кабанбай батыра, 53, блок 9, 5 этаж</t>
  </si>
  <si>
    <t>План закупок товаров, работ, услуг частного учреждения "Центр наук о жизни" на 2013 год</t>
  </si>
  <si>
    <t>Услуги страхования добровольного страхования имущества</t>
  </si>
  <si>
    <t>Страхование имущественных интересов, связанных с повреждением/утратой имущества при наступлении страхового случая</t>
  </si>
  <si>
    <t>в течение 12 месяцев со дня подписания договора</t>
  </si>
  <si>
    <t>Анализатор вина</t>
  </si>
  <si>
    <t>ценовые предложения</t>
  </si>
  <si>
    <t xml:space="preserve">Должен определять в вине и винных напитках следующие параметры: глюкоза/фруктоза, D-молочная кислота, L-молочная кислота, яблочная кислота, общее содержание сульфитов, первичный азот аминогрупп, виннокаменная кислота, аммиак, уксусная кислота, глюконовая кислота, и др. Производительность не менее 100 анализов в час,  максимальное количество образцов не менее 50, диапазон измерений от 0,05 до 3,0 А, в наличии должны быть фильтры: 340, 405, 420, 480, 520, 560, 600, 620, 635 нм. </t>
  </si>
  <si>
    <t>Астана, пр.Кабанбай батыра, 53</t>
  </si>
  <si>
    <t>Автоматическая окрашивающая станция</t>
  </si>
  <si>
    <r>
      <t xml:space="preserve">Должен иметь следующие возможности: проведение окраски препаратов по заданному циклу в автоматическом режиме; пропускная способность до 200 образцов (стекол) в час; количество программ не менее 15 по 25 шагов в каждой; не менее 18 станций для реагентов; количество промывочных станций с автоматической подачей воды не менее 5; количество рабочих станций используемых в цикле не менее 26; объем станций для реагентов 450 мл.; станция для сушки с температурой от + 30 </t>
    </r>
    <r>
      <rPr>
        <vertAlign val="superscript"/>
        <sz val="10"/>
        <rFont val="Times New Roman"/>
        <family val="1"/>
        <charset val="204"/>
      </rPr>
      <t>0</t>
    </r>
    <r>
      <rPr>
        <sz val="10"/>
        <rFont val="Times New Roman"/>
        <family val="1"/>
        <charset val="204"/>
      </rPr>
      <t xml:space="preserve">С до + 65 </t>
    </r>
    <r>
      <rPr>
        <vertAlign val="superscript"/>
        <sz val="10"/>
        <rFont val="Times New Roman"/>
        <family val="1"/>
        <charset val="204"/>
      </rPr>
      <t>0</t>
    </r>
    <r>
      <rPr>
        <sz val="10"/>
        <rFont val="Times New Roman"/>
        <family val="1"/>
        <charset val="204"/>
      </rPr>
      <t>С; сохранение в памяти не менее 15 протоколов окрашивания; передвижение по осям «X», «Y» и «Z»;</t>
    </r>
  </si>
  <si>
    <t>Цифровой шприц со встроенным LCD дисплеем, регулируемый поршень в диапазоне не менее, чем от 50 нл до 500 мкл, газонепроницаемый, со съемной иглой размер 22 g, автоклавируемый, максимальное давление не менее 48,3 бар. Стенка шприца должна быть изготовлена из боросиликатного стекла.</t>
  </si>
  <si>
    <t>96-луночные планшеты из полистирола, нестерильные. Объем не менее 400 мкл. В упаковке не менее 10 штук.</t>
  </si>
  <si>
    <t>96-луночные планшеты из белого полистирола, не стерильные, в упаковке не менее 960 штук.</t>
  </si>
  <si>
    <t>Бокс для безопасной работы со встроенными перчатками</t>
  </si>
  <si>
    <t xml:space="preserve">Отправка и доставка почтовой  корреспонденции по странам СНГ, дальнего зарубежья, городам  Республики Казахстан, оформление необходимых для перевозки документов, проверка количества и качества, хранение корреспонденции, предоставление упаковочного материала. Время прибытия курьера для приема почты – к указанному времени либо в течение не менее 30 минут после получения заявки от Заказчика.
Сроки доставки корреспонденции: по странам СНГ– от 2 до 4 рабочих дней,
по странам дальнего зарубежья – от 2 до 4 рабочих дней, по городам  Республики Казахстан от 1-3 рабочих дней, по городу Астана в течение следующего рабочего дня следующего за днем  отправки. 
Предоставление оперативных сведений о прохождении корреспонденции по всему маршруту следования; уведомлений о доставке корреспонденции; возможности самостоятельного отслеживания Заказчиком маршрута следования по Интернету.
</t>
  </si>
  <si>
    <t>Отправка и доставка почтовой  корреспонденции только по территории Республики Казахстан, оформление необходимых для перевозки документов, проверка количества и качества, хранение корреспонденции, предоставление упаковочного материала.</t>
  </si>
  <si>
    <t xml:space="preserve">Распечатка отчетов, буклетов, переплет. Изготовление баннеров, визиток и другой типографской продукции. </t>
  </si>
  <si>
    <t xml:space="preserve">Магнитный концентратор для 96 луночных микропланшет и ПЦР стрипов. Рабочий объем должен быть от 5 до 200 мкл. Концентратор должен вмещать не менее 96 лунок для ПЦР стрипов, ПЦР плашек и ПЦР плашек без юбочки, с лунками объемом не более 200 мкл). Магнитный концентратор должен включать не менее 7 магнитов.
</t>
  </si>
  <si>
    <t>Тележка платформенная металлическая для перевозки среднегабаритных и упакованных грузов. Каркас тележки должен быть изготовлен из профильной трубы, настил - металлический лист. Края платформы должны быть закруглены, для уменьшения вероятности травматизма и жесткого соприкосновения с препятствием.  Грузоподъемность должна быть не менее 120 кг. Высота тележки должна быть не менее 90 см. Размеры платформы должны быть не менее 90 х 60 см.</t>
  </si>
  <si>
    <t>Прямоугольный, автоматическая оснастка, цвет – синий. Дизайн – макет.  Со специальным свободным полем для подписи. Размер 5 х 3 см.</t>
  </si>
  <si>
    <t xml:space="preserve">
Центрифужный вакуумный концентратор со встроенной вакуумной помпой; ротор должен быть рассчитан на не менее 48 пробирок объемом 1,5-2,0 мл, в наличии должен быть уловитель пара; скорость ротора - не менее 1400 rpm. </t>
  </si>
  <si>
    <t xml:space="preserve">Система для программируемого лизиса клеток с помощью ультразвука используемого при приготовления проб для вестерн блоттинга. Объем приготовляемой пробы должен быть в диапазоне не менее, чем от 0,2 до 50 мл. Программируемое время должно быть в диапазоне не менее, чем от 1 с до 10 ч. </t>
  </si>
  <si>
    <t xml:space="preserve">Температурный диапазон должен быть не менее, чем от +13 до +99 градусов, регулируемая скорость перемешивания должна быть в диапазоне не менее, чем от 300 до 1400 rpm.  В наличии должны быть: Термоблок на не менее 24 пробирки объемом 2,0 мл - 1 штука; Термоблок на не менее 24 пробирки объемом 1,5 мл - 1 штука. </t>
  </si>
  <si>
    <t>Наибольший предел взвешивания: не менее 320 г, наименьший предел взвешивания: не более 0,02 г, дискретность отсчета: не более 1 мг. Весовая чаша должна быть диаметром внутренней окружности не менее 110 мм.  Весы должны иметь функциы автоматической калибровки и юстировки; выдачи данных на печать для протоколирования по стандартам ISO/GLP. Весы должны иметь встроенные прикладные программы для выполнения следующих действий: сумма нетто, подсчет, процентное взвешивание, усреднение, выбор единиц измерения массы.</t>
  </si>
  <si>
    <t xml:space="preserve">Электрический столик для быстрой сушки стеклянных и пластиковых колб, мерных цилиндров, пробирок и аналогичного оборудования, вместительностью не менее 60 штук, с таймером на не менее чем 120 минут. Размер столика должен быть не менее 450 x 150 мм, высота не менее 400 мм. </t>
  </si>
  <si>
    <t xml:space="preserve">Низкотемпературный морозильник </t>
  </si>
  <si>
    <t xml:space="preserve">подпункт 14) </t>
  </si>
  <si>
    <t xml:space="preserve">Оптико-рентгеновская система 3D-молекулярной визуализации последнего поколения мелких животных для детекции, локализации и количественной оценки сигналов флуоресценции, биолюминесценции, микротомографии c высоким разрешением и чувствительностью у лабораторных животных in vivo и клеток in-vitro. Система должна выполнять проведение фотографической, биолюменесцентной, флуоресцентной, 3D-топографической и микро X-ray компьютерной томографии (микро КТ) в одном блоке. Система должна включать в себя следующие блоки: 1. Блок для работы с лабораторными животными in vivo и клетками  in-vitro с программным обеспечением. 2. Система газовой анестезии.
В состав Блока для работы с лабораторными животными in vivo и клетками in-vitro должно входить: цифровая высокочувствительная CCD камера с системой фокусировки  изображения – 1 штука; источник света для возбуждения флуоресценции – не менее 3 штук; набор фильтров возбуждения – не менее 10 штук; набор фильтров эмиссии – не менее 18 штук; система топографического определения поверхности лабораторного животного – 1 штука; источник света для получения референсного фотографического изображения животного – 1 штука; система газовой анестезии - 1 штука; блок рентгеновской микротомографии – 1 штука; платформа для размещения лабораторных животных с подогревом – 1 штука; лицензионное программное обеспечение – 1 комплект; калибровочный фантом – 1 штука;
калибровочный источник света – 1 штука; стартовый набор красителей – 1 набор; компьютер – 1 штука. 
</t>
  </si>
  <si>
    <t>Складские стеллажи</t>
  </si>
  <si>
    <t>Односторонняя алюминиевая стремянка, c высокой дугой безопасности, с  противоскользящей площадкой. Многократное прочное заклепочное соединение ступенек с боковинами. Рабочая высота должна быть не менее 305 сантиметров, количество ступеней должно быть не менее 5. Допустимая нагрузка должна быть не менее 150 кг.</t>
  </si>
  <si>
    <t xml:space="preserve">Бокс для безопасной работы с ядовитыми химическими реактивами. Должен быть изготовлен из полностью прозрачного пластика без затемнений. Возможность снятия верхней секции для более легкой установки оборудования. Полностью регулируемые зажимы из нержавеющей стали. Клапан для снижения давления, позволяющий более удобное обращение с перчатками. Размеры не должны превышать 61х110х79 см. Комплект должен включать химические защитные перчатки. </t>
  </si>
  <si>
    <t>96 луночный ПЦР амплификатор с позолоченным модулем. Диапазон температур должен быть не уже чем от +4 до +99,9 ºС, точность температур должна быть не менее 0,25ºС. Блок на 96 лунок должен быть расчитан на работу с пробирками или плашками объемом 0.2 мл;  в наличии должен быть LCD-дисплей с подсветкой; rрышка должна быть нагреваемой, поддерживающая температуру не менее 105°C, с возможностью работы без минерального масла.</t>
  </si>
  <si>
    <t>Наибольший предел взвешивания:  не менее 220 г, наименьший предел взвешивания не более 0,001г, дискретность отсчета: при взвешивании до  100 гр - не более 0,01 мг, при взвешивании свыше 100 гр - не более 0,1 мг. Весы должны иметь функциы автоматической калибровки и юстировки; выдачи данных на печать для протоколирования по стандартам ISO/GLP. Весы должны иметь встроенные прикладные программы для выполнения следующих действий: сумма нетто, подсчет, процентное взвешивание, усреднение, выбор единиц измерения массы.</t>
  </si>
  <si>
    <t>Наибольший предел взвешивания: не менее 2200 г, наименьший предел взвешивания не менее 0,5 г, дискретность отсчета: не менее 10 мг. Весовая платформа весов размером не менее 190 х 200 мм.  Весы должны иметь функцию автоматической калибровки и юстировки; выдачи данных на печать для протоколирования по стандартам ISO/GLP. Весы должны иметь встроенные прикладные программы для выполнения следующих действий: сумма нетто, подсчет, процентное взвешивание, усреднение, выбор единиц измерения массы.</t>
  </si>
  <si>
    <t>Центрифужный вакуумный концентратор со встроенной вакуумной помпой; ротор должен быть рассчитан на не менее 48 пробирок объемом 1,5-2,0 мл, в наличии должен быть уловитель пара; скорость ротора - не менее 1400rpm. В комплекте также должны быть дополнительные роторы: ротор вместимостью не менее 72 пробирок объемом 0,5 мл и ротор вместимостью не менее 18 пробирок объемом 10 мл.</t>
  </si>
  <si>
    <t>Низкотемпературный холодильник, вертикальный, с каскадной системой охлаждения. Диапазон рабочей температуры должен быть не уже, чем от −40°C до −80°C;  объем камеры должен быть не менее 600 л. В наличии должны быть: визуальная и звуковая сигнализация, сигнализация сбоя электросети, сигнализация отклонения от заданной температуры;  цифровой дисплей; несколько уровней защиты; замок; не менее 3-х регулируемых полок.</t>
  </si>
  <si>
    <t>Временное владение и пользование нежилыми помещения с имуществом, для размещения офиса, складов и лабораторий,  расположенных в ВП-8 и ВП-9 здания научно-образовательного комплекса «Назарбаев Университет». Размер полезной площади должен быть не менее 895 кв.м.</t>
  </si>
  <si>
    <t xml:space="preserve">Стеллажи складские металлические разборные: должны быть изготовлены из трубы квадратного сечения размером не менее 25-30 мм. Должны быть окрашены химически стойким покрытием, снабжены регулируемыми опорами и не менее чем пятью полками. Высота стелажей - 3000 мм, глубина - не менее 600 мм.
Длина и количество стеллажей: длина 1500 мм – 1 штука; длина 1300 мм – 1 штука;  длина 1800 мм – 2 штуки; длина 2200 мм – 2 штуки. Нагрузка на одну полку должна быть не менее 150 кг.
</t>
  </si>
  <si>
    <t>Вода питьевая, в бутылях не менее 19 литров. Биогенная питьевая вода, не менее 8 степеней очистки, бутыли из поликарбоната.</t>
  </si>
  <si>
    <t>Услуги проведения клинического исследования «Оценка эффективности и безопасности Корвитина у больных с острым коронарным синдромом с подъемом и без подъема сегмента ST, которым выполнена ангиопластика со стентированием инфаркт-зависимой артерии»</t>
  </si>
  <si>
    <t>Оценка клинической эффективности и безопасности Корвитина у пациентов с острым коронарным синдромом с подъемом и без подъема сегмента ST, которым выполнена ангиопластика со стентированием инфаркт-зависимой артерии. Исследования должны быть проведены не менее чем у 40 пациентов.</t>
  </si>
  <si>
    <t>г. Астана</t>
  </si>
  <si>
    <t>со дня подписания договора до 01.07.2013</t>
  </si>
  <si>
    <t xml:space="preserve">Услуги добровольного страхования </t>
  </si>
  <si>
    <t>г.Астана, пр.Кабанбай батыра, 53</t>
  </si>
  <si>
    <t xml:space="preserve">подпункт 4) </t>
  </si>
  <si>
    <t>пробирки с фенольными крышками</t>
  </si>
  <si>
    <t>подпункт 20), 31)</t>
  </si>
  <si>
    <t>Пробирки из боросиликатного стекла, подходящие для работы над культурой. Толщина стекла должна быть не менее 1,8 мм, объем не менее 15 мм. Пробирки должны быть химически-стойкими, уменьшающие  вымывание веществ, которые могут вызвать изменения рН. В наличии должны быть фенольные завинчивающиеся крышки с резиновыми дисками, выдерживающие стерилизацию паром, температура не менее 121 ° C в течение не менее 2 часов. В упаковке должно быть не менее 40 штук.</t>
  </si>
  <si>
    <t>приказом Генерального Директора</t>
  </si>
  <si>
    <t>от "05" марта 2013 года №15-н/қ</t>
  </si>
  <si>
    <t>Услуги в рамках научно-технической программы «Идентификация малых молекул, которые могут избирательно удалять стареющие клетки и замедлять старение»</t>
  </si>
  <si>
    <t>Со дня подписания договора до 1 ноября 2013 года</t>
  </si>
  <si>
    <t>Университет Брайтона (Брайтон)/ Кардифф/Оксфорд/Центр наук о жизни (Астана)</t>
  </si>
  <si>
    <t>Услуга добровольного страхования гражданско-правовой ответственности за причинение вреда (включая профессиональную ответственность). Страхование не менее 200 человек. Срок страхования не менее 12 месяцев.</t>
  </si>
  <si>
    <t>В течение 12 месяцев со дня заключения договора</t>
  </si>
  <si>
    <t>Услуги в рамках научно-технической программы «Разработка нового варианта углерод-полимерной ткани для лечения трофических длительно незаживающих язв»</t>
  </si>
  <si>
    <t xml:space="preserve">подпункт 21) </t>
  </si>
  <si>
    <t>Университет Брайтона (Брайтон)/ Центр наук о жизни (Астана)</t>
  </si>
  <si>
    <t xml:space="preserve">1) Тестирование соединений с низкой молекулярной массой против ряда пахучего мезопористого углерода, разработанного в соответствии с размерами пахучих молекул, частиц или форм ткани. Определение требования подходящего уровня сжатия топических повязок против ряда соответствующих типов ран. Оценка упругих полимеров для включения гранул активированного углерода (АУ) или АУ ткани в соответствии с требованием сжатия. 2) Оценка поглощения пахучих молекул в водной фазе криогелевого каркаса и последующей адсорбции этих частиц с помощью АУ. Оценка прямого сшивания циклодекстринов для формирования каркаса криогеля по сравнению с суспензией в сшиом жидком геле. Эффективность испытаний указанных выше материалов с использованием моделей малых молекул, например кристаллический фиолетовый. 3) Оптимизация аппарата для захвата запаха. Оценка других аналитических методов, например HPLC в качестве альтернативы для измерения захвата пахучих молекул. 4) Измерение эффективности криогелей и гидрогелей, загруженных антимикробными агентами, в присутствии или в отсутствии протеолитических ферментов, чтобы вызвать высвобождение антимикробных агентов. </t>
  </si>
  <si>
    <t xml:space="preserve">1. Создание конструкции с индуцируемым старением
2. Трансфекция/ трансдукция индуцибельных конструкций в соответствующие клетки
3. Консультация и обучение исследователей ЦНЖ по оценке инструментов для скрининга сред
4. Проведение анализа MesoscaleDiscovery для нахождения секретируемых старыми клетками белков
5. Создание списка потенциально совместимых и анализируемых в Mesoscale Discovery анализе аналитов старость-ассоциированного секреторного фенотипа для тестирования в сложном Mesoscale Discovery анализе.
</t>
  </si>
  <si>
    <t xml:space="preserve">подпункт 31) </t>
  </si>
</sst>
</file>

<file path=xl/styles.xml><?xml version="1.0" encoding="utf-8"?>
<styleSheet xmlns="http://schemas.openxmlformats.org/spreadsheetml/2006/main">
  <numFmts count="3">
    <numFmt numFmtId="43" formatCode="_-* #,##0.00_-;\-* #,##0.00_-;_-* &quot;-&quot;??_-;_-@_-"/>
    <numFmt numFmtId="164" formatCode="_(* #,##0_);_(* \(#,##0\);_(* &quot;-&quot;_);_(@_)"/>
    <numFmt numFmtId="165" formatCode="0.0"/>
  </numFmts>
  <fonts count="27">
    <font>
      <sz val="11"/>
      <color theme="1"/>
      <name val="Calibri"/>
      <family val="2"/>
      <charset val="204"/>
      <scheme val="minor"/>
    </font>
    <font>
      <b/>
      <sz val="10"/>
      <name val="Times New Roman"/>
      <family val="1"/>
      <charset val="204"/>
    </font>
    <font>
      <sz val="10"/>
      <name val="Times New Roman"/>
      <family val="1"/>
      <charset val="204"/>
    </font>
    <font>
      <sz val="11"/>
      <color indexed="8"/>
      <name val="Calibri"/>
      <family val="2"/>
      <charset val="204"/>
    </font>
    <font>
      <sz val="10"/>
      <color theme="1"/>
      <name val="Times New Roman"/>
      <family val="1"/>
      <charset val="204"/>
    </font>
    <font>
      <b/>
      <sz val="10"/>
      <color theme="1"/>
      <name val="Times New Roman"/>
      <family val="1"/>
      <charset val="204"/>
    </font>
    <font>
      <sz val="10"/>
      <color rgb="FF000000"/>
      <name val="Times New Roman"/>
      <family val="1"/>
      <charset val="204"/>
    </font>
    <font>
      <sz val="11"/>
      <color theme="1"/>
      <name val="Calibri"/>
      <family val="2"/>
      <charset val="204"/>
      <scheme val="minor"/>
    </font>
    <font>
      <sz val="10"/>
      <color indexed="8"/>
      <name val="Times New Roman"/>
      <family val="1"/>
      <charset val="204"/>
    </font>
    <font>
      <sz val="10"/>
      <color theme="1"/>
      <name val="Calibri"/>
      <family val="2"/>
      <charset val="204"/>
      <scheme val="minor"/>
    </font>
    <font>
      <sz val="10"/>
      <color theme="1"/>
      <name val="Times New Roman"/>
      <family val="1"/>
    </font>
    <font>
      <b/>
      <sz val="11"/>
      <name val="Times New Roman"/>
      <family val="1"/>
    </font>
    <font>
      <sz val="11"/>
      <color theme="1"/>
      <name val="Calibri"/>
      <family val="2"/>
      <scheme val="minor"/>
    </font>
    <font>
      <sz val="10"/>
      <name val="Arial"/>
      <family val="2"/>
      <charset val="204"/>
    </font>
    <font>
      <sz val="10"/>
      <name val="Arial Cyr"/>
      <charset val="204"/>
    </font>
    <font>
      <sz val="10"/>
      <name val="Times New Roman"/>
      <family val="1"/>
    </font>
    <font>
      <sz val="10"/>
      <color indexed="8"/>
      <name val="Times New Roman"/>
      <family val="1"/>
    </font>
    <font>
      <sz val="10"/>
      <color rgb="FF000000"/>
      <name val="Times New Roman"/>
      <family val="1"/>
    </font>
    <font>
      <b/>
      <sz val="10"/>
      <name val="Times New Roman"/>
      <family val="1"/>
    </font>
    <font>
      <sz val="10"/>
      <color rgb="FFFF0000"/>
      <name val="Times New Roman"/>
      <family val="1"/>
      <charset val="204"/>
    </font>
    <font>
      <sz val="10"/>
      <color rgb="FF222222"/>
      <name val="Times New Roman"/>
      <family val="1"/>
      <charset val="204"/>
    </font>
    <font>
      <vertAlign val="subscript"/>
      <sz val="10"/>
      <color theme="1"/>
      <name val="Times New Roman"/>
      <family val="1"/>
      <charset val="204"/>
    </font>
    <font>
      <sz val="10"/>
      <color theme="1"/>
      <name val="Calibri"/>
      <family val="2"/>
      <charset val="204"/>
    </font>
    <font>
      <b/>
      <sz val="10"/>
      <color theme="1"/>
      <name val="Calibri"/>
      <family val="2"/>
      <charset val="204"/>
      <scheme val="minor"/>
    </font>
    <font>
      <i/>
      <sz val="10"/>
      <color theme="1"/>
      <name val="Times New Roman"/>
      <family val="1"/>
      <charset val="204"/>
    </font>
    <font>
      <vertAlign val="superscript"/>
      <sz val="10"/>
      <name val="Times New Roman"/>
      <family val="1"/>
      <charset val="204"/>
    </font>
    <font>
      <sz val="12"/>
      <color theme="1"/>
      <name val="Times New Roman"/>
      <family val="1"/>
      <charset val="204"/>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0">
    <xf numFmtId="0" fontId="0" fillId="0" borderId="0"/>
    <xf numFmtId="0" fontId="3" fillId="0" borderId="0" applyFont="0" applyFill="0" applyBorder="0" applyAlignment="0" applyProtection="0"/>
    <xf numFmtId="43" fontId="7" fillId="0" borderId="0" applyFont="0" applyFill="0" applyBorder="0" applyAlignment="0" applyProtection="0"/>
    <xf numFmtId="0" fontId="7" fillId="0" borderId="0"/>
    <xf numFmtId="0" fontId="12" fillId="0" borderId="0"/>
    <xf numFmtId="0" fontId="13" fillId="0" borderId="0"/>
    <xf numFmtId="0" fontId="13" fillId="0" borderId="0"/>
    <xf numFmtId="0" fontId="14" fillId="0" borderId="0"/>
    <xf numFmtId="165" fontId="14" fillId="0" borderId="0" applyFont="0" applyFill="0" applyBorder="0" applyAlignment="0" applyProtection="0"/>
    <xf numFmtId="0" fontId="7" fillId="0" borderId="0"/>
  </cellStyleXfs>
  <cellXfs count="124">
    <xf numFmtId="0" fontId="0" fillId="0" borderId="0" xfId="0"/>
    <xf numFmtId="3" fontId="2" fillId="2" borderId="0" xfId="0" applyNumberFormat="1" applyFont="1" applyFill="1" applyAlignment="1">
      <alignment horizontal="center" vertical="center"/>
    </xf>
    <xf numFmtId="1" fontId="2" fillId="2" borderId="0" xfId="0" applyNumberFormat="1" applyFont="1" applyFill="1" applyAlignment="1">
      <alignment horizontal="center" vertical="center"/>
    </xf>
    <xf numFmtId="0" fontId="2" fillId="2" borderId="0" xfId="0" applyFont="1" applyFill="1" applyAlignment="1">
      <alignment horizontal="left" vertical="center" wrapText="1"/>
    </xf>
    <xf numFmtId="1" fontId="1" fillId="2" borderId="1" xfId="1" applyNumberFormat="1" applyFont="1" applyFill="1" applyBorder="1" applyAlignment="1">
      <alignment horizontal="center" vertical="center" wrapText="1"/>
    </xf>
    <xf numFmtId="3" fontId="1" fillId="2" borderId="1" xfId="1" applyNumberFormat="1" applyFont="1" applyFill="1" applyBorder="1" applyAlignment="1">
      <alignment horizontal="center" vertical="center" wrapText="1"/>
    </xf>
    <xf numFmtId="3" fontId="1" fillId="2" borderId="1" xfId="1" applyNumberFormat="1" applyFont="1" applyFill="1" applyBorder="1" applyAlignment="1">
      <alignment horizontal="left" vertical="center" wrapText="1"/>
    </xf>
    <xf numFmtId="0" fontId="1" fillId="2" borderId="2" xfId="0" applyNumberFormat="1" applyFont="1" applyFill="1" applyBorder="1" applyAlignment="1">
      <alignment horizontal="center" vertical="center" wrapText="1"/>
    </xf>
    <xf numFmtId="3" fontId="1" fillId="2" borderId="1" xfId="1" applyNumberFormat="1" applyFont="1" applyFill="1" applyBorder="1" applyAlignment="1">
      <alignment horizontal="center" vertical="center"/>
    </xf>
    <xf numFmtId="0" fontId="4" fillId="2" borderId="2" xfId="0" applyFont="1" applyFill="1" applyBorder="1" applyAlignment="1">
      <alignment horizontal="center" vertical="center" wrapText="1"/>
    </xf>
    <xf numFmtId="3" fontId="4" fillId="2" borderId="2" xfId="0" applyNumberFormat="1" applyFont="1" applyFill="1" applyBorder="1" applyAlignment="1">
      <alignment horizontal="center" vertical="center" wrapText="1"/>
    </xf>
    <xf numFmtId="4" fontId="4" fillId="2" borderId="2" xfId="0" applyNumberFormat="1" applyFont="1" applyFill="1" applyBorder="1" applyAlignment="1">
      <alignment horizontal="center" vertical="center" wrapText="1"/>
    </xf>
    <xf numFmtId="0" fontId="4" fillId="2" borderId="0" xfId="0" applyFont="1" applyFill="1"/>
    <xf numFmtId="0" fontId="9" fillId="2" borderId="0" xfId="0" applyFont="1" applyFill="1"/>
    <xf numFmtId="0" fontId="4" fillId="2" borderId="0" xfId="0" applyFont="1" applyFill="1" applyAlignment="1">
      <alignment horizontal="center" vertical="center"/>
    </xf>
    <xf numFmtId="2" fontId="2" fillId="2" borderId="0" xfId="0" applyNumberFormat="1" applyFont="1" applyFill="1" applyAlignment="1">
      <alignment horizontal="center" vertical="center" wrapText="1"/>
    </xf>
    <xf numFmtId="2" fontId="1" fillId="2" borderId="1" xfId="1" applyNumberFormat="1" applyFont="1" applyFill="1" applyBorder="1" applyAlignment="1">
      <alignment horizontal="center" vertical="center" wrapText="1"/>
    </xf>
    <xf numFmtId="0" fontId="2" fillId="2" borderId="0" xfId="0" applyFont="1" applyFill="1" applyAlignment="1">
      <alignment horizontal="center" vertical="center"/>
    </xf>
    <xf numFmtId="3" fontId="2" fillId="2" borderId="1" xfId="1" applyNumberFormat="1" applyFont="1" applyFill="1" applyBorder="1" applyAlignment="1">
      <alignment horizontal="center" vertical="center"/>
    </xf>
    <xf numFmtId="164" fontId="2" fillId="2" borderId="2" xfId="0" applyNumberFormat="1" applyFont="1" applyFill="1" applyBorder="1" applyAlignment="1">
      <alignment horizontal="center" vertical="center" wrapText="1"/>
    </xf>
    <xf numFmtId="2" fontId="4" fillId="2" borderId="2" xfId="0" applyNumberFormat="1" applyFont="1" applyFill="1" applyBorder="1" applyAlignment="1">
      <alignment horizontal="center" vertical="center" wrapText="1"/>
    </xf>
    <xf numFmtId="0" fontId="4" fillId="2" borderId="2" xfId="0" applyFont="1" applyFill="1" applyBorder="1" applyAlignment="1">
      <alignment horizontal="center" vertical="center"/>
    </xf>
    <xf numFmtId="0" fontId="10" fillId="2" borderId="0" xfId="0" applyFont="1" applyFill="1"/>
    <xf numFmtId="3" fontId="4" fillId="2" borderId="0" xfId="0" applyNumberFormat="1" applyFont="1" applyFill="1" applyAlignment="1">
      <alignment horizontal="center" vertical="center"/>
    </xf>
    <xf numFmtId="3" fontId="4" fillId="2" borderId="2" xfId="0" applyNumberFormat="1" applyFont="1" applyFill="1" applyBorder="1" applyAlignment="1">
      <alignment horizontal="center" vertical="center"/>
    </xf>
    <xf numFmtId="0" fontId="4" fillId="2" borderId="2" xfId="0" applyFont="1" applyFill="1" applyBorder="1" applyAlignment="1">
      <alignment horizontal="left" vertical="center" wrapText="1"/>
    </xf>
    <xf numFmtId="0" fontId="6" fillId="2" borderId="2" xfId="0" applyFont="1" applyFill="1" applyBorder="1" applyAlignment="1">
      <alignment horizontal="left" vertical="center" wrapText="1"/>
    </xf>
    <xf numFmtId="0" fontId="4" fillId="2" borderId="2" xfId="0" applyFont="1" applyFill="1" applyBorder="1"/>
    <xf numFmtId="3" fontId="5" fillId="2" borderId="2" xfId="0" applyNumberFormat="1" applyFont="1" applyFill="1" applyBorder="1" applyAlignment="1">
      <alignment horizontal="center" vertical="center"/>
    </xf>
    <xf numFmtId="0" fontId="4" fillId="2" borderId="2" xfId="0" applyFont="1" applyFill="1" applyBorder="1" applyAlignment="1">
      <alignment horizontal="left" vertical="center"/>
    </xf>
    <xf numFmtId="0" fontId="4" fillId="2" borderId="2" xfId="0" applyFont="1" applyFill="1" applyBorder="1" applyAlignment="1">
      <alignment horizontal="left"/>
    </xf>
    <xf numFmtId="0" fontId="4" fillId="2" borderId="2" xfId="0" applyFont="1" applyFill="1" applyBorder="1" applyAlignment="1">
      <alignment horizontal="right" vertical="center" wrapText="1"/>
    </xf>
    <xf numFmtId="2" fontId="4" fillId="2" borderId="0" xfId="0" applyNumberFormat="1" applyFont="1" applyFill="1" applyAlignment="1">
      <alignment horizontal="center" wrapText="1"/>
    </xf>
    <xf numFmtId="0" fontId="4" fillId="2" borderId="0" xfId="0" applyFont="1" applyFill="1" applyAlignment="1">
      <alignment vertical="center"/>
    </xf>
    <xf numFmtId="0" fontId="4" fillId="2" borderId="0" xfId="0" applyFont="1" applyFill="1" applyAlignment="1">
      <alignment horizontal="left" vertical="center"/>
    </xf>
    <xf numFmtId="0" fontId="4" fillId="2" borderId="3" xfId="0" applyFont="1" applyFill="1" applyBorder="1" applyAlignment="1">
      <alignment horizontal="left" vertical="center" wrapText="1"/>
    </xf>
    <xf numFmtId="3" fontId="4" fillId="2" borderId="0" xfId="0" applyNumberFormat="1" applyFont="1" applyFill="1" applyAlignment="1">
      <alignment horizontal="left" vertical="center"/>
    </xf>
    <xf numFmtId="3" fontId="4" fillId="2" borderId="2" xfId="0" applyNumberFormat="1" applyFont="1" applyFill="1" applyBorder="1"/>
    <xf numFmtId="0" fontId="8" fillId="2" borderId="2" xfId="3" applyFont="1" applyFill="1" applyBorder="1" applyAlignment="1">
      <alignment horizontal="center" vertical="distributed"/>
    </xf>
    <xf numFmtId="0" fontId="2" fillId="2" borderId="2" xfId="0" applyFont="1" applyFill="1" applyBorder="1" applyAlignment="1">
      <alignment horizontal="left" vertical="center" wrapText="1"/>
    </xf>
    <xf numFmtId="2" fontId="2"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xf>
    <xf numFmtId="3" fontId="2" fillId="2" borderId="2" xfId="0" applyNumberFormat="1" applyFont="1" applyFill="1" applyBorder="1" applyAlignment="1">
      <alignment horizontal="center" vertical="center"/>
    </xf>
    <xf numFmtId="3" fontId="2"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3" fontId="6" fillId="2" borderId="2" xfId="0" applyNumberFormat="1" applyFont="1" applyFill="1" applyBorder="1" applyAlignment="1">
      <alignment horizontal="center" vertical="center" wrapText="1"/>
    </xf>
    <xf numFmtId="2" fontId="4" fillId="2" borderId="3" xfId="0" applyNumberFormat="1" applyFont="1" applyFill="1" applyBorder="1" applyAlignment="1">
      <alignment horizontal="center" vertical="center" wrapText="1"/>
    </xf>
    <xf numFmtId="0" fontId="2" fillId="2" borderId="5" xfId="0" applyFont="1" applyFill="1" applyBorder="1" applyAlignment="1">
      <alignment horizontal="center" vertical="center" wrapText="1"/>
    </xf>
    <xf numFmtId="0" fontId="8" fillId="2" borderId="2" xfId="0" applyFont="1" applyFill="1" applyBorder="1" applyAlignment="1">
      <alignment horizontal="left" vertical="center" wrapText="1"/>
    </xf>
    <xf numFmtId="0" fontId="8" fillId="2" borderId="2" xfId="0" applyFont="1" applyFill="1" applyBorder="1" applyAlignment="1">
      <alignment horizontal="center" vertical="center" wrapText="1"/>
    </xf>
    <xf numFmtId="0" fontId="8" fillId="2" borderId="2" xfId="0" applyFont="1" applyFill="1" applyBorder="1" applyAlignment="1" applyProtection="1">
      <alignment horizontal="center" vertical="center" wrapText="1"/>
    </xf>
    <xf numFmtId="0" fontId="8" fillId="2" borderId="2" xfId="0" applyNumberFormat="1" applyFont="1" applyFill="1" applyBorder="1" applyAlignment="1" applyProtection="1">
      <alignment horizontal="center" vertical="center" wrapText="1"/>
    </xf>
    <xf numFmtId="0" fontId="4" fillId="2" borderId="0" xfId="0" applyFont="1" applyFill="1" applyAlignment="1">
      <alignment horizontal="left" vertical="center" wrapText="1"/>
    </xf>
    <xf numFmtId="0" fontId="8" fillId="2" borderId="2" xfId="0" applyNumberFormat="1" applyFont="1" applyFill="1" applyBorder="1" applyAlignment="1">
      <alignment horizontal="center" vertical="center"/>
    </xf>
    <xf numFmtId="3" fontId="8" fillId="2" borderId="2" xfId="8" applyNumberFormat="1" applyFont="1" applyFill="1" applyBorder="1" applyAlignment="1">
      <alignment horizontal="center" vertical="center"/>
    </xf>
    <xf numFmtId="0" fontId="6" fillId="2" borderId="2" xfId="0" applyFont="1" applyFill="1" applyBorder="1" applyAlignment="1">
      <alignment horizontal="center" vertical="center" wrapText="1"/>
    </xf>
    <xf numFmtId="0" fontId="20" fillId="2" borderId="0" xfId="0" applyFont="1" applyFill="1" applyAlignment="1">
      <alignment horizontal="left" vertical="center" wrapText="1"/>
    </xf>
    <xf numFmtId="0" fontId="6" fillId="2" borderId="0" xfId="0" applyFont="1" applyFill="1" applyAlignment="1">
      <alignment horizontal="left" vertical="center" wrapText="1"/>
    </xf>
    <xf numFmtId="3" fontId="2" fillId="2" borderId="2" xfId="1" applyNumberFormat="1" applyFont="1" applyFill="1" applyBorder="1" applyAlignment="1">
      <alignment horizontal="center" vertical="center" wrapText="1"/>
    </xf>
    <xf numFmtId="0" fontId="2" fillId="2" borderId="6" xfId="0" applyFont="1" applyFill="1" applyBorder="1" applyAlignment="1">
      <alignment horizontal="left" vertical="center" wrapText="1"/>
    </xf>
    <xf numFmtId="2" fontId="2" fillId="2" borderId="6" xfId="0" applyNumberFormat="1" applyFont="1" applyFill="1" applyBorder="1" applyAlignment="1">
      <alignment horizontal="center" vertical="center" wrapText="1"/>
    </xf>
    <xf numFmtId="0" fontId="4" fillId="2" borderId="6" xfId="0" applyFont="1" applyFill="1" applyBorder="1" applyAlignment="1">
      <alignment horizontal="left" vertical="center" wrapText="1"/>
    </xf>
    <xf numFmtId="0" fontId="2" fillId="2" borderId="6" xfId="0" applyFont="1" applyFill="1" applyBorder="1" applyAlignment="1">
      <alignment horizontal="center" vertical="center"/>
    </xf>
    <xf numFmtId="3" fontId="2" fillId="2" borderId="6" xfId="0" applyNumberFormat="1" applyFont="1" applyFill="1" applyBorder="1" applyAlignment="1">
      <alignment horizontal="center" vertical="center" wrapText="1"/>
    </xf>
    <xf numFmtId="3" fontId="4" fillId="2" borderId="6" xfId="0" applyNumberFormat="1" applyFont="1" applyFill="1" applyBorder="1" applyAlignment="1">
      <alignment horizontal="center" vertical="center" wrapText="1"/>
    </xf>
    <xf numFmtId="0" fontId="4" fillId="2" borderId="2" xfId="0" applyNumberFormat="1" applyFont="1" applyFill="1" applyBorder="1" applyAlignment="1">
      <alignment horizontal="left" vertical="center" wrapText="1"/>
    </xf>
    <xf numFmtId="0" fontId="15" fillId="2" borderId="2" xfId="0" applyFont="1" applyFill="1" applyBorder="1" applyAlignment="1">
      <alignment horizontal="left" vertical="center" wrapText="1"/>
    </xf>
    <xf numFmtId="2" fontId="10" fillId="2" borderId="2" xfId="0" applyNumberFormat="1" applyFont="1" applyFill="1" applyBorder="1" applyAlignment="1">
      <alignment horizontal="center" vertical="center" wrapText="1"/>
    </xf>
    <xf numFmtId="0" fontId="15" fillId="2" borderId="2" xfId="0" applyFont="1" applyFill="1" applyBorder="1" applyAlignment="1">
      <alignment horizontal="center" vertical="center"/>
    </xf>
    <xf numFmtId="0" fontId="15" fillId="2" borderId="2" xfId="0" applyFont="1" applyFill="1" applyBorder="1" applyAlignment="1">
      <alignment horizontal="center" vertical="center" wrapText="1"/>
    </xf>
    <xf numFmtId="3" fontId="15" fillId="2" borderId="2" xfId="0" applyNumberFormat="1" applyFont="1" applyFill="1" applyBorder="1" applyAlignment="1">
      <alignment horizontal="center" vertical="center"/>
    </xf>
    <xf numFmtId="3" fontId="15" fillId="2" borderId="2" xfId="0" applyNumberFormat="1" applyFont="1" applyFill="1" applyBorder="1" applyAlignment="1">
      <alignment horizontal="center" vertical="center" wrapText="1"/>
    </xf>
    <xf numFmtId="0" fontId="10" fillId="2" borderId="2" xfId="0" applyFont="1" applyFill="1" applyBorder="1" applyAlignment="1">
      <alignment horizontal="left" vertical="center" wrapText="1"/>
    </xf>
    <xf numFmtId="0" fontId="10" fillId="2" borderId="2" xfId="0" applyFont="1" applyFill="1" applyBorder="1" applyAlignment="1">
      <alignment horizontal="center" vertical="center"/>
    </xf>
    <xf numFmtId="3" fontId="10" fillId="2" borderId="2" xfId="0" applyNumberFormat="1" applyFont="1" applyFill="1" applyBorder="1" applyAlignment="1">
      <alignment horizontal="center" vertical="center"/>
    </xf>
    <xf numFmtId="0" fontId="10" fillId="2" borderId="2" xfId="0" applyFont="1" applyFill="1" applyBorder="1" applyAlignment="1">
      <alignment horizontal="center" vertical="center" wrapText="1"/>
    </xf>
    <xf numFmtId="0" fontId="16" fillId="2" borderId="2" xfId="0" applyFont="1" applyFill="1" applyBorder="1" applyAlignment="1">
      <alignment horizontal="left" vertical="center" wrapText="1"/>
    </xf>
    <xf numFmtId="0" fontId="16" fillId="2" borderId="2" xfId="0" applyFont="1" applyFill="1" applyBorder="1" applyAlignment="1">
      <alignment horizontal="center" vertical="center" wrapText="1"/>
    </xf>
    <xf numFmtId="0" fontId="10" fillId="2" borderId="0" xfId="0" applyFont="1" applyFill="1" applyAlignment="1">
      <alignment horizontal="left" vertical="center" wrapText="1"/>
    </xf>
    <xf numFmtId="2" fontId="15" fillId="2" borderId="2" xfId="0" applyNumberFormat="1" applyFont="1" applyFill="1" applyBorder="1" applyAlignment="1">
      <alignment horizontal="center" vertical="center" wrapText="1"/>
    </xf>
    <xf numFmtId="3" fontId="10" fillId="2" borderId="2" xfId="0" applyNumberFormat="1" applyFont="1" applyFill="1" applyBorder="1" applyAlignment="1">
      <alignment horizontal="center" vertical="center" wrapText="1"/>
    </xf>
    <xf numFmtId="0" fontId="10" fillId="2" borderId="1" xfId="0" applyFont="1" applyFill="1" applyBorder="1" applyAlignment="1">
      <alignment horizontal="left" vertical="center" wrapText="1"/>
    </xf>
    <xf numFmtId="0" fontId="17" fillId="2" borderId="2" xfId="0" applyFont="1" applyFill="1" applyBorder="1" applyAlignment="1">
      <alignment horizontal="left" vertical="center" wrapText="1"/>
    </xf>
    <xf numFmtId="0" fontId="10" fillId="2" borderId="2" xfId="0" applyFont="1" applyFill="1" applyBorder="1" applyAlignment="1">
      <alignment horizontal="left" vertical="center"/>
    </xf>
    <xf numFmtId="0" fontId="10" fillId="2" borderId="2" xfId="0" applyNumberFormat="1" applyFont="1" applyFill="1" applyBorder="1" applyAlignment="1">
      <alignment horizontal="center" vertical="center" wrapText="1"/>
    </xf>
    <xf numFmtId="1" fontId="10" fillId="2" borderId="2" xfId="0" applyNumberFormat="1" applyFont="1" applyFill="1" applyBorder="1" applyAlignment="1">
      <alignment horizontal="center" vertical="center" wrapText="1"/>
    </xf>
    <xf numFmtId="0" fontId="2" fillId="2" borderId="2" xfId="4" applyFont="1" applyFill="1" applyBorder="1" applyAlignment="1">
      <alignment horizontal="left" vertical="center" wrapText="1"/>
    </xf>
    <xf numFmtId="0" fontId="15" fillId="2" borderId="2" xfId="0" applyNumberFormat="1" applyFont="1" applyFill="1" applyBorder="1" applyAlignment="1">
      <alignment horizontal="center" vertical="center" wrapText="1"/>
    </xf>
    <xf numFmtId="1" fontId="15" fillId="2" borderId="2" xfId="0" applyNumberFormat="1" applyFont="1" applyFill="1" applyBorder="1" applyAlignment="1">
      <alignment horizontal="center" vertical="center" wrapText="1"/>
    </xf>
    <xf numFmtId="0" fontId="15" fillId="2" borderId="2" xfId="0" applyFont="1" applyFill="1" applyBorder="1" applyAlignment="1">
      <alignment horizontal="left" vertical="center"/>
    </xf>
    <xf numFmtId="0" fontId="15" fillId="2" borderId="2" xfId="5" applyFont="1" applyFill="1" applyBorder="1" applyAlignment="1">
      <alignment horizontal="center" vertical="center" wrapText="1"/>
    </xf>
    <xf numFmtId="0" fontId="15" fillId="2" borderId="2" xfId="6" applyFont="1" applyFill="1" applyBorder="1" applyAlignment="1">
      <alignment horizontal="center" vertical="center" wrapText="1"/>
    </xf>
    <xf numFmtId="0" fontId="15" fillId="2" borderId="2" xfId="7" applyFont="1" applyFill="1" applyBorder="1" applyAlignment="1">
      <alignment horizontal="center" vertical="center" wrapText="1"/>
    </xf>
    <xf numFmtId="3" fontId="4" fillId="2" borderId="2" xfId="0" applyNumberFormat="1" applyFont="1" applyFill="1" applyBorder="1" applyAlignment="1">
      <alignment horizontal="center" vertical="top" wrapText="1"/>
    </xf>
    <xf numFmtId="0" fontId="5" fillId="2" borderId="3" xfId="0" applyFont="1" applyFill="1" applyBorder="1" applyAlignment="1">
      <alignment horizontal="left"/>
    </xf>
    <xf numFmtId="0" fontId="5" fillId="2" borderId="5" xfId="0" applyFont="1" applyFill="1" applyBorder="1" applyAlignment="1">
      <alignment horizontal="left"/>
    </xf>
    <xf numFmtId="0" fontId="2" fillId="2" borderId="2" xfId="0" applyFont="1" applyFill="1" applyBorder="1" applyAlignment="1">
      <alignment horizontal="left" vertical="top" wrapText="1"/>
    </xf>
    <xf numFmtId="0" fontId="2" fillId="2" borderId="1" xfId="0" applyFont="1" applyFill="1" applyBorder="1" applyAlignment="1">
      <alignment horizontal="left" vertical="center" wrapText="1"/>
    </xf>
    <xf numFmtId="2" fontId="2"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xf>
    <xf numFmtId="3" fontId="4" fillId="2" borderId="1" xfId="0" applyNumberFormat="1" applyFont="1" applyFill="1" applyBorder="1" applyAlignment="1">
      <alignment horizontal="center" vertical="center"/>
    </xf>
    <xf numFmtId="3" fontId="4"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0" fontId="6"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26" fillId="2" borderId="0" xfId="0" applyFont="1" applyFill="1" applyAlignment="1">
      <alignment wrapText="1"/>
    </xf>
    <xf numFmtId="3" fontId="9" fillId="2" borderId="0" xfId="0" applyNumberFormat="1" applyFont="1" applyFill="1"/>
    <xf numFmtId="0" fontId="6" fillId="2" borderId="2" xfId="0" applyFont="1" applyFill="1" applyBorder="1" applyAlignment="1">
      <alignment vertical="top" wrapText="1"/>
    </xf>
    <xf numFmtId="0" fontId="4" fillId="2" borderId="2" xfId="0" applyFont="1" applyFill="1" applyBorder="1" applyAlignment="1">
      <alignment horizontal="center" vertical="top" wrapText="1"/>
    </xf>
    <xf numFmtId="0" fontId="4" fillId="2" borderId="2" xfId="0" applyFont="1" applyFill="1" applyBorder="1" applyAlignment="1">
      <alignment horizontal="left" vertical="top" wrapText="1"/>
    </xf>
    <xf numFmtId="3" fontId="4" fillId="2" borderId="0" xfId="0" applyNumberFormat="1" applyFont="1" applyFill="1"/>
    <xf numFmtId="0" fontId="5" fillId="2" borderId="3" xfId="0" applyFont="1" applyFill="1" applyBorder="1" applyAlignment="1">
      <alignment horizontal="left"/>
    </xf>
    <xf numFmtId="0" fontId="5" fillId="2" borderId="4" xfId="0" applyFont="1" applyFill="1" applyBorder="1" applyAlignment="1">
      <alignment horizontal="left"/>
    </xf>
    <xf numFmtId="0" fontId="5" fillId="2" borderId="5" xfId="0" applyFont="1" applyFill="1" applyBorder="1" applyAlignment="1">
      <alignment horizontal="left"/>
    </xf>
    <xf numFmtId="0" fontId="5" fillId="2" borderId="2" xfId="0" applyFont="1" applyFill="1" applyBorder="1" applyAlignment="1">
      <alignment horizontal="left"/>
    </xf>
    <xf numFmtId="1" fontId="1" fillId="2" borderId="3" xfId="1" applyNumberFormat="1" applyFont="1" applyFill="1" applyBorder="1" applyAlignment="1">
      <alignment horizontal="left" vertical="center" wrapText="1"/>
    </xf>
    <xf numFmtId="1" fontId="1" fillId="2" borderId="4" xfId="1" applyNumberFormat="1" applyFont="1" applyFill="1" applyBorder="1" applyAlignment="1">
      <alignment horizontal="left" vertical="center" wrapText="1"/>
    </xf>
    <xf numFmtId="1" fontId="1" fillId="2" borderId="5" xfId="1" applyNumberFormat="1" applyFont="1" applyFill="1" applyBorder="1" applyAlignment="1">
      <alignment horizontal="left" vertical="center" wrapText="1"/>
    </xf>
    <xf numFmtId="0" fontId="2" fillId="2" borderId="0" xfId="0" applyFont="1" applyFill="1" applyAlignment="1">
      <alignment horizontal="left" vertical="center"/>
    </xf>
    <xf numFmtId="0" fontId="1" fillId="2" borderId="0" xfId="0" applyFont="1" applyFill="1" applyAlignment="1">
      <alignment horizontal="center"/>
    </xf>
    <xf numFmtId="0" fontId="20" fillId="2" borderId="2" xfId="0" applyFont="1" applyFill="1" applyBorder="1" applyAlignment="1">
      <alignment horizontal="left" vertical="center" wrapText="1"/>
    </xf>
  </cellXfs>
  <cellStyles count="10">
    <cellStyle name="Comma" xfId="2" builtinId="3"/>
    <cellStyle name="Normal" xfId="0" builtinId="0"/>
    <cellStyle name="Normal 2" xfId="5"/>
    <cellStyle name="Normal 6" xfId="9"/>
    <cellStyle name="Обычный 15" xfId="3"/>
    <cellStyle name="Обычный 2" xfId="7"/>
    <cellStyle name="Обычный 2 8" xfId="4"/>
    <cellStyle name="Обычный_Пародонт" xfId="6"/>
    <cellStyle name="Финансовый 2" xfId="8"/>
    <cellStyle name="Финансовый 7"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O244"/>
  <sheetViews>
    <sheetView tabSelected="1" view="pageBreakPreview" zoomScale="80" zoomScaleNormal="60" zoomScaleSheetLayoutView="80" workbookViewId="0">
      <selection activeCell="D231" sqref="D231"/>
    </sheetView>
  </sheetViews>
  <sheetFormatPr defaultRowHeight="12.75"/>
  <cols>
    <col min="1" max="1" width="9.140625" style="12"/>
    <col min="2" max="2" width="23.140625" style="34" customWidth="1"/>
    <col min="3" max="3" width="9.140625" style="32" customWidth="1"/>
    <col min="4" max="4" width="65.85546875" style="34" customWidth="1"/>
    <col min="5" max="6" width="9.140625" style="14"/>
    <col min="7" max="7" width="11.5703125" style="23" customWidth="1"/>
    <col min="8" max="8" width="13.140625" style="23" customWidth="1"/>
    <col min="9" max="9" width="14.42578125" style="23" customWidth="1"/>
    <col min="10" max="10" width="11.7109375" style="12" customWidth="1"/>
    <col min="11" max="11" width="20.28515625" style="14" customWidth="1"/>
    <col min="12" max="12" width="13.85546875" style="14" customWidth="1"/>
    <col min="13" max="13" width="15.28515625" style="12" customWidth="1"/>
    <col min="14" max="14" width="16.42578125" style="12" customWidth="1"/>
    <col min="15" max="16384" width="9.140625" style="12"/>
  </cols>
  <sheetData>
    <row r="1" spans="1:12">
      <c r="I1" s="23" t="s">
        <v>14</v>
      </c>
      <c r="J1" s="33"/>
    </row>
    <row r="2" spans="1:12">
      <c r="I2" s="36" t="s">
        <v>492</v>
      </c>
      <c r="J2" s="34"/>
      <c r="K2" s="34"/>
    </row>
    <row r="3" spans="1:12">
      <c r="I3" s="121" t="s">
        <v>493</v>
      </c>
      <c r="J3" s="121"/>
      <c r="K3" s="121"/>
    </row>
    <row r="5" spans="1:12">
      <c r="A5" s="122" t="s">
        <v>443</v>
      </c>
      <c r="B5" s="122"/>
      <c r="C5" s="122"/>
      <c r="D5" s="122"/>
      <c r="E5" s="122"/>
      <c r="F5" s="122"/>
      <c r="G5" s="122"/>
      <c r="H5" s="122"/>
      <c r="I5" s="122"/>
      <c r="J5" s="122"/>
      <c r="K5" s="122"/>
      <c r="L5" s="122"/>
    </row>
    <row r="6" spans="1:12">
      <c r="A6" s="2"/>
      <c r="B6" s="3"/>
      <c r="C6" s="15"/>
      <c r="D6" s="3"/>
      <c r="E6" s="17"/>
      <c r="F6" s="2"/>
      <c r="G6" s="1"/>
      <c r="H6" s="1"/>
      <c r="I6" s="1"/>
      <c r="J6" s="1"/>
      <c r="K6" s="17"/>
      <c r="L6" s="17"/>
    </row>
    <row r="7" spans="1:12" ht="76.5">
      <c r="A7" s="4" t="s">
        <v>0</v>
      </c>
      <c r="B7" s="6" t="s">
        <v>1</v>
      </c>
      <c r="C7" s="16" t="s">
        <v>2</v>
      </c>
      <c r="D7" s="6" t="s">
        <v>3</v>
      </c>
      <c r="E7" s="5" t="s">
        <v>4</v>
      </c>
      <c r="F7" s="4" t="s">
        <v>5</v>
      </c>
      <c r="G7" s="5" t="s">
        <v>6</v>
      </c>
      <c r="H7" s="5" t="s">
        <v>7</v>
      </c>
      <c r="I7" s="5" t="s">
        <v>8</v>
      </c>
      <c r="J7" s="7" t="s">
        <v>9</v>
      </c>
      <c r="K7" s="5" t="s">
        <v>10</v>
      </c>
      <c r="L7" s="5" t="s">
        <v>11</v>
      </c>
    </row>
    <row r="8" spans="1:12">
      <c r="A8" s="4">
        <v>1</v>
      </c>
      <c r="B8" s="6">
        <v>2</v>
      </c>
      <c r="C8" s="4">
        <v>3</v>
      </c>
      <c r="D8" s="6">
        <v>4</v>
      </c>
      <c r="E8" s="5">
        <v>5</v>
      </c>
      <c r="F8" s="4">
        <v>6</v>
      </c>
      <c r="G8" s="5">
        <v>7</v>
      </c>
      <c r="H8" s="8">
        <v>8</v>
      </c>
      <c r="I8" s="18">
        <v>9</v>
      </c>
      <c r="J8" s="8">
        <v>10</v>
      </c>
      <c r="K8" s="5">
        <v>11</v>
      </c>
      <c r="L8" s="5">
        <v>12</v>
      </c>
    </row>
    <row r="9" spans="1:12">
      <c r="A9" s="118" t="s">
        <v>12</v>
      </c>
      <c r="B9" s="119"/>
      <c r="C9" s="119"/>
      <c r="D9" s="119"/>
      <c r="E9" s="119"/>
      <c r="F9" s="119"/>
      <c r="G9" s="119"/>
      <c r="H9" s="119"/>
      <c r="I9" s="119"/>
      <c r="J9" s="119"/>
      <c r="K9" s="119"/>
      <c r="L9" s="120"/>
    </row>
    <row r="10" spans="1:12">
      <c r="A10" s="118" t="s">
        <v>13</v>
      </c>
      <c r="B10" s="119"/>
      <c r="C10" s="119"/>
      <c r="D10" s="119"/>
      <c r="E10" s="119"/>
      <c r="F10" s="119"/>
      <c r="G10" s="119"/>
      <c r="H10" s="119"/>
      <c r="I10" s="119"/>
      <c r="J10" s="119"/>
      <c r="K10" s="119"/>
      <c r="L10" s="120"/>
    </row>
    <row r="11" spans="1:12" s="13" customFormat="1" ht="409.6" customHeight="1">
      <c r="A11" s="38">
        <v>1</v>
      </c>
      <c r="B11" s="39" t="s">
        <v>57</v>
      </c>
      <c r="C11" s="40" t="s">
        <v>58</v>
      </c>
      <c r="D11" s="25" t="s">
        <v>59</v>
      </c>
      <c r="E11" s="41" t="s">
        <v>40</v>
      </c>
      <c r="F11" s="41">
        <v>1</v>
      </c>
      <c r="G11" s="42">
        <v>123839000</v>
      </c>
      <c r="H11" s="43">
        <f>G11*F11</f>
        <v>123839000</v>
      </c>
      <c r="I11" s="43">
        <f>H11*1.12</f>
        <v>138699680</v>
      </c>
      <c r="J11" s="42" t="s">
        <v>46</v>
      </c>
      <c r="K11" s="44" t="s">
        <v>60</v>
      </c>
      <c r="L11" s="19" t="s">
        <v>441</v>
      </c>
    </row>
    <row r="12" spans="1:12" s="13" customFormat="1" ht="339.75" customHeight="1">
      <c r="A12" s="38">
        <v>2</v>
      </c>
      <c r="B12" s="25" t="s">
        <v>61</v>
      </c>
      <c r="C12" s="40" t="s">
        <v>58</v>
      </c>
      <c r="D12" s="26" t="s">
        <v>62</v>
      </c>
      <c r="E12" s="41" t="s">
        <v>40</v>
      </c>
      <c r="F12" s="41">
        <v>1</v>
      </c>
      <c r="G12" s="45">
        <v>33259000</v>
      </c>
      <c r="H12" s="43">
        <f>G12*F12</f>
        <v>33259000</v>
      </c>
      <c r="I12" s="43">
        <f t="shared" ref="I12:I14" si="0">H12*1.12</f>
        <v>37250080</v>
      </c>
      <c r="J12" s="42" t="s">
        <v>46</v>
      </c>
      <c r="K12" s="44" t="s">
        <v>60</v>
      </c>
      <c r="L12" s="19" t="s">
        <v>441</v>
      </c>
    </row>
    <row r="13" spans="1:12" s="13" customFormat="1" ht="399.75" customHeight="1">
      <c r="A13" s="38">
        <v>3</v>
      </c>
      <c r="B13" s="39" t="s">
        <v>63</v>
      </c>
      <c r="C13" s="40" t="s">
        <v>58</v>
      </c>
      <c r="D13" s="25" t="s">
        <v>64</v>
      </c>
      <c r="E13" s="41" t="s">
        <v>40</v>
      </c>
      <c r="F13" s="41">
        <v>1</v>
      </c>
      <c r="G13" s="42">
        <v>12590000</v>
      </c>
      <c r="H13" s="43">
        <f>G13*F13</f>
        <v>12590000</v>
      </c>
      <c r="I13" s="43">
        <f t="shared" si="0"/>
        <v>14100800.000000002</v>
      </c>
      <c r="J13" s="42" t="s">
        <v>46</v>
      </c>
      <c r="K13" s="44" t="s">
        <v>60</v>
      </c>
      <c r="L13" s="19" t="s">
        <v>441</v>
      </c>
    </row>
    <row r="14" spans="1:12" s="13" customFormat="1" ht="333.75" customHeight="1">
      <c r="A14" s="38">
        <v>4</v>
      </c>
      <c r="B14" s="39" t="s">
        <v>65</v>
      </c>
      <c r="C14" s="40" t="s">
        <v>58</v>
      </c>
      <c r="D14" s="25" t="s">
        <v>66</v>
      </c>
      <c r="E14" s="41" t="s">
        <v>40</v>
      </c>
      <c r="F14" s="41">
        <v>1</v>
      </c>
      <c r="G14" s="42">
        <v>13587093</v>
      </c>
      <c r="H14" s="43">
        <f>G14*F14</f>
        <v>13587093</v>
      </c>
      <c r="I14" s="43">
        <f t="shared" si="0"/>
        <v>15217544.160000002</v>
      </c>
      <c r="J14" s="42" t="s">
        <v>46</v>
      </c>
      <c r="K14" s="44" t="s">
        <v>60</v>
      </c>
      <c r="L14" s="19" t="s">
        <v>441</v>
      </c>
    </row>
    <row r="15" spans="1:12" ht="269.25" customHeight="1">
      <c r="A15" s="38">
        <v>5</v>
      </c>
      <c r="B15" s="25" t="s">
        <v>79</v>
      </c>
      <c r="C15" s="20" t="s">
        <v>80</v>
      </c>
      <c r="D15" s="25" t="s">
        <v>81</v>
      </c>
      <c r="E15" s="9" t="s">
        <v>30</v>
      </c>
      <c r="F15" s="9">
        <v>1</v>
      </c>
      <c r="G15" s="10">
        <v>24111000</v>
      </c>
      <c r="H15" s="10">
        <f>G15*F15</f>
        <v>24111000</v>
      </c>
      <c r="I15" s="46">
        <f>H15*1.12</f>
        <v>27004320.000000004</v>
      </c>
      <c r="J15" s="10" t="s">
        <v>46</v>
      </c>
      <c r="K15" s="9" t="s">
        <v>438</v>
      </c>
      <c r="L15" s="19" t="s">
        <v>441</v>
      </c>
    </row>
    <row r="16" spans="1:12" ht="242.25">
      <c r="A16" s="38">
        <v>6</v>
      </c>
      <c r="B16" s="25" t="s">
        <v>83</v>
      </c>
      <c r="C16" s="20" t="s">
        <v>80</v>
      </c>
      <c r="D16" s="97" t="s">
        <v>470</v>
      </c>
      <c r="E16" s="44" t="s">
        <v>30</v>
      </c>
      <c r="F16" s="44">
        <v>1</v>
      </c>
      <c r="G16" s="43">
        <v>145000000</v>
      </c>
      <c r="H16" s="10">
        <f t="shared" ref="H16:H17" si="1">G16*F16</f>
        <v>145000000</v>
      </c>
      <c r="I16" s="46">
        <f t="shared" ref="I16:I17" si="2">H16*1.12</f>
        <v>162400000.00000003</v>
      </c>
      <c r="J16" s="10" t="s">
        <v>46</v>
      </c>
      <c r="K16" s="9" t="s">
        <v>438</v>
      </c>
      <c r="L16" s="19" t="s">
        <v>441</v>
      </c>
    </row>
    <row r="17" spans="1:12" ht="165.75" customHeight="1">
      <c r="A17" s="38">
        <v>7</v>
      </c>
      <c r="B17" s="26" t="s">
        <v>86</v>
      </c>
      <c r="C17" s="47" t="s">
        <v>80</v>
      </c>
      <c r="D17" s="39" t="s">
        <v>87</v>
      </c>
      <c r="E17" s="48" t="s">
        <v>30</v>
      </c>
      <c r="F17" s="44">
        <v>1</v>
      </c>
      <c r="G17" s="43">
        <v>12126859</v>
      </c>
      <c r="H17" s="10">
        <f t="shared" si="1"/>
        <v>12126859</v>
      </c>
      <c r="I17" s="46">
        <f t="shared" si="2"/>
        <v>13582082.080000002</v>
      </c>
      <c r="J17" s="10" t="s">
        <v>46</v>
      </c>
      <c r="K17" s="44" t="s">
        <v>60</v>
      </c>
      <c r="L17" s="19" t="s">
        <v>441</v>
      </c>
    </row>
    <row r="18" spans="1:12" s="22" customFormat="1" ht="72.75" customHeight="1">
      <c r="A18" s="38">
        <v>8</v>
      </c>
      <c r="B18" s="39" t="s">
        <v>118</v>
      </c>
      <c r="C18" s="40" t="s">
        <v>44</v>
      </c>
      <c r="D18" s="25" t="s">
        <v>119</v>
      </c>
      <c r="E18" s="21" t="s">
        <v>40</v>
      </c>
      <c r="F18" s="21">
        <v>2</v>
      </c>
      <c r="G18" s="42">
        <v>246890</v>
      </c>
      <c r="H18" s="43">
        <f>G18*F18</f>
        <v>493780</v>
      </c>
      <c r="I18" s="10">
        <f>H18*1.12</f>
        <v>553033.60000000009</v>
      </c>
      <c r="J18" s="10" t="s">
        <v>46</v>
      </c>
      <c r="K18" s="44" t="s">
        <v>70</v>
      </c>
      <c r="L18" s="19" t="s">
        <v>441</v>
      </c>
    </row>
    <row r="19" spans="1:12" s="22" customFormat="1" ht="76.5">
      <c r="A19" s="38">
        <v>9</v>
      </c>
      <c r="B19" s="39" t="s">
        <v>120</v>
      </c>
      <c r="C19" s="40" t="s">
        <v>44</v>
      </c>
      <c r="D19" s="25" t="s">
        <v>460</v>
      </c>
      <c r="E19" s="21" t="s">
        <v>40</v>
      </c>
      <c r="F19" s="21">
        <v>1</v>
      </c>
      <c r="G19" s="42">
        <v>225893</v>
      </c>
      <c r="H19" s="43">
        <f t="shared" ref="H19:H29" si="3">G19*F19</f>
        <v>225893</v>
      </c>
      <c r="I19" s="10">
        <f t="shared" ref="I19:I29" si="4">H19*1.12</f>
        <v>253000.16000000003</v>
      </c>
      <c r="J19" s="10" t="s">
        <v>46</v>
      </c>
      <c r="K19" s="44" t="s">
        <v>70</v>
      </c>
      <c r="L19" s="19" t="s">
        <v>441</v>
      </c>
    </row>
    <row r="20" spans="1:12" s="22" customFormat="1" ht="104.25" customHeight="1">
      <c r="A20" s="38">
        <v>10</v>
      </c>
      <c r="B20" s="39" t="s">
        <v>121</v>
      </c>
      <c r="C20" s="40" t="s">
        <v>44</v>
      </c>
      <c r="D20" s="25" t="s">
        <v>122</v>
      </c>
      <c r="E20" s="21" t="s">
        <v>40</v>
      </c>
      <c r="F20" s="21">
        <v>1</v>
      </c>
      <c r="G20" s="42">
        <v>80357</v>
      </c>
      <c r="H20" s="43">
        <f t="shared" si="3"/>
        <v>80357</v>
      </c>
      <c r="I20" s="10">
        <f t="shared" si="4"/>
        <v>89999.840000000011</v>
      </c>
      <c r="J20" s="10" t="s">
        <v>46</v>
      </c>
      <c r="K20" s="44" t="s">
        <v>60</v>
      </c>
      <c r="L20" s="19" t="s">
        <v>441</v>
      </c>
    </row>
    <row r="21" spans="1:12" s="22" customFormat="1" ht="90.75" customHeight="1">
      <c r="A21" s="38">
        <v>11</v>
      </c>
      <c r="B21" s="39" t="s">
        <v>123</v>
      </c>
      <c r="C21" s="40" t="s">
        <v>44</v>
      </c>
      <c r="D21" s="25" t="s">
        <v>124</v>
      </c>
      <c r="E21" s="21" t="s">
        <v>40</v>
      </c>
      <c r="F21" s="21">
        <v>1</v>
      </c>
      <c r="G21" s="42">
        <v>491071</v>
      </c>
      <c r="H21" s="43">
        <f t="shared" si="3"/>
        <v>491071</v>
      </c>
      <c r="I21" s="10">
        <f t="shared" si="4"/>
        <v>549999.52</v>
      </c>
      <c r="J21" s="10" t="s">
        <v>46</v>
      </c>
      <c r="K21" s="44" t="s">
        <v>60</v>
      </c>
      <c r="L21" s="19" t="s">
        <v>441</v>
      </c>
    </row>
    <row r="22" spans="1:12" s="22" customFormat="1" ht="148.5" customHeight="1">
      <c r="A22" s="38">
        <v>12</v>
      </c>
      <c r="B22" s="39" t="s">
        <v>125</v>
      </c>
      <c r="C22" s="40" t="s">
        <v>44</v>
      </c>
      <c r="D22" s="25" t="s">
        <v>126</v>
      </c>
      <c r="E22" s="21" t="s">
        <v>40</v>
      </c>
      <c r="F22" s="21">
        <v>1</v>
      </c>
      <c r="G22" s="42">
        <v>864420</v>
      </c>
      <c r="H22" s="43">
        <f t="shared" si="3"/>
        <v>864420</v>
      </c>
      <c r="I22" s="10">
        <f t="shared" si="4"/>
        <v>968150.40000000014</v>
      </c>
      <c r="J22" s="10" t="s">
        <v>46</v>
      </c>
      <c r="K22" s="44" t="s">
        <v>60</v>
      </c>
      <c r="L22" s="19" t="s">
        <v>441</v>
      </c>
    </row>
    <row r="23" spans="1:12" s="22" customFormat="1" ht="75.75" customHeight="1">
      <c r="A23" s="38">
        <v>13</v>
      </c>
      <c r="B23" s="39" t="s">
        <v>84</v>
      </c>
      <c r="C23" s="40" t="s">
        <v>44</v>
      </c>
      <c r="D23" s="25" t="s">
        <v>85</v>
      </c>
      <c r="E23" s="21" t="s">
        <v>40</v>
      </c>
      <c r="F23" s="21">
        <v>10</v>
      </c>
      <c r="G23" s="42">
        <v>749483.3</v>
      </c>
      <c r="H23" s="43">
        <f t="shared" si="3"/>
        <v>7494833</v>
      </c>
      <c r="I23" s="10">
        <f t="shared" si="4"/>
        <v>8394212.9600000009</v>
      </c>
      <c r="J23" s="10" t="s">
        <v>46</v>
      </c>
      <c r="K23" s="44" t="s">
        <v>75</v>
      </c>
      <c r="L23" s="19" t="s">
        <v>441</v>
      </c>
    </row>
    <row r="24" spans="1:12" s="22" customFormat="1" ht="91.5" customHeight="1">
      <c r="A24" s="38">
        <v>14</v>
      </c>
      <c r="B24" s="39" t="s">
        <v>127</v>
      </c>
      <c r="C24" s="40" t="s">
        <v>44</v>
      </c>
      <c r="D24" s="25" t="s">
        <v>128</v>
      </c>
      <c r="E24" s="21" t="s">
        <v>30</v>
      </c>
      <c r="F24" s="21">
        <v>1</v>
      </c>
      <c r="G24" s="42">
        <v>4417857</v>
      </c>
      <c r="H24" s="43">
        <f t="shared" si="3"/>
        <v>4417857</v>
      </c>
      <c r="I24" s="10">
        <f t="shared" si="4"/>
        <v>4947999.8400000008</v>
      </c>
      <c r="J24" s="10" t="s">
        <v>46</v>
      </c>
      <c r="K24" s="44" t="s">
        <v>60</v>
      </c>
      <c r="L24" s="19" t="s">
        <v>441</v>
      </c>
    </row>
    <row r="25" spans="1:12" s="22" customFormat="1" ht="300.75" customHeight="1">
      <c r="A25" s="38">
        <v>15</v>
      </c>
      <c r="B25" s="39" t="s">
        <v>129</v>
      </c>
      <c r="C25" s="40" t="s">
        <v>80</v>
      </c>
      <c r="D25" s="25" t="s">
        <v>130</v>
      </c>
      <c r="E25" s="21" t="s">
        <v>30</v>
      </c>
      <c r="F25" s="21">
        <v>1</v>
      </c>
      <c r="G25" s="42">
        <v>270000000</v>
      </c>
      <c r="H25" s="43">
        <f t="shared" si="3"/>
        <v>270000000</v>
      </c>
      <c r="I25" s="10">
        <f t="shared" si="4"/>
        <v>302400000</v>
      </c>
      <c r="J25" s="10" t="s">
        <v>46</v>
      </c>
      <c r="K25" s="44" t="s">
        <v>70</v>
      </c>
      <c r="L25" s="19" t="s">
        <v>441</v>
      </c>
    </row>
    <row r="26" spans="1:12" s="22" customFormat="1" ht="225.75" customHeight="1">
      <c r="A26" s="38">
        <v>16</v>
      </c>
      <c r="B26" s="39" t="s">
        <v>131</v>
      </c>
      <c r="C26" s="40" t="s">
        <v>80</v>
      </c>
      <c r="D26" s="49" t="s">
        <v>132</v>
      </c>
      <c r="E26" s="21" t="s">
        <v>40</v>
      </c>
      <c r="F26" s="50">
        <v>1</v>
      </c>
      <c r="G26" s="23">
        <v>61031250</v>
      </c>
      <c r="H26" s="43">
        <f t="shared" si="3"/>
        <v>61031250</v>
      </c>
      <c r="I26" s="10">
        <f t="shared" si="4"/>
        <v>68355000</v>
      </c>
      <c r="J26" s="10" t="s">
        <v>46</v>
      </c>
      <c r="K26" s="44" t="s">
        <v>70</v>
      </c>
      <c r="L26" s="19" t="s">
        <v>441</v>
      </c>
    </row>
    <row r="27" spans="1:12" s="22" customFormat="1" ht="196.5" customHeight="1">
      <c r="A27" s="38">
        <v>17</v>
      </c>
      <c r="B27" s="39" t="s">
        <v>133</v>
      </c>
      <c r="C27" s="40" t="s">
        <v>80</v>
      </c>
      <c r="D27" s="39" t="s">
        <v>134</v>
      </c>
      <c r="E27" s="21" t="s">
        <v>40</v>
      </c>
      <c r="F27" s="50">
        <v>1</v>
      </c>
      <c r="G27" s="24">
        <v>11254000</v>
      </c>
      <c r="H27" s="43">
        <f t="shared" si="3"/>
        <v>11254000</v>
      </c>
      <c r="I27" s="10">
        <f t="shared" si="4"/>
        <v>12604480.000000002</v>
      </c>
      <c r="J27" s="10" t="s">
        <v>46</v>
      </c>
      <c r="K27" s="44" t="s">
        <v>60</v>
      </c>
      <c r="L27" s="19" t="s">
        <v>441</v>
      </c>
    </row>
    <row r="28" spans="1:12" s="22" customFormat="1" ht="140.25">
      <c r="A28" s="38">
        <v>18</v>
      </c>
      <c r="B28" s="39" t="s">
        <v>135</v>
      </c>
      <c r="C28" s="40" t="s">
        <v>80</v>
      </c>
      <c r="D28" s="49" t="s">
        <v>136</v>
      </c>
      <c r="E28" s="21" t="s">
        <v>40</v>
      </c>
      <c r="F28" s="50">
        <v>1</v>
      </c>
      <c r="G28" s="24">
        <v>13482000</v>
      </c>
      <c r="H28" s="43">
        <f t="shared" si="3"/>
        <v>13482000</v>
      </c>
      <c r="I28" s="10">
        <f t="shared" si="4"/>
        <v>15099840.000000002</v>
      </c>
      <c r="J28" s="10" t="s">
        <v>46</v>
      </c>
      <c r="K28" s="44" t="s">
        <v>60</v>
      </c>
      <c r="L28" s="19" t="s">
        <v>441</v>
      </c>
    </row>
    <row r="29" spans="1:12" s="22" customFormat="1" ht="225.75" customHeight="1">
      <c r="A29" s="38">
        <v>19</v>
      </c>
      <c r="B29" s="39" t="s">
        <v>137</v>
      </c>
      <c r="C29" s="40" t="s">
        <v>44</v>
      </c>
      <c r="D29" s="49" t="s">
        <v>138</v>
      </c>
      <c r="E29" s="21" t="s">
        <v>40</v>
      </c>
      <c r="F29" s="50">
        <v>1</v>
      </c>
      <c r="G29" s="24">
        <v>2605000</v>
      </c>
      <c r="H29" s="43">
        <f t="shared" si="3"/>
        <v>2605000</v>
      </c>
      <c r="I29" s="10">
        <f t="shared" si="4"/>
        <v>2917600.0000000005</v>
      </c>
      <c r="J29" s="10" t="s">
        <v>46</v>
      </c>
      <c r="K29" s="44" t="s">
        <v>60</v>
      </c>
      <c r="L29" s="19" t="s">
        <v>441</v>
      </c>
    </row>
    <row r="30" spans="1:12" ht="100.5" customHeight="1">
      <c r="A30" s="38">
        <v>20</v>
      </c>
      <c r="B30" s="39" t="s">
        <v>283</v>
      </c>
      <c r="C30" s="44" t="s">
        <v>44</v>
      </c>
      <c r="D30" s="39" t="s">
        <v>284</v>
      </c>
      <c r="E30" s="51" t="s">
        <v>40</v>
      </c>
      <c r="F30" s="52">
        <v>2</v>
      </c>
      <c r="G30" s="24">
        <v>401785.7142857142</v>
      </c>
      <c r="H30" s="24">
        <f t="shared" ref="H30:H50" si="5">G30*F30</f>
        <v>803571.42857142841</v>
      </c>
      <c r="I30" s="24">
        <f t="shared" ref="I30:I51" si="6">H30*1.12</f>
        <v>899999.99999999988</v>
      </c>
      <c r="J30" s="24" t="s">
        <v>46</v>
      </c>
      <c r="K30" s="44" t="s">
        <v>60</v>
      </c>
      <c r="L30" s="19" t="s">
        <v>441</v>
      </c>
    </row>
    <row r="31" spans="1:12" ht="216.75">
      <c r="A31" s="38">
        <v>21</v>
      </c>
      <c r="B31" s="39" t="s">
        <v>285</v>
      </c>
      <c r="C31" s="44" t="s">
        <v>44</v>
      </c>
      <c r="D31" s="25" t="s">
        <v>286</v>
      </c>
      <c r="E31" s="51" t="s">
        <v>40</v>
      </c>
      <c r="F31" s="52">
        <v>1</v>
      </c>
      <c r="G31" s="24">
        <v>5965178.5714285709</v>
      </c>
      <c r="H31" s="24">
        <f t="shared" si="5"/>
        <v>5965178.5714285709</v>
      </c>
      <c r="I31" s="24">
        <f t="shared" si="6"/>
        <v>6681000</v>
      </c>
      <c r="J31" s="24" t="s">
        <v>46</v>
      </c>
      <c r="K31" s="44" t="s">
        <v>60</v>
      </c>
      <c r="L31" s="19" t="s">
        <v>441</v>
      </c>
    </row>
    <row r="32" spans="1:12" ht="204">
      <c r="A32" s="38">
        <v>22</v>
      </c>
      <c r="B32" s="39" t="s">
        <v>287</v>
      </c>
      <c r="C32" s="44" t="s">
        <v>80</v>
      </c>
      <c r="D32" s="53" t="s">
        <v>288</v>
      </c>
      <c r="E32" s="51" t="s">
        <v>30</v>
      </c>
      <c r="F32" s="52">
        <v>1</v>
      </c>
      <c r="G32" s="24">
        <v>12946428.571428571</v>
      </c>
      <c r="H32" s="24">
        <f t="shared" si="5"/>
        <v>12946428.571428571</v>
      </c>
      <c r="I32" s="24">
        <f t="shared" si="6"/>
        <v>14500000</v>
      </c>
      <c r="J32" s="24" t="s">
        <v>46</v>
      </c>
      <c r="K32" s="44" t="s">
        <v>60</v>
      </c>
      <c r="L32" s="19" t="s">
        <v>441</v>
      </c>
    </row>
    <row r="33" spans="1:12" ht="178.5">
      <c r="A33" s="38">
        <v>23</v>
      </c>
      <c r="B33" s="39" t="s">
        <v>289</v>
      </c>
      <c r="C33" s="44" t="s">
        <v>44</v>
      </c>
      <c r="D33" s="25" t="s">
        <v>290</v>
      </c>
      <c r="E33" s="51" t="s">
        <v>40</v>
      </c>
      <c r="F33" s="52">
        <v>1</v>
      </c>
      <c r="G33" s="24">
        <v>2666071.4285714286</v>
      </c>
      <c r="H33" s="24">
        <f t="shared" si="5"/>
        <v>2666071.4285714286</v>
      </c>
      <c r="I33" s="24">
        <f t="shared" si="6"/>
        <v>2986000.0000000005</v>
      </c>
      <c r="J33" s="24" t="s">
        <v>46</v>
      </c>
      <c r="K33" s="44" t="s">
        <v>60</v>
      </c>
      <c r="L33" s="19" t="s">
        <v>441</v>
      </c>
    </row>
    <row r="34" spans="1:12" ht="207.75" customHeight="1">
      <c r="A34" s="38">
        <v>24</v>
      </c>
      <c r="B34" s="39" t="s">
        <v>291</v>
      </c>
      <c r="C34" s="44" t="s">
        <v>44</v>
      </c>
      <c r="D34" s="25" t="s">
        <v>292</v>
      </c>
      <c r="E34" s="51" t="s">
        <v>40</v>
      </c>
      <c r="F34" s="52">
        <v>1</v>
      </c>
      <c r="G34" s="24">
        <v>4062499.9999999995</v>
      </c>
      <c r="H34" s="24">
        <f t="shared" si="5"/>
        <v>4062499.9999999995</v>
      </c>
      <c r="I34" s="24">
        <f t="shared" si="6"/>
        <v>4550000</v>
      </c>
      <c r="J34" s="24" t="s">
        <v>46</v>
      </c>
      <c r="K34" s="44" t="s">
        <v>60</v>
      </c>
      <c r="L34" s="19" t="s">
        <v>441</v>
      </c>
    </row>
    <row r="35" spans="1:12" ht="165.75">
      <c r="A35" s="38">
        <v>25</v>
      </c>
      <c r="B35" s="39" t="s">
        <v>293</v>
      </c>
      <c r="C35" s="44" t="s">
        <v>44</v>
      </c>
      <c r="D35" s="25" t="s">
        <v>294</v>
      </c>
      <c r="E35" s="51" t="s">
        <v>40</v>
      </c>
      <c r="F35" s="54">
        <v>1</v>
      </c>
      <c r="G35" s="24">
        <v>4464285.7142857136</v>
      </c>
      <c r="H35" s="24">
        <f t="shared" si="5"/>
        <v>4464285.7142857136</v>
      </c>
      <c r="I35" s="24">
        <f t="shared" si="6"/>
        <v>5000000</v>
      </c>
      <c r="J35" s="24" t="s">
        <v>46</v>
      </c>
      <c r="K35" s="44" t="s">
        <v>60</v>
      </c>
      <c r="L35" s="19" t="s">
        <v>441</v>
      </c>
    </row>
    <row r="36" spans="1:12" ht="216.75">
      <c r="A36" s="38">
        <v>26</v>
      </c>
      <c r="B36" s="39" t="s">
        <v>295</v>
      </c>
      <c r="C36" s="44" t="s">
        <v>80</v>
      </c>
      <c r="D36" s="39" t="s">
        <v>296</v>
      </c>
      <c r="E36" s="51" t="s">
        <v>40</v>
      </c>
      <c r="F36" s="54">
        <v>1</v>
      </c>
      <c r="G36" s="55">
        <v>21294642.857142854</v>
      </c>
      <c r="H36" s="24">
        <f t="shared" si="5"/>
        <v>21294642.857142854</v>
      </c>
      <c r="I36" s="24">
        <f t="shared" si="6"/>
        <v>23850000</v>
      </c>
      <c r="J36" s="24" t="s">
        <v>46</v>
      </c>
      <c r="K36" s="44" t="s">
        <v>60</v>
      </c>
      <c r="L36" s="19" t="s">
        <v>441</v>
      </c>
    </row>
    <row r="37" spans="1:12" ht="84" customHeight="1">
      <c r="A37" s="38">
        <v>27</v>
      </c>
      <c r="B37" s="25" t="s">
        <v>297</v>
      </c>
      <c r="C37" s="9" t="s">
        <v>44</v>
      </c>
      <c r="D37" s="25" t="s">
        <v>298</v>
      </c>
      <c r="E37" s="51" t="s">
        <v>40</v>
      </c>
      <c r="F37" s="54">
        <v>1</v>
      </c>
      <c r="G37" s="24">
        <v>401785.7142857142</v>
      </c>
      <c r="H37" s="24">
        <f t="shared" si="5"/>
        <v>401785.7142857142</v>
      </c>
      <c r="I37" s="24">
        <f t="shared" si="6"/>
        <v>449999.99999999994</v>
      </c>
      <c r="J37" s="24" t="s">
        <v>46</v>
      </c>
      <c r="K37" s="44" t="s">
        <v>60</v>
      </c>
      <c r="L37" s="19" t="s">
        <v>441</v>
      </c>
    </row>
    <row r="38" spans="1:12" ht="162" customHeight="1">
      <c r="A38" s="38">
        <v>28</v>
      </c>
      <c r="B38" s="25" t="s">
        <v>299</v>
      </c>
      <c r="C38" s="9" t="s">
        <v>44</v>
      </c>
      <c r="D38" s="26" t="s">
        <v>300</v>
      </c>
      <c r="E38" s="51" t="s">
        <v>40</v>
      </c>
      <c r="F38" s="54">
        <v>1</v>
      </c>
      <c r="G38" s="24">
        <v>5312499.9999999991</v>
      </c>
      <c r="H38" s="24">
        <f t="shared" si="5"/>
        <v>5312499.9999999991</v>
      </c>
      <c r="I38" s="24">
        <f t="shared" si="6"/>
        <v>5949999.9999999991</v>
      </c>
      <c r="J38" s="24" t="s">
        <v>46</v>
      </c>
      <c r="K38" s="44" t="s">
        <v>60</v>
      </c>
      <c r="L38" s="19" t="s">
        <v>441</v>
      </c>
    </row>
    <row r="39" spans="1:12" ht="233.25" customHeight="1">
      <c r="A39" s="38">
        <v>29</v>
      </c>
      <c r="B39" s="25" t="s">
        <v>301</v>
      </c>
      <c r="C39" s="9" t="s">
        <v>44</v>
      </c>
      <c r="D39" s="53" t="s">
        <v>302</v>
      </c>
      <c r="E39" s="41" t="s">
        <v>30</v>
      </c>
      <c r="F39" s="54">
        <v>1</v>
      </c>
      <c r="G39" s="24">
        <v>6964285.7142857136</v>
      </c>
      <c r="H39" s="24">
        <f t="shared" si="5"/>
        <v>6964285.7142857136</v>
      </c>
      <c r="I39" s="24">
        <f t="shared" si="6"/>
        <v>7800000</v>
      </c>
      <c r="J39" s="24" t="s">
        <v>46</v>
      </c>
      <c r="K39" s="44" t="s">
        <v>60</v>
      </c>
      <c r="L39" s="19" t="s">
        <v>441</v>
      </c>
    </row>
    <row r="40" spans="1:12" ht="213" customHeight="1">
      <c r="A40" s="38">
        <v>30</v>
      </c>
      <c r="B40" s="26" t="s">
        <v>303</v>
      </c>
      <c r="C40" s="56" t="s">
        <v>44</v>
      </c>
      <c r="D40" s="25" t="s">
        <v>304</v>
      </c>
      <c r="E40" s="41" t="s">
        <v>40</v>
      </c>
      <c r="F40" s="54">
        <v>1</v>
      </c>
      <c r="G40" s="24">
        <v>3865178.5714285709</v>
      </c>
      <c r="H40" s="24">
        <f t="shared" si="5"/>
        <v>3865178.5714285709</v>
      </c>
      <c r="I40" s="24">
        <f t="shared" si="6"/>
        <v>4329000</v>
      </c>
      <c r="J40" s="24" t="s">
        <v>46</v>
      </c>
      <c r="K40" s="44" t="s">
        <v>60</v>
      </c>
      <c r="L40" s="19" t="s">
        <v>441</v>
      </c>
    </row>
    <row r="41" spans="1:12" ht="111.75" customHeight="1">
      <c r="A41" s="38">
        <v>31</v>
      </c>
      <c r="B41" s="25" t="s">
        <v>305</v>
      </c>
      <c r="C41" s="9" t="s">
        <v>44</v>
      </c>
      <c r="D41" s="57" t="s">
        <v>306</v>
      </c>
      <c r="E41" s="41" t="s">
        <v>40</v>
      </c>
      <c r="F41" s="54">
        <v>1</v>
      </c>
      <c r="G41" s="24">
        <v>1964285.7142857141</v>
      </c>
      <c r="H41" s="24">
        <f t="shared" si="5"/>
        <v>1964285.7142857141</v>
      </c>
      <c r="I41" s="24">
        <f t="shared" si="6"/>
        <v>2200000</v>
      </c>
      <c r="J41" s="24" t="s">
        <v>46</v>
      </c>
      <c r="K41" s="44" t="s">
        <v>60</v>
      </c>
      <c r="L41" s="19" t="s">
        <v>441</v>
      </c>
    </row>
    <row r="42" spans="1:12" ht="93" customHeight="1">
      <c r="A42" s="38">
        <v>32</v>
      </c>
      <c r="B42" s="25" t="s">
        <v>429</v>
      </c>
      <c r="C42" s="9" t="s">
        <v>44</v>
      </c>
      <c r="D42" s="25" t="s">
        <v>307</v>
      </c>
      <c r="E42" s="41" t="s">
        <v>40</v>
      </c>
      <c r="F42" s="54">
        <v>2</v>
      </c>
      <c r="G42" s="24">
        <v>2321428.5714285709</v>
      </c>
      <c r="H42" s="24">
        <f t="shared" si="5"/>
        <v>4642857.1428571418</v>
      </c>
      <c r="I42" s="24">
        <f t="shared" si="6"/>
        <v>5199999.9999999991</v>
      </c>
      <c r="J42" s="24" t="s">
        <v>46</v>
      </c>
      <c r="K42" s="44" t="s">
        <v>60</v>
      </c>
      <c r="L42" s="19" t="s">
        <v>441</v>
      </c>
    </row>
    <row r="43" spans="1:12" ht="316.5" customHeight="1">
      <c r="A43" s="38">
        <v>33</v>
      </c>
      <c r="B43" s="25" t="s">
        <v>308</v>
      </c>
      <c r="C43" s="9" t="s">
        <v>44</v>
      </c>
      <c r="D43" s="25" t="s">
        <v>430</v>
      </c>
      <c r="E43" s="41" t="s">
        <v>40</v>
      </c>
      <c r="F43" s="54">
        <v>1</v>
      </c>
      <c r="G43" s="24">
        <v>7857142.8571428563</v>
      </c>
      <c r="H43" s="24">
        <f t="shared" si="5"/>
        <v>7857142.8571428563</v>
      </c>
      <c r="I43" s="24">
        <f t="shared" si="6"/>
        <v>8800000</v>
      </c>
      <c r="J43" s="24" t="s">
        <v>46</v>
      </c>
      <c r="K43" s="44" t="s">
        <v>60</v>
      </c>
      <c r="L43" s="19" t="s">
        <v>441</v>
      </c>
    </row>
    <row r="44" spans="1:12" ht="288" customHeight="1">
      <c r="A44" s="38">
        <v>34</v>
      </c>
      <c r="B44" s="25" t="s">
        <v>309</v>
      </c>
      <c r="C44" s="9" t="s">
        <v>44</v>
      </c>
      <c r="D44" s="25" t="s">
        <v>310</v>
      </c>
      <c r="E44" s="41" t="s">
        <v>40</v>
      </c>
      <c r="F44" s="54">
        <v>2</v>
      </c>
      <c r="G44" s="24">
        <v>1796428.5714285714</v>
      </c>
      <c r="H44" s="24">
        <f t="shared" si="5"/>
        <v>3592857.1428571427</v>
      </c>
      <c r="I44" s="24">
        <f t="shared" si="6"/>
        <v>4024000.0000000005</v>
      </c>
      <c r="J44" s="24" t="s">
        <v>46</v>
      </c>
      <c r="K44" s="44" t="s">
        <v>60</v>
      </c>
      <c r="L44" s="19" t="s">
        <v>441</v>
      </c>
    </row>
    <row r="45" spans="1:12" ht="216.75">
      <c r="A45" s="38">
        <v>35</v>
      </c>
      <c r="B45" s="39" t="s">
        <v>311</v>
      </c>
      <c r="C45" s="44" t="s">
        <v>44</v>
      </c>
      <c r="D45" s="58" t="s">
        <v>312</v>
      </c>
      <c r="E45" s="41" t="s">
        <v>40</v>
      </c>
      <c r="F45" s="54">
        <v>2</v>
      </c>
      <c r="G45" s="24">
        <v>673214.28571428568</v>
      </c>
      <c r="H45" s="24">
        <f t="shared" si="5"/>
        <v>1346428.5714285714</v>
      </c>
      <c r="I45" s="24">
        <f t="shared" si="6"/>
        <v>1508000</v>
      </c>
      <c r="J45" s="24" t="s">
        <v>46</v>
      </c>
      <c r="K45" s="44" t="s">
        <v>60</v>
      </c>
      <c r="L45" s="19" t="s">
        <v>441</v>
      </c>
    </row>
    <row r="46" spans="1:12" ht="77.25" customHeight="1">
      <c r="A46" s="38">
        <v>36</v>
      </c>
      <c r="B46" s="39" t="s">
        <v>313</v>
      </c>
      <c r="C46" s="44" t="s">
        <v>44</v>
      </c>
      <c r="D46" s="39" t="s">
        <v>314</v>
      </c>
      <c r="E46" s="41" t="s">
        <v>40</v>
      </c>
      <c r="F46" s="54">
        <v>1</v>
      </c>
      <c r="G46" s="24">
        <v>1161607.1428571427</v>
      </c>
      <c r="H46" s="24">
        <f t="shared" si="5"/>
        <v>1161607.1428571427</v>
      </c>
      <c r="I46" s="24">
        <f t="shared" si="6"/>
        <v>1301000</v>
      </c>
      <c r="J46" s="24" t="s">
        <v>46</v>
      </c>
      <c r="K46" s="44" t="s">
        <v>60</v>
      </c>
      <c r="L46" s="19" t="s">
        <v>441</v>
      </c>
    </row>
    <row r="47" spans="1:12" ht="119.25" customHeight="1">
      <c r="A47" s="38">
        <v>37</v>
      </c>
      <c r="B47" s="39" t="s">
        <v>315</v>
      </c>
      <c r="C47" s="44" t="s">
        <v>44</v>
      </c>
      <c r="D47" s="34" t="s">
        <v>316</v>
      </c>
      <c r="E47" s="41" t="s">
        <v>30</v>
      </c>
      <c r="F47" s="54">
        <v>1</v>
      </c>
      <c r="G47" s="24">
        <v>3214285.7142857136</v>
      </c>
      <c r="H47" s="24">
        <f t="shared" si="5"/>
        <v>3214285.7142857136</v>
      </c>
      <c r="I47" s="24">
        <f t="shared" si="6"/>
        <v>3599999.9999999995</v>
      </c>
      <c r="J47" s="24" t="s">
        <v>46</v>
      </c>
      <c r="K47" s="44" t="s">
        <v>60</v>
      </c>
      <c r="L47" s="19" t="s">
        <v>441</v>
      </c>
    </row>
    <row r="48" spans="1:12" ht="102">
      <c r="A48" s="38">
        <v>38</v>
      </c>
      <c r="B48" s="39" t="s">
        <v>317</v>
      </c>
      <c r="C48" s="44" t="s">
        <v>44</v>
      </c>
      <c r="D48" s="39" t="s">
        <v>318</v>
      </c>
      <c r="E48" s="41" t="s">
        <v>40</v>
      </c>
      <c r="F48" s="54">
        <v>1</v>
      </c>
      <c r="G48" s="24">
        <v>979464.28571428568</v>
      </c>
      <c r="H48" s="24">
        <f t="shared" si="5"/>
        <v>979464.28571428568</v>
      </c>
      <c r="I48" s="24">
        <f t="shared" si="6"/>
        <v>1097000</v>
      </c>
      <c r="J48" s="24" t="s">
        <v>46</v>
      </c>
      <c r="K48" s="44" t="s">
        <v>60</v>
      </c>
      <c r="L48" s="19" t="s">
        <v>441</v>
      </c>
    </row>
    <row r="49" spans="1:12" ht="278.25" customHeight="1">
      <c r="A49" s="38">
        <v>39</v>
      </c>
      <c r="B49" s="39" t="s">
        <v>319</v>
      </c>
      <c r="C49" s="44" t="s">
        <v>44</v>
      </c>
      <c r="D49" s="25" t="s">
        <v>320</v>
      </c>
      <c r="E49" s="41" t="s">
        <v>40</v>
      </c>
      <c r="F49" s="54">
        <v>1</v>
      </c>
      <c r="G49" s="24">
        <v>7636607.1428571418</v>
      </c>
      <c r="H49" s="24">
        <f t="shared" si="5"/>
        <v>7636607.1428571418</v>
      </c>
      <c r="I49" s="24">
        <f t="shared" si="6"/>
        <v>8553000</v>
      </c>
      <c r="J49" s="24" t="s">
        <v>46</v>
      </c>
      <c r="K49" s="44" t="s">
        <v>60</v>
      </c>
      <c r="L49" s="19" t="s">
        <v>441</v>
      </c>
    </row>
    <row r="50" spans="1:12" ht="167.25" customHeight="1">
      <c r="A50" s="38">
        <v>40</v>
      </c>
      <c r="B50" s="39" t="s">
        <v>321</v>
      </c>
      <c r="C50" s="44" t="s">
        <v>44</v>
      </c>
      <c r="D50" s="39" t="s">
        <v>322</v>
      </c>
      <c r="E50" s="41" t="s">
        <v>40</v>
      </c>
      <c r="F50" s="52">
        <v>1</v>
      </c>
      <c r="G50" s="24">
        <v>2414285.7142857141</v>
      </c>
      <c r="H50" s="24">
        <f t="shared" si="5"/>
        <v>2414285.7142857141</v>
      </c>
      <c r="I50" s="24">
        <f t="shared" si="6"/>
        <v>2704000</v>
      </c>
      <c r="J50" s="24" t="s">
        <v>46</v>
      </c>
      <c r="K50" s="44" t="s">
        <v>60</v>
      </c>
      <c r="L50" s="19" t="s">
        <v>441</v>
      </c>
    </row>
    <row r="51" spans="1:12" ht="266.25" customHeight="1">
      <c r="A51" s="38">
        <v>41</v>
      </c>
      <c r="B51" s="39" t="s">
        <v>323</v>
      </c>
      <c r="C51" s="44" t="s">
        <v>80</v>
      </c>
      <c r="D51" s="39" t="s">
        <v>324</v>
      </c>
      <c r="E51" s="41" t="s">
        <v>40</v>
      </c>
      <c r="F51" s="52">
        <v>1</v>
      </c>
      <c r="G51" s="24">
        <v>25678571.428571429</v>
      </c>
      <c r="H51" s="24">
        <f t="shared" ref="H51:H58" si="7">G51*F51</f>
        <v>25678571.428571429</v>
      </c>
      <c r="I51" s="24">
        <f t="shared" si="6"/>
        <v>28760000.000000004</v>
      </c>
      <c r="J51" s="24" t="s">
        <v>46</v>
      </c>
      <c r="K51" s="44" t="s">
        <v>60</v>
      </c>
      <c r="L51" s="19" t="s">
        <v>441</v>
      </c>
    </row>
    <row r="52" spans="1:12" s="17" customFormat="1" ht="171" customHeight="1">
      <c r="A52" s="38">
        <v>42</v>
      </c>
      <c r="B52" s="39" t="s">
        <v>447</v>
      </c>
      <c r="C52" s="44" t="s">
        <v>448</v>
      </c>
      <c r="D52" s="39" t="s">
        <v>449</v>
      </c>
      <c r="E52" s="59" t="s">
        <v>40</v>
      </c>
      <c r="F52" s="44">
        <v>1</v>
      </c>
      <c r="G52" s="42">
        <v>3261000</v>
      </c>
      <c r="H52" s="43">
        <f>G52*F52</f>
        <v>3261000</v>
      </c>
      <c r="I52" s="43">
        <f t="shared" ref="I52:I57" si="8">H52*1.12</f>
        <v>3652320.0000000005</v>
      </c>
      <c r="J52" s="24" t="s">
        <v>46</v>
      </c>
      <c r="K52" s="44" t="s">
        <v>60</v>
      </c>
      <c r="L52" s="19" t="s">
        <v>450</v>
      </c>
    </row>
    <row r="53" spans="1:12" s="17" customFormat="1" ht="131.25" customHeight="1">
      <c r="A53" s="38">
        <v>43</v>
      </c>
      <c r="B53" s="39" t="s">
        <v>451</v>
      </c>
      <c r="C53" s="44" t="s">
        <v>80</v>
      </c>
      <c r="D53" s="39" t="s">
        <v>452</v>
      </c>
      <c r="E53" s="59" t="s">
        <v>40</v>
      </c>
      <c r="F53" s="44">
        <v>1</v>
      </c>
      <c r="G53" s="42">
        <v>9625000</v>
      </c>
      <c r="H53" s="43">
        <f>G53*F53</f>
        <v>9625000</v>
      </c>
      <c r="I53" s="43">
        <f t="shared" si="8"/>
        <v>10780000.000000002</v>
      </c>
      <c r="J53" s="24" t="s">
        <v>46</v>
      </c>
      <c r="K53" s="44" t="s">
        <v>60</v>
      </c>
      <c r="L53" s="19" t="s">
        <v>450</v>
      </c>
    </row>
    <row r="54" spans="1:12" ht="114.75">
      <c r="A54" s="38">
        <v>44</v>
      </c>
      <c r="B54" s="25" t="s">
        <v>471</v>
      </c>
      <c r="C54" s="44" t="s">
        <v>44</v>
      </c>
      <c r="D54" s="25" t="s">
        <v>480</v>
      </c>
      <c r="E54" s="9" t="s">
        <v>30</v>
      </c>
      <c r="F54" s="9">
        <v>1</v>
      </c>
      <c r="G54" s="10">
        <v>224000</v>
      </c>
      <c r="H54" s="10">
        <f t="shared" si="7"/>
        <v>224000</v>
      </c>
      <c r="I54" s="10">
        <f t="shared" si="8"/>
        <v>250880.00000000003</v>
      </c>
      <c r="J54" s="10" t="s">
        <v>46</v>
      </c>
      <c r="K54" s="44" t="s">
        <v>264</v>
      </c>
      <c r="L54" s="9" t="s">
        <v>442</v>
      </c>
    </row>
    <row r="55" spans="1:12" ht="72" customHeight="1">
      <c r="A55" s="38">
        <v>45</v>
      </c>
      <c r="B55" s="25" t="s">
        <v>262</v>
      </c>
      <c r="C55" s="44" t="s">
        <v>44</v>
      </c>
      <c r="D55" s="25" t="s">
        <v>472</v>
      </c>
      <c r="E55" s="21" t="s">
        <v>40</v>
      </c>
      <c r="F55" s="9">
        <v>2</v>
      </c>
      <c r="G55" s="10">
        <v>16050</v>
      </c>
      <c r="H55" s="10">
        <f t="shared" si="7"/>
        <v>32100</v>
      </c>
      <c r="I55" s="10">
        <f t="shared" si="8"/>
        <v>35952</v>
      </c>
      <c r="J55" s="10" t="s">
        <v>46</v>
      </c>
      <c r="K55" s="44" t="s">
        <v>264</v>
      </c>
      <c r="L55" s="9" t="s">
        <v>442</v>
      </c>
    </row>
    <row r="56" spans="1:12" ht="93" customHeight="1">
      <c r="A56" s="38">
        <v>46</v>
      </c>
      <c r="B56" s="25" t="s">
        <v>263</v>
      </c>
      <c r="C56" s="44" t="s">
        <v>44</v>
      </c>
      <c r="D56" s="25" t="s">
        <v>461</v>
      </c>
      <c r="E56" s="21" t="s">
        <v>40</v>
      </c>
      <c r="F56" s="9">
        <v>1</v>
      </c>
      <c r="G56" s="10">
        <v>12000</v>
      </c>
      <c r="H56" s="10">
        <f t="shared" si="7"/>
        <v>12000</v>
      </c>
      <c r="I56" s="10">
        <f t="shared" si="8"/>
        <v>13440.000000000002</v>
      </c>
      <c r="J56" s="10" t="s">
        <v>46</v>
      </c>
      <c r="K56" s="44" t="s">
        <v>264</v>
      </c>
      <c r="L56" s="9" t="s">
        <v>442</v>
      </c>
    </row>
    <row r="57" spans="1:12" ht="72" customHeight="1">
      <c r="A57" s="38">
        <v>47</v>
      </c>
      <c r="B57" s="25" t="s">
        <v>265</v>
      </c>
      <c r="C57" s="44" t="s">
        <v>44</v>
      </c>
      <c r="D57" s="25" t="s">
        <v>266</v>
      </c>
      <c r="E57" s="21" t="s">
        <v>40</v>
      </c>
      <c r="F57" s="9">
        <v>4</v>
      </c>
      <c r="G57" s="10">
        <v>8125</v>
      </c>
      <c r="H57" s="10">
        <f t="shared" si="7"/>
        <v>32500</v>
      </c>
      <c r="I57" s="10">
        <f t="shared" si="8"/>
        <v>36400</v>
      </c>
      <c r="J57" s="10" t="s">
        <v>46</v>
      </c>
      <c r="K57" s="44" t="s">
        <v>264</v>
      </c>
      <c r="L57" s="9" t="s">
        <v>442</v>
      </c>
    </row>
    <row r="58" spans="1:12" s="13" customFormat="1" ht="72" customHeight="1">
      <c r="A58" s="38">
        <v>48</v>
      </c>
      <c r="B58" s="25" t="s">
        <v>267</v>
      </c>
      <c r="C58" s="44" t="s">
        <v>44</v>
      </c>
      <c r="D58" s="26" t="s">
        <v>268</v>
      </c>
      <c r="E58" s="21" t="s">
        <v>40</v>
      </c>
      <c r="F58" s="9">
        <v>1</v>
      </c>
      <c r="G58" s="10">
        <v>4550</v>
      </c>
      <c r="H58" s="10">
        <f t="shared" si="7"/>
        <v>4550</v>
      </c>
      <c r="I58" s="10">
        <f t="shared" ref="I58:I67" si="9">H58*1.12</f>
        <v>5096.0000000000009</v>
      </c>
      <c r="J58" s="9" t="s">
        <v>46</v>
      </c>
      <c r="K58" s="44" t="s">
        <v>264</v>
      </c>
      <c r="L58" s="19" t="s">
        <v>441</v>
      </c>
    </row>
    <row r="59" spans="1:12" s="13" customFormat="1" ht="73.5" customHeight="1">
      <c r="A59" s="38">
        <v>49</v>
      </c>
      <c r="B59" s="26" t="s">
        <v>269</v>
      </c>
      <c r="C59" s="44" t="s">
        <v>44</v>
      </c>
      <c r="D59" s="26" t="s">
        <v>270</v>
      </c>
      <c r="E59" s="21" t="s">
        <v>40</v>
      </c>
      <c r="F59" s="9">
        <v>1</v>
      </c>
      <c r="G59" s="10">
        <v>4550</v>
      </c>
      <c r="H59" s="10">
        <f t="shared" ref="H59:H67" si="10">G59*F59</f>
        <v>4550</v>
      </c>
      <c r="I59" s="10">
        <f t="shared" si="9"/>
        <v>5096.0000000000009</v>
      </c>
      <c r="J59" s="9" t="s">
        <v>46</v>
      </c>
      <c r="K59" s="44" t="s">
        <v>264</v>
      </c>
      <c r="L59" s="19" t="s">
        <v>441</v>
      </c>
    </row>
    <row r="60" spans="1:12" s="13" customFormat="1" ht="72" customHeight="1">
      <c r="A60" s="38">
        <v>50</v>
      </c>
      <c r="B60" s="26" t="s">
        <v>271</v>
      </c>
      <c r="C60" s="44" t="s">
        <v>44</v>
      </c>
      <c r="D60" s="26" t="s">
        <v>270</v>
      </c>
      <c r="E60" s="21" t="s">
        <v>40</v>
      </c>
      <c r="F60" s="9">
        <v>1</v>
      </c>
      <c r="G60" s="10">
        <v>4550</v>
      </c>
      <c r="H60" s="10">
        <f t="shared" si="10"/>
        <v>4550</v>
      </c>
      <c r="I60" s="10">
        <f t="shared" si="9"/>
        <v>5096.0000000000009</v>
      </c>
      <c r="J60" s="9" t="s">
        <v>46</v>
      </c>
      <c r="K60" s="44" t="s">
        <v>264</v>
      </c>
      <c r="L60" s="19" t="s">
        <v>441</v>
      </c>
    </row>
    <row r="61" spans="1:12" s="13" customFormat="1" ht="70.5" customHeight="1">
      <c r="A61" s="38">
        <v>51</v>
      </c>
      <c r="B61" s="26" t="s">
        <v>272</v>
      </c>
      <c r="C61" s="44" t="s">
        <v>44</v>
      </c>
      <c r="D61" s="26" t="s">
        <v>462</v>
      </c>
      <c r="E61" s="21" t="s">
        <v>40</v>
      </c>
      <c r="F61" s="9">
        <v>1</v>
      </c>
      <c r="G61" s="10">
        <v>4100</v>
      </c>
      <c r="H61" s="10">
        <f t="shared" si="10"/>
        <v>4100</v>
      </c>
      <c r="I61" s="10">
        <f t="shared" si="9"/>
        <v>4592</v>
      </c>
      <c r="J61" s="9" t="s">
        <v>46</v>
      </c>
      <c r="K61" s="44" t="s">
        <v>264</v>
      </c>
      <c r="L61" s="19" t="s">
        <v>441</v>
      </c>
    </row>
    <row r="62" spans="1:12" s="13" customFormat="1" ht="73.5" customHeight="1">
      <c r="A62" s="38">
        <v>52</v>
      </c>
      <c r="B62" s="26" t="s">
        <v>273</v>
      </c>
      <c r="C62" s="44" t="s">
        <v>44</v>
      </c>
      <c r="D62" s="26" t="s">
        <v>270</v>
      </c>
      <c r="E62" s="21" t="s">
        <v>40</v>
      </c>
      <c r="F62" s="9">
        <v>1</v>
      </c>
      <c r="G62" s="10">
        <v>4000</v>
      </c>
      <c r="H62" s="10">
        <f t="shared" si="10"/>
        <v>4000</v>
      </c>
      <c r="I62" s="10">
        <f t="shared" si="9"/>
        <v>4480</v>
      </c>
      <c r="J62" s="9" t="s">
        <v>46</v>
      </c>
      <c r="K62" s="44" t="s">
        <v>264</v>
      </c>
      <c r="L62" s="19" t="s">
        <v>441</v>
      </c>
    </row>
    <row r="63" spans="1:12" s="13" customFormat="1" ht="57.75" customHeight="1">
      <c r="A63" s="38">
        <v>53</v>
      </c>
      <c r="B63" s="26" t="s">
        <v>274</v>
      </c>
      <c r="C63" s="44" t="s">
        <v>44</v>
      </c>
      <c r="D63" s="26" t="s">
        <v>275</v>
      </c>
      <c r="E63" s="21" t="s">
        <v>40</v>
      </c>
      <c r="F63" s="9">
        <v>1</v>
      </c>
      <c r="G63" s="10">
        <v>4000</v>
      </c>
      <c r="H63" s="10">
        <f t="shared" si="10"/>
        <v>4000</v>
      </c>
      <c r="I63" s="10">
        <f t="shared" si="9"/>
        <v>4480</v>
      </c>
      <c r="J63" s="9" t="s">
        <v>46</v>
      </c>
      <c r="K63" s="44" t="s">
        <v>264</v>
      </c>
      <c r="L63" s="19" t="s">
        <v>441</v>
      </c>
    </row>
    <row r="64" spans="1:12" s="13" customFormat="1" ht="57" customHeight="1">
      <c r="A64" s="38">
        <v>54</v>
      </c>
      <c r="B64" s="26" t="s">
        <v>276</v>
      </c>
      <c r="C64" s="44" t="s">
        <v>44</v>
      </c>
      <c r="D64" s="26" t="s">
        <v>277</v>
      </c>
      <c r="E64" s="21" t="s">
        <v>40</v>
      </c>
      <c r="F64" s="9">
        <v>1</v>
      </c>
      <c r="G64" s="10">
        <v>4000</v>
      </c>
      <c r="H64" s="10">
        <f t="shared" si="10"/>
        <v>4000</v>
      </c>
      <c r="I64" s="10">
        <f t="shared" si="9"/>
        <v>4480</v>
      </c>
      <c r="J64" s="9" t="s">
        <v>46</v>
      </c>
      <c r="K64" s="44" t="s">
        <v>264</v>
      </c>
      <c r="L64" s="19" t="s">
        <v>441</v>
      </c>
    </row>
    <row r="65" spans="1:12" s="13" customFormat="1" ht="153.75" customHeight="1">
      <c r="A65" s="38">
        <v>55</v>
      </c>
      <c r="B65" s="26" t="s">
        <v>278</v>
      </c>
      <c r="C65" s="44" t="s">
        <v>44</v>
      </c>
      <c r="D65" s="26" t="s">
        <v>279</v>
      </c>
      <c r="E65" s="21" t="s">
        <v>40</v>
      </c>
      <c r="F65" s="9">
        <v>1</v>
      </c>
      <c r="G65" s="10">
        <v>4000</v>
      </c>
      <c r="H65" s="10">
        <f t="shared" si="10"/>
        <v>4000</v>
      </c>
      <c r="I65" s="10">
        <f t="shared" si="9"/>
        <v>4480</v>
      </c>
      <c r="J65" s="9" t="s">
        <v>46</v>
      </c>
      <c r="K65" s="44" t="s">
        <v>264</v>
      </c>
      <c r="L65" s="19" t="s">
        <v>441</v>
      </c>
    </row>
    <row r="66" spans="1:12" s="13" customFormat="1" ht="51">
      <c r="A66" s="38">
        <v>56</v>
      </c>
      <c r="B66" s="26" t="s">
        <v>280</v>
      </c>
      <c r="C66" s="44" t="s">
        <v>44</v>
      </c>
      <c r="D66" s="26" t="s">
        <v>279</v>
      </c>
      <c r="E66" s="21" t="s">
        <v>40</v>
      </c>
      <c r="F66" s="9">
        <v>1</v>
      </c>
      <c r="G66" s="10">
        <v>2500</v>
      </c>
      <c r="H66" s="10">
        <f t="shared" si="10"/>
        <v>2500</v>
      </c>
      <c r="I66" s="10">
        <f t="shared" si="9"/>
        <v>2800.0000000000005</v>
      </c>
      <c r="J66" s="9" t="s">
        <v>46</v>
      </c>
      <c r="K66" s="44" t="s">
        <v>264</v>
      </c>
      <c r="L66" s="19" t="s">
        <v>441</v>
      </c>
    </row>
    <row r="67" spans="1:12" s="13" customFormat="1" ht="51">
      <c r="A67" s="38">
        <v>57</v>
      </c>
      <c r="B67" s="26" t="s">
        <v>281</v>
      </c>
      <c r="C67" s="44" t="s">
        <v>44</v>
      </c>
      <c r="D67" s="26" t="s">
        <v>282</v>
      </c>
      <c r="E67" s="21" t="s">
        <v>40</v>
      </c>
      <c r="F67" s="9">
        <v>1</v>
      </c>
      <c r="G67" s="10">
        <v>4500</v>
      </c>
      <c r="H67" s="10">
        <f t="shared" si="10"/>
        <v>4500</v>
      </c>
      <c r="I67" s="10">
        <f t="shared" si="9"/>
        <v>5040.0000000000009</v>
      </c>
      <c r="J67" s="9" t="s">
        <v>46</v>
      </c>
      <c r="K67" s="44" t="s">
        <v>264</v>
      </c>
      <c r="L67" s="19" t="s">
        <v>441</v>
      </c>
    </row>
    <row r="68" spans="1:12">
      <c r="A68" s="27"/>
      <c r="B68" s="114" t="s">
        <v>15</v>
      </c>
      <c r="C68" s="116"/>
      <c r="D68" s="29"/>
      <c r="E68" s="21"/>
      <c r="F68" s="21"/>
      <c r="G68" s="24"/>
      <c r="H68" s="28">
        <f>SUM(H11:H67)</f>
        <v>879415584.42857158</v>
      </c>
      <c r="I68" s="28">
        <f>SUM(I11:I67)</f>
        <v>984945454.55999994</v>
      </c>
      <c r="J68" s="37"/>
      <c r="K68" s="21"/>
      <c r="L68" s="21"/>
    </row>
    <row r="69" spans="1:12">
      <c r="A69" s="114" t="s">
        <v>18</v>
      </c>
      <c r="B69" s="115"/>
      <c r="C69" s="115"/>
      <c r="D69" s="115"/>
      <c r="E69" s="115"/>
      <c r="F69" s="115"/>
      <c r="G69" s="115"/>
      <c r="H69" s="115"/>
      <c r="I69" s="115"/>
      <c r="J69" s="115"/>
      <c r="K69" s="115"/>
      <c r="L69" s="116"/>
    </row>
    <row r="70" spans="1:12" ht="207.75" customHeight="1">
      <c r="A70" s="9">
        <v>1</v>
      </c>
      <c r="B70" s="25" t="s">
        <v>35</v>
      </c>
      <c r="C70" s="44" t="s">
        <v>44</v>
      </c>
      <c r="D70" s="26" t="s">
        <v>457</v>
      </c>
      <c r="E70" s="9" t="s">
        <v>45</v>
      </c>
      <c r="F70" s="9">
        <v>1</v>
      </c>
      <c r="G70" s="10">
        <v>422000</v>
      </c>
      <c r="H70" s="10">
        <f>G70*F70</f>
        <v>422000</v>
      </c>
      <c r="I70" s="10">
        <f>H70*1.12</f>
        <v>472640.00000000006</v>
      </c>
      <c r="J70" s="11"/>
      <c r="K70" s="9" t="s">
        <v>42</v>
      </c>
      <c r="L70" s="19" t="s">
        <v>441</v>
      </c>
    </row>
    <row r="71" spans="1:12" ht="72" customHeight="1">
      <c r="A71" s="9">
        <v>2</v>
      </c>
      <c r="B71" s="25" t="s">
        <v>35</v>
      </c>
      <c r="C71" s="44" t="s">
        <v>44</v>
      </c>
      <c r="D71" s="26" t="s">
        <v>458</v>
      </c>
      <c r="E71" s="9" t="s">
        <v>45</v>
      </c>
      <c r="F71" s="9">
        <v>1</v>
      </c>
      <c r="G71" s="10">
        <v>20000</v>
      </c>
      <c r="H71" s="10">
        <f t="shared" ref="H71" si="11">G71*F71</f>
        <v>20000</v>
      </c>
      <c r="I71" s="10">
        <f t="shared" ref="I71" si="12">H71*1.12</f>
        <v>22400.000000000004</v>
      </c>
      <c r="J71" s="11"/>
      <c r="K71" s="9" t="s">
        <v>42</v>
      </c>
      <c r="L71" s="19" t="s">
        <v>441</v>
      </c>
    </row>
    <row r="72" spans="1:12" ht="55.5" customHeight="1">
      <c r="A72" s="9">
        <v>3</v>
      </c>
      <c r="B72" s="25" t="s">
        <v>25</v>
      </c>
      <c r="C72" s="44" t="s">
        <v>44</v>
      </c>
      <c r="D72" s="25" t="s">
        <v>26</v>
      </c>
      <c r="E72" s="9" t="s">
        <v>27</v>
      </c>
      <c r="F72" s="9">
        <v>1</v>
      </c>
      <c r="G72" s="10">
        <v>650000</v>
      </c>
      <c r="H72" s="10">
        <f>G72*F72</f>
        <v>650000</v>
      </c>
      <c r="I72" s="10">
        <f>H72*1.12</f>
        <v>728000.00000000012</v>
      </c>
      <c r="J72" s="11"/>
      <c r="K72" s="9" t="s">
        <v>42</v>
      </c>
      <c r="L72" s="19" t="s">
        <v>441</v>
      </c>
    </row>
    <row r="73" spans="1:12">
      <c r="A73" s="27"/>
      <c r="B73" s="95" t="s">
        <v>19</v>
      </c>
      <c r="C73" s="96"/>
      <c r="D73" s="29"/>
      <c r="E73" s="21"/>
      <c r="F73" s="21"/>
      <c r="G73" s="24"/>
      <c r="H73" s="28">
        <f>SUM(H70:H72)</f>
        <v>1092000</v>
      </c>
      <c r="I73" s="28">
        <f>SUM(I70:I72)</f>
        <v>1223040.0000000002</v>
      </c>
      <c r="J73" s="37"/>
      <c r="K73" s="21"/>
      <c r="L73" s="21"/>
    </row>
    <row r="74" spans="1:12">
      <c r="A74" s="27"/>
      <c r="B74" s="117" t="s">
        <v>16</v>
      </c>
      <c r="C74" s="117"/>
      <c r="D74" s="29"/>
      <c r="E74" s="21"/>
      <c r="F74" s="21"/>
      <c r="G74" s="24"/>
      <c r="H74" s="28">
        <f>H73+H68</f>
        <v>880507584.42857158</v>
      </c>
      <c r="I74" s="28">
        <f>I73+I68</f>
        <v>986168494.55999994</v>
      </c>
      <c r="J74" s="27"/>
      <c r="K74" s="21"/>
      <c r="L74" s="21"/>
    </row>
    <row r="75" spans="1:12">
      <c r="A75" s="118" t="s">
        <v>17</v>
      </c>
      <c r="B75" s="119"/>
      <c r="C75" s="119"/>
      <c r="D75" s="119"/>
      <c r="E75" s="119"/>
      <c r="F75" s="119"/>
      <c r="G75" s="119"/>
      <c r="H75" s="119"/>
      <c r="I75" s="119"/>
      <c r="J75" s="119"/>
      <c r="K75" s="119"/>
      <c r="L75" s="120"/>
    </row>
    <row r="76" spans="1:12">
      <c r="A76" s="118" t="s">
        <v>13</v>
      </c>
      <c r="B76" s="119"/>
      <c r="C76" s="119"/>
      <c r="D76" s="119"/>
      <c r="E76" s="119"/>
      <c r="F76" s="119"/>
      <c r="G76" s="119"/>
      <c r="H76" s="119"/>
      <c r="I76" s="119"/>
      <c r="J76" s="119"/>
      <c r="K76" s="119"/>
      <c r="L76" s="120"/>
    </row>
    <row r="77" spans="1:12" ht="40.5" customHeight="1">
      <c r="A77" s="9">
        <v>1</v>
      </c>
      <c r="B77" s="25" t="s">
        <v>23</v>
      </c>
      <c r="C77" s="20" t="s">
        <v>38</v>
      </c>
      <c r="D77" s="25" t="s">
        <v>481</v>
      </c>
      <c r="E77" s="9" t="s">
        <v>40</v>
      </c>
      <c r="F77" s="9">
        <v>660</v>
      </c>
      <c r="G77" s="10">
        <v>446.428</v>
      </c>
      <c r="H77" s="10">
        <f>G77*F77</f>
        <v>294642.48</v>
      </c>
      <c r="I77" s="10">
        <f t="shared" ref="I77:I82" si="13">H77*1.12</f>
        <v>329999.57760000002</v>
      </c>
      <c r="J77" s="11" t="s">
        <v>46</v>
      </c>
      <c r="K77" s="9" t="s">
        <v>42</v>
      </c>
      <c r="L77" s="19" t="s">
        <v>441</v>
      </c>
    </row>
    <row r="78" spans="1:12" ht="44.25" customHeight="1">
      <c r="A78" s="9">
        <v>2</v>
      </c>
      <c r="B78" s="25" t="s">
        <v>24</v>
      </c>
      <c r="C78" s="20" t="s">
        <v>38</v>
      </c>
      <c r="D78" s="25" t="s">
        <v>41</v>
      </c>
      <c r="E78" s="9" t="s">
        <v>30</v>
      </c>
      <c r="F78" s="9">
        <v>1</v>
      </c>
      <c r="G78" s="10">
        <v>1710081.15</v>
      </c>
      <c r="H78" s="10">
        <f t="shared" ref="H78:H82" si="14">G78*F78</f>
        <v>1710081.15</v>
      </c>
      <c r="I78" s="10">
        <f t="shared" si="13"/>
        <v>1915290.888</v>
      </c>
      <c r="J78" s="11" t="s">
        <v>46</v>
      </c>
      <c r="K78" s="9" t="s">
        <v>42</v>
      </c>
      <c r="L78" s="19" t="s">
        <v>441</v>
      </c>
    </row>
    <row r="79" spans="1:12" ht="62.25" customHeight="1">
      <c r="A79" s="9">
        <v>3</v>
      </c>
      <c r="B79" s="25" t="s">
        <v>53</v>
      </c>
      <c r="C79" s="20" t="s">
        <v>38</v>
      </c>
      <c r="D79" s="25" t="s">
        <v>55</v>
      </c>
      <c r="E79" s="21" t="s">
        <v>54</v>
      </c>
      <c r="F79" s="21">
        <v>80</v>
      </c>
      <c r="G79" s="10">
        <v>2232.1428999999998</v>
      </c>
      <c r="H79" s="10">
        <f t="shared" si="14"/>
        <v>178571.43199999997</v>
      </c>
      <c r="I79" s="10">
        <f t="shared" si="13"/>
        <v>200000.00383999999</v>
      </c>
      <c r="J79" s="21" t="s">
        <v>46</v>
      </c>
      <c r="K79" s="21" t="s">
        <v>439</v>
      </c>
      <c r="L79" s="19" t="s">
        <v>441</v>
      </c>
    </row>
    <row r="80" spans="1:12" s="13" customFormat="1" ht="83.25" customHeight="1">
      <c r="A80" s="9">
        <v>4</v>
      </c>
      <c r="B80" s="60" t="s">
        <v>67</v>
      </c>
      <c r="C80" s="61" t="s">
        <v>68</v>
      </c>
      <c r="D80" s="62" t="s">
        <v>69</v>
      </c>
      <c r="E80" s="63" t="s">
        <v>40</v>
      </c>
      <c r="F80" s="63">
        <v>1</v>
      </c>
      <c r="G80" s="64">
        <v>1263000</v>
      </c>
      <c r="H80" s="43">
        <f t="shared" si="14"/>
        <v>1263000</v>
      </c>
      <c r="I80" s="64">
        <f t="shared" si="13"/>
        <v>1414560.0000000002</v>
      </c>
      <c r="J80" s="65" t="s">
        <v>114</v>
      </c>
      <c r="K80" s="44" t="s">
        <v>70</v>
      </c>
      <c r="L80" s="19" t="s">
        <v>441</v>
      </c>
    </row>
    <row r="81" spans="1:12" s="13" customFormat="1" ht="297.75" customHeight="1">
      <c r="A81" s="9">
        <v>5</v>
      </c>
      <c r="B81" s="39" t="s">
        <v>71</v>
      </c>
      <c r="C81" s="61" t="s">
        <v>68</v>
      </c>
      <c r="D81" s="25" t="s">
        <v>77</v>
      </c>
      <c r="E81" s="41" t="s">
        <v>40</v>
      </c>
      <c r="F81" s="41">
        <v>1</v>
      </c>
      <c r="G81" s="43">
        <v>6061000</v>
      </c>
      <c r="H81" s="43">
        <f t="shared" si="14"/>
        <v>6061000</v>
      </c>
      <c r="I81" s="64">
        <f t="shared" si="13"/>
        <v>6788320.0000000009</v>
      </c>
      <c r="J81" s="65" t="s">
        <v>114</v>
      </c>
      <c r="K81" s="44" t="s">
        <v>70</v>
      </c>
      <c r="L81" s="19" t="s">
        <v>441</v>
      </c>
    </row>
    <row r="82" spans="1:12" ht="78.75" customHeight="1">
      <c r="A82" s="9">
        <v>6</v>
      </c>
      <c r="B82" s="25" t="s">
        <v>88</v>
      </c>
      <c r="C82" s="20" t="s">
        <v>68</v>
      </c>
      <c r="D82" s="66" t="s">
        <v>453</v>
      </c>
      <c r="E82" s="9" t="s">
        <v>40</v>
      </c>
      <c r="F82" s="9">
        <v>1</v>
      </c>
      <c r="G82" s="10">
        <v>250950</v>
      </c>
      <c r="H82" s="10">
        <f t="shared" si="14"/>
        <v>250950</v>
      </c>
      <c r="I82" s="46">
        <f t="shared" si="13"/>
        <v>281064</v>
      </c>
      <c r="J82" s="10" t="s">
        <v>114</v>
      </c>
      <c r="K82" s="9" t="s">
        <v>89</v>
      </c>
      <c r="L82" s="19" t="s">
        <v>441</v>
      </c>
    </row>
    <row r="83" spans="1:12" ht="62.25" customHeight="1">
      <c r="A83" s="9">
        <v>7</v>
      </c>
      <c r="B83" s="25" t="s">
        <v>90</v>
      </c>
      <c r="C83" s="20" t="s">
        <v>68</v>
      </c>
      <c r="D83" s="66" t="s">
        <v>91</v>
      </c>
      <c r="E83" s="9" t="s">
        <v>40</v>
      </c>
      <c r="F83" s="9">
        <v>1</v>
      </c>
      <c r="G83" s="10">
        <v>35000</v>
      </c>
      <c r="H83" s="10">
        <f t="shared" ref="H83:H97" si="15">G83*F83</f>
        <v>35000</v>
      </c>
      <c r="I83" s="46">
        <f t="shared" ref="I83:I97" si="16">H83*1.12</f>
        <v>39200.000000000007</v>
      </c>
      <c r="J83" s="10" t="s">
        <v>114</v>
      </c>
      <c r="K83" s="9" t="s">
        <v>89</v>
      </c>
      <c r="L83" s="19" t="s">
        <v>441</v>
      </c>
    </row>
    <row r="84" spans="1:12" ht="51">
      <c r="A84" s="9">
        <v>8</v>
      </c>
      <c r="B84" s="25" t="s">
        <v>92</v>
      </c>
      <c r="C84" s="20" t="s">
        <v>68</v>
      </c>
      <c r="D84" s="66" t="s">
        <v>93</v>
      </c>
      <c r="E84" s="9" t="s">
        <v>40</v>
      </c>
      <c r="F84" s="9">
        <v>1</v>
      </c>
      <c r="G84" s="10">
        <v>25000</v>
      </c>
      <c r="H84" s="10">
        <f t="shared" si="15"/>
        <v>25000</v>
      </c>
      <c r="I84" s="46">
        <f t="shared" si="16"/>
        <v>28000.000000000004</v>
      </c>
      <c r="J84" s="10" t="s">
        <v>114</v>
      </c>
      <c r="K84" s="9" t="s">
        <v>89</v>
      </c>
      <c r="L84" s="19" t="s">
        <v>441</v>
      </c>
    </row>
    <row r="85" spans="1:12" ht="51">
      <c r="A85" s="9">
        <v>9</v>
      </c>
      <c r="B85" s="25" t="s">
        <v>92</v>
      </c>
      <c r="C85" s="20" t="s">
        <v>68</v>
      </c>
      <c r="D85" s="66" t="s">
        <v>94</v>
      </c>
      <c r="E85" s="9" t="s">
        <v>40</v>
      </c>
      <c r="F85" s="9">
        <v>1</v>
      </c>
      <c r="G85" s="10">
        <v>25000</v>
      </c>
      <c r="H85" s="10">
        <f t="shared" si="15"/>
        <v>25000</v>
      </c>
      <c r="I85" s="46">
        <f t="shared" si="16"/>
        <v>28000.000000000004</v>
      </c>
      <c r="J85" s="10" t="s">
        <v>114</v>
      </c>
      <c r="K85" s="9" t="s">
        <v>89</v>
      </c>
      <c r="L85" s="19" t="s">
        <v>441</v>
      </c>
    </row>
    <row r="86" spans="1:12" ht="51">
      <c r="A86" s="9">
        <v>10</v>
      </c>
      <c r="B86" s="25" t="s">
        <v>95</v>
      </c>
      <c r="C86" s="20" t="s">
        <v>68</v>
      </c>
      <c r="D86" s="66" t="s">
        <v>96</v>
      </c>
      <c r="E86" s="9" t="s">
        <v>40</v>
      </c>
      <c r="F86" s="9">
        <v>1</v>
      </c>
      <c r="G86" s="10">
        <v>15000</v>
      </c>
      <c r="H86" s="10">
        <f t="shared" si="15"/>
        <v>15000</v>
      </c>
      <c r="I86" s="46">
        <f t="shared" si="16"/>
        <v>16800</v>
      </c>
      <c r="J86" s="10" t="s">
        <v>114</v>
      </c>
      <c r="K86" s="9" t="s">
        <v>89</v>
      </c>
      <c r="L86" s="19" t="s">
        <v>441</v>
      </c>
    </row>
    <row r="87" spans="1:12" ht="66.75" customHeight="1">
      <c r="A87" s="9">
        <v>11</v>
      </c>
      <c r="B87" s="25" t="s">
        <v>97</v>
      </c>
      <c r="C87" s="20" t="s">
        <v>68</v>
      </c>
      <c r="D87" s="66" t="s">
        <v>463</v>
      </c>
      <c r="E87" s="9" t="s">
        <v>40</v>
      </c>
      <c r="F87" s="9">
        <v>1</v>
      </c>
      <c r="G87" s="10">
        <v>2224000</v>
      </c>
      <c r="H87" s="10">
        <f t="shared" si="15"/>
        <v>2224000</v>
      </c>
      <c r="I87" s="46">
        <f t="shared" si="16"/>
        <v>2490880.0000000005</v>
      </c>
      <c r="J87" s="10" t="s">
        <v>114</v>
      </c>
      <c r="K87" s="9" t="s">
        <v>89</v>
      </c>
      <c r="L87" s="19" t="s">
        <v>441</v>
      </c>
    </row>
    <row r="88" spans="1:12" ht="71.25" customHeight="1">
      <c r="A88" s="9">
        <v>12</v>
      </c>
      <c r="B88" s="25" t="s">
        <v>98</v>
      </c>
      <c r="C88" s="20" t="s">
        <v>68</v>
      </c>
      <c r="D88" s="66" t="s">
        <v>464</v>
      </c>
      <c r="E88" s="9" t="s">
        <v>40</v>
      </c>
      <c r="F88" s="9">
        <v>1</v>
      </c>
      <c r="G88" s="10">
        <v>461000</v>
      </c>
      <c r="H88" s="10">
        <f t="shared" si="15"/>
        <v>461000</v>
      </c>
      <c r="I88" s="46">
        <f t="shared" si="16"/>
        <v>516320.00000000006</v>
      </c>
      <c r="J88" s="10" t="s">
        <v>114</v>
      </c>
      <c r="K88" s="9" t="s">
        <v>89</v>
      </c>
      <c r="L88" s="19" t="s">
        <v>441</v>
      </c>
    </row>
    <row r="89" spans="1:12" ht="69.75" customHeight="1">
      <c r="A89" s="9">
        <v>13</v>
      </c>
      <c r="B89" s="25" t="s">
        <v>99</v>
      </c>
      <c r="C89" s="20" t="s">
        <v>68</v>
      </c>
      <c r="D89" s="66" t="s">
        <v>465</v>
      </c>
      <c r="E89" s="9" t="s">
        <v>30</v>
      </c>
      <c r="F89" s="9">
        <v>1</v>
      </c>
      <c r="G89" s="10">
        <v>1197000</v>
      </c>
      <c r="H89" s="10">
        <f t="shared" si="15"/>
        <v>1197000</v>
      </c>
      <c r="I89" s="46">
        <f t="shared" si="16"/>
        <v>1340640.0000000002</v>
      </c>
      <c r="J89" s="10" t="s">
        <v>114</v>
      </c>
      <c r="K89" s="9" t="s">
        <v>89</v>
      </c>
      <c r="L89" s="19" t="s">
        <v>441</v>
      </c>
    </row>
    <row r="90" spans="1:12" ht="60.75" customHeight="1">
      <c r="A90" s="9">
        <v>14</v>
      </c>
      <c r="B90" s="25" t="s">
        <v>100</v>
      </c>
      <c r="C90" s="20" t="s">
        <v>68</v>
      </c>
      <c r="D90" s="66" t="s">
        <v>101</v>
      </c>
      <c r="E90" s="9" t="s">
        <v>40</v>
      </c>
      <c r="F90" s="9">
        <v>1</v>
      </c>
      <c r="G90" s="10">
        <v>2946000</v>
      </c>
      <c r="H90" s="10">
        <f t="shared" si="15"/>
        <v>2946000</v>
      </c>
      <c r="I90" s="46">
        <f t="shared" si="16"/>
        <v>3299520.0000000005</v>
      </c>
      <c r="J90" s="10" t="s">
        <v>114</v>
      </c>
      <c r="K90" s="9" t="s">
        <v>89</v>
      </c>
      <c r="L90" s="19" t="s">
        <v>441</v>
      </c>
    </row>
    <row r="91" spans="1:12" ht="126.75" customHeight="1">
      <c r="A91" s="9">
        <v>15</v>
      </c>
      <c r="B91" s="25" t="s">
        <v>102</v>
      </c>
      <c r="C91" s="20" t="s">
        <v>68</v>
      </c>
      <c r="D91" s="66" t="s">
        <v>103</v>
      </c>
      <c r="E91" s="9" t="s">
        <v>30</v>
      </c>
      <c r="F91" s="9">
        <v>1</v>
      </c>
      <c r="G91" s="10">
        <v>1564500</v>
      </c>
      <c r="H91" s="10">
        <f t="shared" si="15"/>
        <v>1564500</v>
      </c>
      <c r="I91" s="46">
        <f t="shared" si="16"/>
        <v>1752240.0000000002</v>
      </c>
      <c r="J91" s="10" t="s">
        <v>114</v>
      </c>
      <c r="K91" s="9" t="s">
        <v>89</v>
      </c>
      <c r="L91" s="19" t="s">
        <v>441</v>
      </c>
    </row>
    <row r="92" spans="1:12" ht="104.25" customHeight="1">
      <c r="A92" s="9">
        <v>16</v>
      </c>
      <c r="B92" s="25" t="s">
        <v>104</v>
      </c>
      <c r="C92" s="20" t="s">
        <v>68</v>
      </c>
      <c r="D92" s="66" t="s">
        <v>105</v>
      </c>
      <c r="E92" s="9" t="s">
        <v>40</v>
      </c>
      <c r="F92" s="9">
        <v>1</v>
      </c>
      <c r="G92" s="10">
        <v>747000</v>
      </c>
      <c r="H92" s="10">
        <f t="shared" si="15"/>
        <v>747000</v>
      </c>
      <c r="I92" s="46">
        <f t="shared" si="16"/>
        <v>836640.00000000012</v>
      </c>
      <c r="J92" s="10" t="s">
        <v>114</v>
      </c>
      <c r="K92" s="9" t="s">
        <v>89</v>
      </c>
      <c r="L92" s="19" t="s">
        <v>441</v>
      </c>
    </row>
    <row r="93" spans="1:12" ht="72" customHeight="1">
      <c r="A93" s="9">
        <v>17</v>
      </c>
      <c r="B93" s="25" t="s">
        <v>106</v>
      </c>
      <c r="C93" s="20" t="s">
        <v>68</v>
      </c>
      <c r="D93" s="66" t="s">
        <v>107</v>
      </c>
      <c r="E93" s="9" t="s">
        <v>40</v>
      </c>
      <c r="F93" s="9">
        <v>1</v>
      </c>
      <c r="G93" s="10">
        <v>1788000</v>
      </c>
      <c r="H93" s="10">
        <f t="shared" si="15"/>
        <v>1788000</v>
      </c>
      <c r="I93" s="46">
        <f t="shared" si="16"/>
        <v>2002560.0000000002</v>
      </c>
      <c r="J93" s="10" t="s">
        <v>114</v>
      </c>
      <c r="K93" s="9" t="s">
        <v>89</v>
      </c>
      <c r="L93" s="19" t="s">
        <v>441</v>
      </c>
    </row>
    <row r="94" spans="1:12" s="14" customFormat="1" ht="226.5" customHeight="1">
      <c r="A94" s="9">
        <v>18</v>
      </c>
      <c r="B94" s="25" t="s">
        <v>108</v>
      </c>
      <c r="C94" s="20" t="s">
        <v>68</v>
      </c>
      <c r="D94" s="66" t="s">
        <v>109</v>
      </c>
      <c r="E94" s="9" t="s">
        <v>30</v>
      </c>
      <c r="F94" s="9">
        <v>1</v>
      </c>
      <c r="G94" s="10">
        <v>2507442</v>
      </c>
      <c r="H94" s="10">
        <f t="shared" si="15"/>
        <v>2507442</v>
      </c>
      <c r="I94" s="46">
        <f t="shared" si="16"/>
        <v>2808335.04</v>
      </c>
      <c r="J94" s="10" t="s">
        <v>114</v>
      </c>
      <c r="K94" s="9" t="s">
        <v>89</v>
      </c>
      <c r="L94" s="19" t="s">
        <v>441</v>
      </c>
    </row>
    <row r="95" spans="1:12" ht="51">
      <c r="A95" s="9">
        <v>19</v>
      </c>
      <c r="B95" s="26" t="s">
        <v>110</v>
      </c>
      <c r="C95" s="20" t="s">
        <v>68</v>
      </c>
      <c r="D95" s="26" t="s">
        <v>111</v>
      </c>
      <c r="E95" s="56" t="s">
        <v>40</v>
      </c>
      <c r="F95" s="56">
        <v>2</v>
      </c>
      <c r="G95" s="46">
        <v>262872</v>
      </c>
      <c r="H95" s="10">
        <f t="shared" si="15"/>
        <v>525744</v>
      </c>
      <c r="I95" s="46">
        <f t="shared" si="16"/>
        <v>588833.28000000003</v>
      </c>
      <c r="J95" s="10" t="s">
        <v>114</v>
      </c>
      <c r="K95" s="9" t="s">
        <v>89</v>
      </c>
      <c r="L95" s="19" t="s">
        <v>441</v>
      </c>
    </row>
    <row r="96" spans="1:12" ht="137.25" customHeight="1">
      <c r="A96" s="9">
        <v>20</v>
      </c>
      <c r="B96" s="25" t="s">
        <v>112</v>
      </c>
      <c r="C96" s="20" t="s">
        <v>68</v>
      </c>
      <c r="D96" s="66" t="s">
        <v>113</v>
      </c>
      <c r="E96" s="56" t="s">
        <v>40</v>
      </c>
      <c r="F96" s="56">
        <v>1</v>
      </c>
      <c r="G96" s="46">
        <v>21063562.300000001</v>
      </c>
      <c r="H96" s="10">
        <f t="shared" si="15"/>
        <v>21063562.300000001</v>
      </c>
      <c r="I96" s="46">
        <f t="shared" si="16"/>
        <v>23591189.776000004</v>
      </c>
      <c r="J96" s="10" t="s">
        <v>114</v>
      </c>
      <c r="K96" s="9" t="s">
        <v>89</v>
      </c>
      <c r="L96" s="19" t="s">
        <v>441</v>
      </c>
    </row>
    <row r="97" spans="1:12" ht="109.5" customHeight="1">
      <c r="A97" s="9">
        <v>21</v>
      </c>
      <c r="B97" s="25" t="s">
        <v>456</v>
      </c>
      <c r="C97" s="20" t="s">
        <v>68</v>
      </c>
      <c r="D97" s="66" t="s">
        <v>473</v>
      </c>
      <c r="E97" s="56" t="s">
        <v>40</v>
      </c>
      <c r="F97" s="56">
        <v>1</v>
      </c>
      <c r="G97" s="46">
        <v>2067000</v>
      </c>
      <c r="H97" s="10">
        <f t="shared" si="15"/>
        <v>2067000</v>
      </c>
      <c r="I97" s="46">
        <f t="shared" si="16"/>
        <v>2315040</v>
      </c>
      <c r="J97" s="10" t="s">
        <v>114</v>
      </c>
      <c r="K97" s="9" t="s">
        <v>89</v>
      </c>
      <c r="L97" s="19" t="s">
        <v>441</v>
      </c>
    </row>
    <row r="98" spans="1:12" s="22" customFormat="1" ht="97.5" customHeight="1">
      <c r="A98" s="9">
        <v>22</v>
      </c>
      <c r="B98" s="67" t="s">
        <v>139</v>
      </c>
      <c r="C98" s="68" t="s">
        <v>68</v>
      </c>
      <c r="D98" s="67" t="s">
        <v>474</v>
      </c>
      <c r="E98" s="69" t="s">
        <v>40</v>
      </c>
      <c r="F98" s="70">
        <v>2</v>
      </c>
      <c r="G98" s="71">
        <v>3160000</v>
      </c>
      <c r="H98" s="72">
        <f>G98*F98</f>
        <v>6320000</v>
      </c>
      <c r="I98" s="43">
        <f>H98*1.12</f>
        <v>7078400.0000000009</v>
      </c>
      <c r="J98" s="72" t="s">
        <v>114</v>
      </c>
      <c r="K98" s="70" t="s">
        <v>89</v>
      </c>
      <c r="L98" s="19" t="s">
        <v>441</v>
      </c>
    </row>
    <row r="99" spans="1:12" s="22" customFormat="1" ht="132" customHeight="1">
      <c r="A99" s="9">
        <v>23</v>
      </c>
      <c r="B99" s="73" t="s">
        <v>140</v>
      </c>
      <c r="C99" s="68" t="s">
        <v>68</v>
      </c>
      <c r="D99" s="73" t="s">
        <v>141</v>
      </c>
      <c r="E99" s="74" t="s">
        <v>30</v>
      </c>
      <c r="F99" s="74">
        <v>1</v>
      </c>
      <c r="G99" s="75">
        <v>2356250</v>
      </c>
      <c r="H99" s="72">
        <f t="shared" ref="H99:H113" si="17">G99*F99</f>
        <v>2356250</v>
      </c>
      <c r="I99" s="43">
        <f t="shared" ref="I99:I167" si="18">H99*1.12</f>
        <v>2639000.0000000005</v>
      </c>
      <c r="J99" s="72" t="s">
        <v>114</v>
      </c>
      <c r="K99" s="76" t="s">
        <v>437</v>
      </c>
      <c r="L99" s="19" t="s">
        <v>441</v>
      </c>
    </row>
    <row r="100" spans="1:12" s="22" customFormat="1" ht="117.75" customHeight="1">
      <c r="A100" s="9">
        <v>24</v>
      </c>
      <c r="B100" s="67" t="s">
        <v>142</v>
      </c>
      <c r="C100" s="68" t="s">
        <v>68</v>
      </c>
      <c r="D100" s="77" t="s">
        <v>143</v>
      </c>
      <c r="E100" s="74" t="s">
        <v>40</v>
      </c>
      <c r="F100" s="78">
        <v>1</v>
      </c>
      <c r="G100" s="75">
        <v>2534000</v>
      </c>
      <c r="H100" s="72">
        <f t="shared" si="17"/>
        <v>2534000</v>
      </c>
      <c r="I100" s="43">
        <f t="shared" si="18"/>
        <v>2838080.0000000005</v>
      </c>
      <c r="J100" s="72" t="s">
        <v>114</v>
      </c>
      <c r="K100" s="76" t="s">
        <v>437</v>
      </c>
      <c r="L100" s="19" t="s">
        <v>441</v>
      </c>
    </row>
    <row r="101" spans="1:12" s="22" customFormat="1" ht="111.75" customHeight="1">
      <c r="A101" s="9">
        <v>25</v>
      </c>
      <c r="B101" s="67" t="s">
        <v>144</v>
      </c>
      <c r="C101" s="68" t="s">
        <v>68</v>
      </c>
      <c r="D101" s="79" t="s">
        <v>475</v>
      </c>
      <c r="E101" s="74" t="s">
        <v>40</v>
      </c>
      <c r="F101" s="78">
        <v>1</v>
      </c>
      <c r="G101" s="75">
        <v>1853000</v>
      </c>
      <c r="H101" s="72">
        <f t="shared" si="17"/>
        <v>1853000</v>
      </c>
      <c r="I101" s="43">
        <f t="shared" si="18"/>
        <v>2075360.0000000002</v>
      </c>
      <c r="J101" s="72" t="s">
        <v>114</v>
      </c>
      <c r="K101" s="76" t="s">
        <v>437</v>
      </c>
      <c r="L101" s="19" t="s">
        <v>441</v>
      </c>
    </row>
    <row r="102" spans="1:12" s="22" customFormat="1" ht="120.75" customHeight="1">
      <c r="A102" s="9">
        <v>26</v>
      </c>
      <c r="B102" s="67" t="s">
        <v>145</v>
      </c>
      <c r="C102" s="68" t="s">
        <v>68</v>
      </c>
      <c r="D102" s="39" t="s">
        <v>476</v>
      </c>
      <c r="E102" s="74" t="s">
        <v>40</v>
      </c>
      <c r="F102" s="78">
        <v>1</v>
      </c>
      <c r="G102" s="75">
        <v>911000</v>
      </c>
      <c r="H102" s="72">
        <f t="shared" si="17"/>
        <v>911000</v>
      </c>
      <c r="I102" s="43">
        <f t="shared" si="18"/>
        <v>1020320.0000000001</v>
      </c>
      <c r="J102" s="72" t="s">
        <v>114</v>
      </c>
      <c r="K102" s="76" t="s">
        <v>437</v>
      </c>
      <c r="L102" s="19" t="s">
        <v>441</v>
      </c>
    </row>
    <row r="103" spans="1:12" s="22" customFormat="1" ht="117" customHeight="1">
      <c r="A103" s="9">
        <v>27</v>
      </c>
      <c r="B103" s="67" t="s">
        <v>146</v>
      </c>
      <c r="C103" s="68" t="s">
        <v>68</v>
      </c>
      <c r="D103" s="39" t="s">
        <v>466</v>
      </c>
      <c r="E103" s="74" t="s">
        <v>40</v>
      </c>
      <c r="F103" s="78">
        <v>1</v>
      </c>
      <c r="G103" s="75">
        <v>954000</v>
      </c>
      <c r="H103" s="72">
        <f t="shared" si="17"/>
        <v>954000</v>
      </c>
      <c r="I103" s="43">
        <f t="shared" si="18"/>
        <v>1068480</v>
      </c>
      <c r="J103" s="72" t="s">
        <v>114</v>
      </c>
      <c r="K103" s="76" t="s">
        <v>437</v>
      </c>
      <c r="L103" s="19" t="s">
        <v>441</v>
      </c>
    </row>
    <row r="104" spans="1:12" ht="273" customHeight="1">
      <c r="A104" s="9">
        <v>28</v>
      </c>
      <c r="B104" s="25" t="s">
        <v>325</v>
      </c>
      <c r="C104" s="9" t="s">
        <v>68</v>
      </c>
      <c r="D104" s="53" t="s">
        <v>326</v>
      </c>
      <c r="E104" s="41" t="s">
        <v>30</v>
      </c>
      <c r="F104" s="54">
        <v>1</v>
      </c>
      <c r="G104" s="24">
        <v>2221000</v>
      </c>
      <c r="H104" s="72">
        <f t="shared" ref="H104:H112" si="19">G104*F104</f>
        <v>2221000</v>
      </c>
      <c r="I104" s="43">
        <f t="shared" ref="I104:I112" si="20">H104*1.12</f>
        <v>2487520.0000000005</v>
      </c>
      <c r="J104" s="72" t="s">
        <v>114</v>
      </c>
      <c r="K104" s="44" t="s">
        <v>89</v>
      </c>
      <c r="L104" s="19" t="s">
        <v>441</v>
      </c>
    </row>
    <row r="105" spans="1:12" ht="93" customHeight="1">
      <c r="A105" s="9">
        <v>29</v>
      </c>
      <c r="B105" s="25" t="s">
        <v>327</v>
      </c>
      <c r="C105" s="9" t="s">
        <v>68</v>
      </c>
      <c r="D105" s="25" t="s">
        <v>477</v>
      </c>
      <c r="E105" s="41" t="s">
        <v>30</v>
      </c>
      <c r="F105" s="54">
        <v>1</v>
      </c>
      <c r="G105" s="24">
        <v>2511000</v>
      </c>
      <c r="H105" s="72">
        <f t="shared" si="19"/>
        <v>2511000</v>
      </c>
      <c r="I105" s="43">
        <f t="shared" si="20"/>
        <v>2812320.0000000005</v>
      </c>
      <c r="J105" s="72" t="s">
        <v>114</v>
      </c>
      <c r="K105" s="44" t="s">
        <v>89</v>
      </c>
      <c r="L105" s="19" t="s">
        <v>441</v>
      </c>
    </row>
    <row r="106" spans="1:12" ht="90" customHeight="1">
      <c r="A106" s="9">
        <v>30</v>
      </c>
      <c r="B106" s="25" t="s">
        <v>328</v>
      </c>
      <c r="C106" s="9" t="s">
        <v>68</v>
      </c>
      <c r="D106" s="25" t="s">
        <v>329</v>
      </c>
      <c r="E106" s="41" t="s">
        <v>171</v>
      </c>
      <c r="F106" s="54">
        <v>1</v>
      </c>
      <c r="G106" s="24">
        <v>410000</v>
      </c>
      <c r="H106" s="72">
        <f t="shared" si="19"/>
        <v>410000</v>
      </c>
      <c r="I106" s="43">
        <f t="shared" si="20"/>
        <v>459200.00000000006</v>
      </c>
      <c r="J106" s="72" t="s">
        <v>114</v>
      </c>
      <c r="K106" s="44" t="s">
        <v>89</v>
      </c>
      <c r="L106" s="19" t="s">
        <v>441</v>
      </c>
    </row>
    <row r="107" spans="1:12" ht="58.5" customHeight="1">
      <c r="A107" s="9">
        <v>31</v>
      </c>
      <c r="B107" s="25" t="s">
        <v>330</v>
      </c>
      <c r="C107" s="9" t="s">
        <v>68</v>
      </c>
      <c r="D107" s="49" t="s">
        <v>331</v>
      </c>
      <c r="E107" s="41" t="s">
        <v>171</v>
      </c>
      <c r="F107" s="54">
        <v>1</v>
      </c>
      <c r="G107" s="24">
        <v>523000</v>
      </c>
      <c r="H107" s="72">
        <f t="shared" si="19"/>
        <v>523000</v>
      </c>
      <c r="I107" s="43">
        <f t="shared" si="20"/>
        <v>585760</v>
      </c>
      <c r="J107" s="72" t="s">
        <v>114</v>
      </c>
      <c r="K107" s="44" t="s">
        <v>89</v>
      </c>
      <c r="L107" s="19" t="s">
        <v>441</v>
      </c>
    </row>
    <row r="108" spans="1:12" ht="58.5" customHeight="1">
      <c r="A108" s="9">
        <v>32</v>
      </c>
      <c r="B108" s="25" t="s">
        <v>332</v>
      </c>
      <c r="C108" s="9" t="s">
        <v>68</v>
      </c>
      <c r="D108" s="53" t="s">
        <v>333</v>
      </c>
      <c r="E108" s="41" t="s">
        <v>40</v>
      </c>
      <c r="F108" s="54">
        <v>1</v>
      </c>
      <c r="G108" s="24">
        <v>466000</v>
      </c>
      <c r="H108" s="72">
        <f t="shared" si="19"/>
        <v>466000</v>
      </c>
      <c r="I108" s="43">
        <f t="shared" si="20"/>
        <v>521920.00000000006</v>
      </c>
      <c r="J108" s="72" t="s">
        <v>114</v>
      </c>
      <c r="K108" s="44" t="s">
        <v>89</v>
      </c>
      <c r="L108" s="19" t="s">
        <v>441</v>
      </c>
    </row>
    <row r="109" spans="1:12" ht="58.5" customHeight="1">
      <c r="A109" s="9">
        <v>33</v>
      </c>
      <c r="B109" s="25" t="s">
        <v>334</v>
      </c>
      <c r="C109" s="9" t="s">
        <v>68</v>
      </c>
      <c r="D109" s="25" t="s">
        <v>467</v>
      </c>
      <c r="E109" s="41" t="s">
        <v>40</v>
      </c>
      <c r="F109" s="54">
        <v>1</v>
      </c>
      <c r="G109" s="24">
        <v>266000</v>
      </c>
      <c r="H109" s="72">
        <f t="shared" si="19"/>
        <v>266000</v>
      </c>
      <c r="I109" s="43">
        <f t="shared" si="20"/>
        <v>297920</v>
      </c>
      <c r="J109" s="72" t="s">
        <v>114</v>
      </c>
      <c r="K109" s="44" t="s">
        <v>89</v>
      </c>
      <c r="L109" s="19" t="s">
        <v>441</v>
      </c>
    </row>
    <row r="110" spans="1:12" ht="58.5" customHeight="1">
      <c r="A110" s="9">
        <v>34</v>
      </c>
      <c r="B110" s="25" t="s">
        <v>335</v>
      </c>
      <c r="C110" s="9" t="s">
        <v>68</v>
      </c>
      <c r="D110" s="49" t="s">
        <v>336</v>
      </c>
      <c r="E110" s="41" t="s">
        <v>40</v>
      </c>
      <c r="F110" s="54">
        <v>1</v>
      </c>
      <c r="G110" s="24">
        <v>71000</v>
      </c>
      <c r="H110" s="72">
        <f t="shared" si="19"/>
        <v>71000</v>
      </c>
      <c r="I110" s="43">
        <f t="shared" si="20"/>
        <v>79520.000000000015</v>
      </c>
      <c r="J110" s="72" t="s">
        <v>114</v>
      </c>
      <c r="K110" s="44" t="s">
        <v>89</v>
      </c>
      <c r="L110" s="19" t="s">
        <v>441</v>
      </c>
    </row>
    <row r="111" spans="1:12" ht="99" customHeight="1">
      <c r="A111" s="9">
        <v>35</v>
      </c>
      <c r="B111" s="39" t="s">
        <v>468</v>
      </c>
      <c r="C111" s="44" t="s">
        <v>68</v>
      </c>
      <c r="D111" s="39" t="s">
        <v>478</v>
      </c>
      <c r="E111" s="51" t="s">
        <v>40</v>
      </c>
      <c r="F111" s="52">
        <v>2</v>
      </c>
      <c r="G111" s="24">
        <v>3457142.8571428568</v>
      </c>
      <c r="H111" s="72">
        <f t="shared" si="19"/>
        <v>6914285.7142857136</v>
      </c>
      <c r="I111" s="43">
        <f t="shared" si="20"/>
        <v>7744000</v>
      </c>
      <c r="J111" s="72" t="s">
        <v>114</v>
      </c>
      <c r="K111" s="44" t="s">
        <v>89</v>
      </c>
      <c r="L111" s="19" t="s">
        <v>441</v>
      </c>
    </row>
    <row r="112" spans="1:12" ht="58.5" customHeight="1">
      <c r="A112" s="9">
        <v>36</v>
      </c>
      <c r="B112" s="39" t="s">
        <v>337</v>
      </c>
      <c r="C112" s="44" t="s">
        <v>68</v>
      </c>
      <c r="D112" s="25" t="s">
        <v>338</v>
      </c>
      <c r="E112" s="41" t="s">
        <v>30</v>
      </c>
      <c r="F112" s="54">
        <v>1</v>
      </c>
      <c r="G112" s="24">
        <v>8777000</v>
      </c>
      <c r="H112" s="72">
        <f t="shared" si="19"/>
        <v>8777000</v>
      </c>
      <c r="I112" s="43">
        <f t="shared" si="20"/>
        <v>9830240.0000000019</v>
      </c>
      <c r="J112" s="72" t="s">
        <v>114</v>
      </c>
      <c r="K112" s="44" t="s">
        <v>89</v>
      </c>
      <c r="L112" s="19" t="s">
        <v>441</v>
      </c>
    </row>
    <row r="113" spans="1:12" s="22" customFormat="1" ht="58.5" customHeight="1">
      <c r="A113" s="9">
        <v>37</v>
      </c>
      <c r="B113" s="73" t="s">
        <v>147</v>
      </c>
      <c r="C113" s="80" t="s">
        <v>73</v>
      </c>
      <c r="D113" s="73" t="s">
        <v>148</v>
      </c>
      <c r="E113" s="76" t="s">
        <v>149</v>
      </c>
      <c r="F113" s="74">
        <v>2</v>
      </c>
      <c r="G113" s="75">
        <v>10848.214285714284</v>
      </c>
      <c r="H113" s="72">
        <f t="shared" si="17"/>
        <v>21696.428571428569</v>
      </c>
      <c r="I113" s="43">
        <f t="shared" si="18"/>
        <v>24300</v>
      </c>
      <c r="J113" s="81" t="s">
        <v>46</v>
      </c>
      <c r="K113" s="44" t="s">
        <v>75</v>
      </c>
      <c r="L113" s="19" t="s">
        <v>441</v>
      </c>
    </row>
    <row r="114" spans="1:12" s="22" customFormat="1" ht="58.5" customHeight="1">
      <c r="A114" s="9">
        <v>38</v>
      </c>
      <c r="B114" s="82" t="s">
        <v>150</v>
      </c>
      <c r="C114" s="80" t="s">
        <v>73</v>
      </c>
      <c r="D114" s="82" t="s">
        <v>151</v>
      </c>
      <c r="E114" s="76" t="s">
        <v>152</v>
      </c>
      <c r="F114" s="74">
        <v>2</v>
      </c>
      <c r="G114" s="75">
        <v>2599838.3928571427</v>
      </c>
      <c r="H114" s="72">
        <f t="shared" ref="H114:H167" si="21">G114*F114</f>
        <v>5199676.7857142854</v>
      </c>
      <c r="I114" s="43">
        <f t="shared" si="18"/>
        <v>5823638</v>
      </c>
      <c r="J114" s="81" t="s">
        <v>46</v>
      </c>
      <c r="K114" s="44" t="s">
        <v>75</v>
      </c>
      <c r="L114" s="19" t="s">
        <v>441</v>
      </c>
    </row>
    <row r="115" spans="1:12" s="22" customFormat="1" ht="58.5" customHeight="1">
      <c r="A115" s="9">
        <v>39</v>
      </c>
      <c r="B115" s="83" t="s">
        <v>153</v>
      </c>
      <c r="C115" s="80" t="s">
        <v>73</v>
      </c>
      <c r="D115" s="83" t="s">
        <v>154</v>
      </c>
      <c r="E115" s="76" t="s">
        <v>152</v>
      </c>
      <c r="F115" s="74">
        <v>1</v>
      </c>
      <c r="G115" s="75">
        <v>915263.39285714272</v>
      </c>
      <c r="H115" s="72">
        <f t="shared" si="21"/>
        <v>915263.39285714272</v>
      </c>
      <c r="I115" s="43">
        <f t="shared" si="18"/>
        <v>1025095</v>
      </c>
      <c r="J115" s="81" t="s">
        <v>46</v>
      </c>
      <c r="K115" s="44" t="s">
        <v>75</v>
      </c>
      <c r="L115" s="19" t="s">
        <v>441</v>
      </c>
    </row>
    <row r="116" spans="1:12" s="22" customFormat="1" ht="58.5" customHeight="1">
      <c r="A116" s="9">
        <v>40</v>
      </c>
      <c r="B116" s="73" t="s">
        <v>155</v>
      </c>
      <c r="C116" s="80" t="s">
        <v>73</v>
      </c>
      <c r="D116" s="73" t="s">
        <v>156</v>
      </c>
      <c r="E116" s="76" t="s">
        <v>157</v>
      </c>
      <c r="F116" s="74">
        <v>2</v>
      </c>
      <c r="G116" s="75">
        <v>58035.714285714283</v>
      </c>
      <c r="H116" s="72">
        <f t="shared" si="21"/>
        <v>116071.42857142857</v>
      </c>
      <c r="I116" s="43">
        <f t="shared" si="18"/>
        <v>130000</v>
      </c>
      <c r="J116" s="81" t="s">
        <v>46</v>
      </c>
      <c r="K116" s="44" t="s">
        <v>75</v>
      </c>
      <c r="L116" s="19" t="s">
        <v>441</v>
      </c>
    </row>
    <row r="117" spans="1:12" s="22" customFormat="1" ht="58.5" customHeight="1">
      <c r="A117" s="9">
        <v>41</v>
      </c>
      <c r="B117" s="73" t="s">
        <v>158</v>
      </c>
      <c r="C117" s="80" t="s">
        <v>73</v>
      </c>
      <c r="D117" s="73" t="s">
        <v>159</v>
      </c>
      <c r="E117" s="76" t="s">
        <v>157</v>
      </c>
      <c r="F117" s="74">
        <v>1</v>
      </c>
      <c r="G117" s="75">
        <v>718749.99999999988</v>
      </c>
      <c r="H117" s="72">
        <f t="shared" si="21"/>
        <v>718749.99999999988</v>
      </c>
      <c r="I117" s="43">
        <f t="shared" si="18"/>
        <v>805000</v>
      </c>
      <c r="J117" s="81" t="s">
        <v>46</v>
      </c>
      <c r="K117" s="44" t="s">
        <v>75</v>
      </c>
      <c r="L117" s="19" t="s">
        <v>441</v>
      </c>
    </row>
    <row r="118" spans="1:12" s="22" customFormat="1" ht="58.5" customHeight="1">
      <c r="A118" s="9">
        <v>42</v>
      </c>
      <c r="B118" s="73" t="s">
        <v>160</v>
      </c>
      <c r="C118" s="80" t="s">
        <v>73</v>
      </c>
      <c r="D118" s="73" t="s">
        <v>161</v>
      </c>
      <c r="E118" s="76" t="s">
        <v>157</v>
      </c>
      <c r="F118" s="74">
        <v>1</v>
      </c>
      <c r="G118" s="75">
        <v>497214.28571428568</v>
      </c>
      <c r="H118" s="72">
        <f t="shared" si="21"/>
        <v>497214.28571428568</v>
      </c>
      <c r="I118" s="43">
        <f t="shared" si="18"/>
        <v>556880</v>
      </c>
      <c r="J118" s="81" t="s">
        <v>46</v>
      </c>
      <c r="K118" s="44" t="s">
        <v>75</v>
      </c>
      <c r="L118" s="19" t="s">
        <v>441</v>
      </c>
    </row>
    <row r="119" spans="1:12" s="22" customFormat="1" ht="58.5" customHeight="1">
      <c r="A119" s="9">
        <v>43</v>
      </c>
      <c r="B119" s="83" t="s">
        <v>162</v>
      </c>
      <c r="C119" s="80" t="s">
        <v>73</v>
      </c>
      <c r="D119" s="73" t="s">
        <v>163</v>
      </c>
      <c r="E119" s="76" t="s">
        <v>82</v>
      </c>
      <c r="F119" s="74">
        <v>1000</v>
      </c>
      <c r="G119" s="75">
        <v>44.642857142857139</v>
      </c>
      <c r="H119" s="72">
        <f t="shared" si="21"/>
        <v>44642.857142857138</v>
      </c>
      <c r="I119" s="43">
        <f t="shared" si="18"/>
        <v>50000</v>
      </c>
      <c r="J119" s="81" t="s">
        <v>46</v>
      </c>
      <c r="K119" s="44" t="s">
        <v>75</v>
      </c>
      <c r="L119" s="19" t="s">
        <v>441</v>
      </c>
    </row>
    <row r="120" spans="1:12" s="22" customFormat="1" ht="58.5" customHeight="1">
      <c r="A120" s="9">
        <v>44</v>
      </c>
      <c r="B120" s="83" t="s">
        <v>162</v>
      </c>
      <c r="C120" s="80" t="s">
        <v>73</v>
      </c>
      <c r="D120" s="73" t="s">
        <v>164</v>
      </c>
      <c r="E120" s="76" t="s">
        <v>82</v>
      </c>
      <c r="F120" s="74">
        <v>1000</v>
      </c>
      <c r="G120" s="75">
        <v>41.964285714285708</v>
      </c>
      <c r="H120" s="72">
        <f t="shared" si="21"/>
        <v>41964.28571428571</v>
      </c>
      <c r="I120" s="43">
        <f t="shared" si="18"/>
        <v>47000</v>
      </c>
      <c r="J120" s="81" t="s">
        <v>46</v>
      </c>
      <c r="K120" s="44" t="s">
        <v>75</v>
      </c>
      <c r="L120" s="19" t="s">
        <v>441</v>
      </c>
    </row>
    <row r="121" spans="1:12" s="22" customFormat="1" ht="58.5" customHeight="1">
      <c r="A121" s="9">
        <v>45</v>
      </c>
      <c r="B121" s="83" t="s">
        <v>165</v>
      </c>
      <c r="C121" s="80" t="s">
        <v>73</v>
      </c>
      <c r="D121" s="73" t="s">
        <v>166</v>
      </c>
      <c r="E121" s="76" t="s">
        <v>40</v>
      </c>
      <c r="F121" s="74">
        <v>1000</v>
      </c>
      <c r="G121" s="75">
        <v>31.249999999999996</v>
      </c>
      <c r="H121" s="72">
        <f t="shared" si="21"/>
        <v>31249.999999999996</v>
      </c>
      <c r="I121" s="43">
        <f t="shared" si="18"/>
        <v>35000</v>
      </c>
      <c r="J121" s="81" t="s">
        <v>46</v>
      </c>
      <c r="K121" s="44" t="s">
        <v>75</v>
      </c>
      <c r="L121" s="19" t="s">
        <v>441</v>
      </c>
    </row>
    <row r="122" spans="1:12" s="22" customFormat="1" ht="58.5" customHeight="1">
      <c r="A122" s="9">
        <v>46</v>
      </c>
      <c r="B122" s="83" t="s">
        <v>167</v>
      </c>
      <c r="C122" s="80" t="s">
        <v>73</v>
      </c>
      <c r="D122" s="67" t="s">
        <v>168</v>
      </c>
      <c r="E122" s="76" t="s">
        <v>82</v>
      </c>
      <c r="F122" s="74">
        <v>1000</v>
      </c>
      <c r="G122" s="75">
        <v>22.321428571428569</v>
      </c>
      <c r="H122" s="72">
        <f t="shared" si="21"/>
        <v>22321.428571428569</v>
      </c>
      <c r="I122" s="43">
        <f t="shared" si="18"/>
        <v>25000</v>
      </c>
      <c r="J122" s="81" t="s">
        <v>46</v>
      </c>
      <c r="K122" s="44" t="s">
        <v>75</v>
      </c>
      <c r="L122" s="19" t="s">
        <v>441</v>
      </c>
    </row>
    <row r="123" spans="1:12" s="22" customFormat="1" ht="58.5" customHeight="1">
      <c r="A123" s="9">
        <v>47</v>
      </c>
      <c r="B123" s="67" t="s">
        <v>169</v>
      </c>
      <c r="C123" s="80" t="s">
        <v>73</v>
      </c>
      <c r="D123" s="67" t="s">
        <v>170</v>
      </c>
      <c r="E123" s="76" t="s">
        <v>171</v>
      </c>
      <c r="F123" s="74">
        <v>1</v>
      </c>
      <c r="G123" s="75">
        <v>108371</v>
      </c>
      <c r="H123" s="72">
        <f t="shared" si="21"/>
        <v>108371</v>
      </c>
      <c r="I123" s="43">
        <f t="shared" si="18"/>
        <v>121375.52000000002</v>
      </c>
      <c r="J123" s="81" t="s">
        <v>46</v>
      </c>
      <c r="K123" s="44" t="s">
        <v>75</v>
      </c>
      <c r="L123" s="19" t="s">
        <v>441</v>
      </c>
    </row>
    <row r="124" spans="1:12" s="22" customFormat="1" ht="58.5" customHeight="1">
      <c r="A124" s="9">
        <v>48</v>
      </c>
      <c r="B124" s="67" t="s">
        <v>172</v>
      </c>
      <c r="C124" s="80" t="s">
        <v>73</v>
      </c>
      <c r="D124" s="67" t="s">
        <v>173</v>
      </c>
      <c r="E124" s="76" t="s">
        <v>171</v>
      </c>
      <c r="F124" s="74">
        <v>1</v>
      </c>
      <c r="G124" s="75">
        <v>1356133.929</v>
      </c>
      <c r="H124" s="72">
        <f t="shared" si="21"/>
        <v>1356133.929</v>
      </c>
      <c r="I124" s="43">
        <f t="shared" si="18"/>
        <v>1518870.0004800002</v>
      </c>
      <c r="J124" s="81" t="s">
        <v>46</v>
      </c>
      <c r="K124" s="44" t="s">
        <v>75</v>
      </c>
      <c r="L124" s="19" t="s">
        <v>441</v>
      </c>
    </row>
    <row r="125" spans="1:12" s="22" customFormat="1" ht="58.5" customHeight="1">
      <c r="A125" s="9">
        <v>49</v>
      </c>
      <c r="B125" s="67" t="s">
        <v>174</v>
      </c>
      <c r="C125" s="80" t="s">
        <v>73</v>
      </c>
      <c r="D125" s="67" t="s">
        <v>175</v>
      </c>
      <c r="E125" s="76" t="s">
        <v>54</v>
      </c>
      <c r="F125" s="74">
        <v>10</v>
      </c>
      <c r="G125" s="75">
        <v>5473.2142857142853</v>
      </c>
      <c r="H125" s="72">
        <f t="shared" si="21"/>
        <v>54732.142857142855</v>
      </c>
      <c r="I125" s="43">
        <f t="shared" si="18"/>
        <v>61300</v>
      </c>
      <c r="J125" s="81" t="s">
        <v>46</v>
      </c>
      <c r="K125" s="44" t="s">
        <v>75</v>
      </c>
      <c r="L125" s="19" t="s">
        <v>441</v>
      </c>
    </row>
    <row r="126" spans="1:12" s="22" customFormat="1" ht="58.5" customHeight="1">
      <c r="A126" s="9">
        <v>50</v>
      </c>
      <c r="B126" s="84" t="s">
        <v>176</v>
      </c>
      <c r="C126" s="80" t="s">
        <v>73</v>
      </c>
      <c r="D126" s="67" t="s">
        <v>244</v>
      </c>
      <c r="E126" s="85" t="s">
        <v>54</v>
      </c>
      <c r="F126" s="86">
        <v>1</v>
      </c>
      <c r="G126" s="75">
        <v>30141.071428571424</v>
      </c>
      <c r="H126" s="72">
        <f t="shared" si="21"/>
        <v>30141.071428571424</v>
      </c>
      <c r="I126" s="43">
        <f t="shared" si="18"/>
        <v>33758</v>
      </c>
      <c r="J126" s="81" t="s">
        <v>46</v>
      </c>
      <c r="K126" s="44" t="s">
        <v>75</v>
      </c>
      <c r="L126" s="19" t="s">
        <v>441</v>
      </c>
    </row>
    <row r="127" spans="1:12" s="22" customFormat="1" ht="58.5" customHeight="1">
      <c r="A127" s="9">
        <v>51</v>
      </c>
      <c r="B127" s="84" t="s">
        <v>177</v>
      </c>
      <c r="C127" s="80" t="s">
        <v>73</v>
      </c>
      <c r="D127" s="39" t="s">
        <v>178</v>
      </c>
      <c r="E127" s="85" t="s">
        <v>54</v>
      </c>
      <c r="F127" s="86">
        <v>1</v>
      </c>
      <c r="G127" s="75">
        <v>14882.142857142855</v>
      </c>
      <c r="H127" s="72">
        <f t="shared" si="21"/>
        <v>14882.142857142855</v>
      </c>
      <c r="I127" s="43">
        <f t="shared" si="18"/>
        <v>16668</v>
      </c>
      <c r="J127" s="81" t="s">
        <v>46</v>
      </c>
      <c r="K127" s="44" t="s">
        <v>75</v>
      </c>
      <c r="L127" s="19" t="s">
        <v>441</v>
      </c>
    </row>
    <row r="128" spans="1:12" s="22" customFormat="1" ht="58.5" customHeight="1">
      <c r="A128" s="9">
        <v>52</v>
      </c>
      <c r="B128" s="84" t="s">
        <v>179</v>
      </c>
      <c r="C128" s="80" t="s">
        <v>73</v>
      </c>
      <c r="D128" s="87" t="s">
        <v>180</v>
      </c>
      <c r="E128" s="85" t="s">
        <v>54</v>
      </c>
      <c r="F128" s="86">
        <v>1</v>
      </c>
      <c r="G128" s="75">
        <v>17573.214285714283</v>
      </c>
      <c r="H128" s="72">
        <f t="shared" si="21"/>
        <v>17573.214285714283</v>
      </c>
      <c r="I128" s="43">
        <f t="shared" si="18"/>
        <v>19682</v>
      </c>
      <c r="J128" s="81" t="s">
        <v>46</v>
      </c>
      <c r="K128" s="44" t="s">
        <v>75</v>
      </c>
      <c r="L128" s="19" t="s">
        <v>441</v>
      </c>
    </row>
    <row r="129" spans="1:12" s="22" customFormat="1" ht="58.5" customHeight="1">
      <c r="A129" s="9">
        <v>53</v>
      </c>
      <c r="B129" s="67" t="s">
        <v>181</v>
      </c>
      <c r="C129" s="80" t="s">
        <v>73</v>
      </c>
      <c r="D129" s="67" t="s">
        <v>182</v>
      </c>
      <c r="E129" s="88" t="s">
        <v>54</v>
      </c>
      <c r="F129" s="89">
        <v>1</v>
      </c>
      <c r="G129" s="71">
        <v>73603.57142857142</v>
      </c>
      <c r="H129" s="72">
        <f t="shared" si="21"/>
        <v>73603.57142857142</v>
      </c>
      <c r="I129" s="43">
        <f t="shared" si="18"/>
        <v>82436</v>
      </c>
      <c r="J129" s="81" t="s">
        <v>46</v>
      </c>
      <c r="K129" s="44" t="s">
        <v>75</v>
      </c>
      <c r="L129" s="19" t="s">
        <v>441</v>
      </c>
    </row>
    <row r="130" spans="1:12" s="22" customFormat="1" ht="58.5" customHeight="1">
      <c r="A130" s="9">
        <v>54</v>
      </c>
      <c r="B130" s="90" t="s">
        <v>183</v>
      </c>
      <c r="C130" s="80" t="s">
        <v>73</v>
      </c>
      <c r="D130" s="67" t="s">
        <v>184</v>
      </c>
      <c r="E130" s="88" t="s">
        <v>54</v>
      </c>
      <c r="F130" s="89">
        <v>1</v>
      </c>
      <c r="G130" s="71">
        <v>26561.607142857141</v>
      </c>
      <c r="H130" s="72">
        <f t="shared" si="21"/>
        <v>26561.607142857141</v>
      </c>
      <c r="I130" s="43">
        <f t="shared" si="18"/>
        <v>29749</v>
      </c>
      <c r="J130" s="81" t="s">
        <v>46</v>
      </c>
      <c r="K130" s="44" t="s">
        <v>75</v>
      </c>
      <c r="L130" s="19" t="s">
        <v>441</v>
      </c>
    </row>
    <row r="131" spans="1:12" s="22" customFormat="1" ht="58.5" customHeight="1">
      <c r="A131" s="9">
        <v>55</v>
      </c>
      <c r="B131" s="84" t="s">
        <v>185</v>
      </c>
      <c r="C131" s="80" t="s">
        <v>73</v>
      </c>
      <c r="D131" s="67" t="s">
        <v>245</v>
      </c>
      <c r="E131" s="85" t="s">
        <v>54</v>
      </c>
      <c r="F131" s="86">
        <v>1</v>
      </c>
      <c r="G131" s="75">
        <v>9069.6428571428569</v>
      </c>
      <c r="H131" s="72">
        <f t="shared" si="21"/>
        <v>9069.6428571428569</v>
      </c>
      <c r="I131" s="43">
        <f t="shared" si="18"/>
        <v>10158</v>
      </c>
      <c r="J131" s="81" t="s">
        <v>46</v>
      </c>
      <c r="K131" s="44" t="s">
        <v>75</v>
      </c>
      <c r="L131" s="19" t="s">
        <v>441</v>
      </c>
    </row>
    <row r="132" spans="1:12" s="22" customFormat="1" ht="58.5" customHeight="1">
      <c r="A132" s="9">
        <v>56</v>
      </c>
      <c r="B132" s="90" t="s">
        <v>186</v>
      </c>
      <c r="C132" s="80" t="s">
        <v>73</v>
      </c>
      <c r="D132" s="67" t="s">
        <v>187</v>
      </c>
      <c r="E132" s="88" t="s">
        <v>54</v>
      </c>
      <c r="F132" s="89">
        <v>1</v>
      </c>
      <c r="G132" s="71">
        <v>53958.03571428571</v>
      </c>
      <c r="H132" s="72">
        <f t="shared" si="21"/>
        <v>53958.03571428571</v>
      </c>
      <c r="I132" s="43">
        <f t="shared" si="18"/>
        <v>60433</v>
      </c>
      <c r="J132" s="81" t="s">
        <v>46</v>
      </c>
      <c r="K132" s="44" t="s">
        <v>75</v>
      </c>
      <c r="L132" s="19" t="s">
        <v>441</v>
      </c>
    </row>
    <row r="133" spans="1:12" s="22" customFormat="1" ht="58.5" customHeight="1">
      <c r="A133" s="9">
        <v>57</v>
      </c>
      <c r="B133" s="84" t="s">
        <v>188</v>
      </c>
      <c r="C133" s="80" t="s">
        <v>73</v>
      </c>
      <c r="D133" s="67" t="s">
        <v>246</v>
      </c>
      <c r="E133" s="85" t="s">
        <v>54</v>
      </c>
      <c r="F133" s="86">
        <v>1</v>
      </c>
      <c r="G133" s="75">
        <v>59474.999999999993</v>
      </c>
      <c r="H133" s="72">
        <f t="shared" si="21"/>
        <v>59474.999999999993</v>
      </c>
      <c r="I133" s="43">
        <f t="shared" si="18"/>
        <v>66612</v>
      </c>
      <c r="J133" s="81" t="s">
        <v>46</v>
      </c>
      <c r="K133" s="44" t="s">
        <v>75</v>
      </c>
      <c r="L133" s="19" t="s">
        <v>441</v>
      </c>
    </row>
    <row r="134" spans="1:12" s="22" customFormat="1" ht="58.5" customHeight="1">
      <c r="A134" s="9">
        <v>58</v>
      </c>
      <c r="B134" s="67" t="s">
        <v>189</v>
      </c>
      <c r="C134" s="80" t="s">
        <v>73</v>
      </c>
      <c r="D134" s="67" t="s">
        <v>190</v>
      </c>
      <c r="E134" s="85" t="s">
        <v>54</v>
      </c>
      <c r="F134" s="86">
        <v>1</v>
      </c>
      <c r="G134" s="75">
        <v>6727.6785714285706</v>
      </c>
      <c r="H134" s="72">
        <f t="shared" si="21"/>
        <v>6727.6785714285706</v>
      </c>
      <c r="I134" s="43">
        <f t="shared" si="18"/>
        <v>7535</v>
      </c>
      <c r="J134" s="81" t="s">
        <v>46</v>
      </c>
      <c r="K134" s="44" t="s">
        <v>75</v>
      </c>
      <c r="L134" s="19" t="s">
        <v>441</v>
      </c>
    </row>
    <row r="135" spans="1:12" s="22" customFormat="1" ht="58.5" customHeight="1">
      <c r="A135" s="9">
        <v>59</v>
      </c>
      <c r="B135" s="84" t="s">
        <v>191</v>
      </c>
      <c r="C135" s="80" t="s">
        <v>73</v>
      </c>
      <c r="D135" s="67" t="s">
        <v>192</v>
      </c>
      <c r="E135" s="85" t="s">
        <v>54</v>
      </c>
      <c r="F135" s="86">
        <v>1</v>
      </c>
      <c r="G135" s="75">
        <v>10549.107142857141</v>
      </c>
      <c r="H135" s="72">
        <f t="shared" si="21"/>
        <v>10549.107142857141</v>
      </c>
      <c r="I135" s="43">
        <f t="shared" si="18"/>
        <v>11815</v>
      </c>
      <c r="J135" s="81" t="s">
        <v>46</v>
      </c>
      <c r="K135" s="44" t="s">
        <v>75</v>
      </c>
      <c r="L135" s="19" t="s">
        <v>441</v>
      </c>
    </row>
    <row r="136" spans="1:12" s="22" customFormat="1" ht="58.5" customHeight="1">
      <c r="A136" s="9">
        <v>60</v>
      </c>
      <c r="B136" s="67" t="s">
        <v>193</v>
      </c>
      <c r="C136" s="80" t="s">
        <v>73</v>
      </c>
      <c r="D136" s="67" t="s">
        <v>194</v>
      </c>
      <c r="E136" s="88" t="s">
        <v>54</v>
      </c>
      <c r="F136" s="89">
        <v>1</v>
      </c>
      <c r="G136" s="72">
        <v>97286.60714285713</v>
      </c>
      <c r="H136" s="72">
        <f t="shared" si="21"/>
        <v>97286.60714285713</v>
      </c>
      <c r="I136" s="43">
        <f t="shared" si="18"/>
        <v>108961</v>
      </c>
      <c r="J136" s="81" t="s">
        <v>46</v>
      </c>
      <c r="K136" s="44" t="s">
        <v>75</v>
      </c>
      <c r="L136" s="19" t="s">
        <v>441</v>
      </c>
    </row>
    <row r="137" spans="1:12" s="22" customFormat="1" ht="58.5" customHeight="1">
      <c r="A137" s="9">
        <v>61</v>
      </c>
      <c r="B137" s="90" t="s">
        <v>195</v>
      </c>
      <c r="C137" s="80" t="s">
        <v>73</v>
      </c>
      <c r="D137" s="67" t="s">
        <v>196</v>
      </c>
      <c r="E137" s="88" t="s">
        <v>40</v>
      </c>
      <c r="F137" s="89">
        <v>100</v>
      </c>
      <c r="G137" s="71">
        <v>782</v>
      </c>
      <c r="H137" s="72">
        <f t="shared" si="21"/>
        <v>78200</v>
      </c>
      <c r="I137" s="43">
        <f t="shared" si="18"/>
        <v>87584.000000000015</v>
      </c>
      <c r="J137" s="81" t="s">
        <v>46</v>
      </c>
      <c r="K137" s="44" t="s">
        <v>75</v>
      </c>
      <c r="L137" s="19" t="s">
        <v>441</v>
      </c>
    </row>
    <row r="138" spans="1:12" s="22" customFormat="1" ht="58.5" customHeight="1">
      <c r="A138" s="9">
        <v>62</v>
      </c>
      <c r="B138" s="90" t="s">
        <v>197</v>
      </c>
      <c r="C138" s="80" t="s">
        <v>73</v>
      </c>
      <c r="D138" s="67" t="s">
        <v>247</v>
      </c>
      <c r="E138" s="70" t="s">
        <v>198</v>
      </c>
      <c r="F138" s="70">
        <v>1</v>
      </c>
      <c r="G138" s="71">
        <v>14209.821428571428</v>
      </c>
      <c r="H138" s="72">
        <f t="shared" si="21"/>
        <v>14209.821428571428</v>
      </c>
      <c r="I138" s="43">
        <f t="shared" si="18"/>
        <v>15915</v>
      </c>
      <c r="J138" s="81" t="s">
        <v>46</v>
      </c>
      <c r="K138" s="44" t="s">
        <v>75</v>
      </c>
      <c r="L138" s="19" t="s">
        <v>441</v>
      </c>
    </row>
    <row r="139" spans="1:12" s="22" customFormat="1" ht="58.5" customHeight="1">
      <c r="A139" s="9">
        <v>63</v>
      </c>
      <c r="B139" s="84" t="s">
        <v>199</v>
      </c>
      <c r="C139" s="80" t="s">
        <v>73</v>
      </c>
      <c r="D139" s="67" t="s">
        <v>248</v>
      </c>
      <c r="E139" s="74" t="s">
        <v>40</v>
      </c>
      <c r="F139" s="70">
        <v>1</v>
      </c>
      <c r="G139" s="75">
        <v>107678.57142857142</v>
      </c>
      <c r="H139" s="72">
        <f t="shared" si="21"/>
        <v>107678.57142857142</v>
      </c>
      <c r="I139" s="43">
        <f t="shared" si="18"/>
        <v>120600</v>
      </c>
      <c r="J139" s="81" t="s">
        <v>46</v>
      </c>
      <c r="K139" s="44" t="s">
        <v>75</v>
      </c>
      <c r="L139" s="19" t="s">
        <v>441</v>
      </c>
    </row>
    <row r="140" spans="1:12" s="22" customFormat="1" ht="58.5" customHeight="1">
      <c r="A140" s="9">
        <v>64</v>
      </c>
      <c r="B140" s="84" t="s">
        <v>200</v>
      </c>
      <c r="C140" s="80" t="s">
        <v>73</v>
      </c>
      <c r="D140" s="67" t="s">
        <v>249</v>
      </c>
      <c r="E140" s="74" t="s">
        <v>40</v>
      </c>
      <c r="F140" s="70">
        <v>1</v>
      </c>
      <c r="G140" s="75">
        <v>156696.42857142855</v>
      </c>
      <c r="H140" s="72">
        <f t="shared" si="21"/>
        <v>156696.42857142855</v>
      </c>
      <c r="I140" s="43">
        <f t="shared" si="18"/>
        <v>175500</v>
      </c>
      <c r="J140" s="81" t="s">
        <v>46</v>
      </c>
      <c r="K140" s="44" t="s">
        <v>75</v>
      </c>
      <c r="L140" s="19" t="s">
        <v>441</v>
      </c>
    </row>
    <row r="141" spans="1:12" s="22" customFormat="1" ht="58.5" customHeight="1">
      <c r="A141" s="9">
        <v>65</v>
      </c>
      <c r="B141" s="90" t="s">
        <v>201</v>
      </c>
      <c r="C141" s="80" t="s">
        <v>73</v>
      </c>
      <c r="D141" s="67" t="s">
        <v>202</v>
      </c>
      <c r="E141" s="70" t="s">
        <v>54</v>
      </c>
      <c r="F141" s="70">
        <v>1</v>
      </c>
      <c r="G141" s="71">
        <v>10872.321428571428</v>
      </c>
      <c r="H141" s="72">
        <f t="shared" si="21"/>
        <v>10872.321428571428</v>
      </c>
      <c r="I141" s="43">
        <f t="shared" si="18"/>
        <v>12177</v>
      </c>
      <c r="J141" s="81" t="s">
        <v>46</v>
      </c>
      <c r="K141" s="44" t="s">
        <v>75</v>
      </c>
      <c r="L141" s="19" t="s">
        <v>441</v>
      </c>
    </row>
    <row r="142" spans="1:12" s="22" customFormat="1" ht="58.5" customHeight="1">
      <c r="A142" s="9">
        <v>66</v>
      </c>
      <c r="B142" s="90" t="s">
        <v>203</v>
      </c>
      <c r="C142" s="80" t="s">
        <v>73</v>
      </c>
      <c r="D142" s="67" t="s">
        <v>250</v>
      </c>
      <c r="E142" s="91" t="s">
        <v>54</v>
      </c>
      <c r="F142" s="91">
        <v>1</v>
      </c>
      <c r="G142" s="71">
        <v>88808.928571428565</v>
      </c>
      <c r="H142" s="72">
        <f t="shared" si="21"/>
        <v>88808.928571428565</v>
      </c>
      <c r="I142" s="43">
        <f t="shared" si="18"/>
        <v>99466</v>
      </c>
      <c r="J142" s="81" t="s">
        <v>46</v>
      </c>
      <c r="K142" s="44" t="s">
        <v>75</v>
      </c>
      <c r="L142" s="19" t="s">
        <v>441</v>
      </c>
    </row>
    <row r="143" spans="1:12" s="22" customFormat="1" ht="58.5" customHeight="1">
      <c r="A143" s="9">
        <v>67</v>
      </c>
      <c r="B143" s="84" t="s">
        <v>204</v>
      </c>
      <c r="C143" s="80" t="s">
        <v>73</v>
      </c>
      <c r="D143" s="67" t="s">
        <v>205</v>
      </c>
      <c r="E143" s="92" t="s">
        <v>54</v>
      </c>
      <c r="F143" s="93">
        <v>5</v>
      </c>
      <c r="G143" s="75">
        <v>80357.142857142855</v>
      </c>
      <c r="H143" s="72">
        <f t="shared" si="21"/>
        <v>401785.71428571426</v>
      </c>
      <c r="I143" s="43">
        <f t="shared" si="18"/>
        <v>450000</v>
      </c>
      <c r="J143" s="81" t="s">
        <v>46</v>
      </c>
      <c r="K143" s="44" t="s">
        <v>75</v>
      </c>
      <c r="L143" s="19" t="s">
        <v>441</v>
      </c>
    </row>
    <row r="144" spans="1:12" s="22" customFormat="1" ht="58.5" customHeight="1">
      <c r="A144" s="9">
        <v>68</v>
      </c>
      <c r="B144" s="67" t="s">
        <v>206</v>
      </c>
      <c r="C144" s="80" t="s">
        <v>73</v>
      </c>
      <c r="D144" s="67" t="s">
        <v>207</v>
      </c>
      <c r="E144" s="91" t="s">
        <v>54</v>
      </c>
      <c r="F144" s="91">
        <v>3</v>
      </c>
      <c r="G144" s="75">
        <v>39174.107142857138</v>
      </c>
      <c r="H144" s="72">
        <f t="shared" si="21"/>
        <v>117522.32142857142</v>
      </c>
      <c r="I144" s="43">
        <f t="shared" si="18"/>
        <v>131625</v>
      </c>
      <c r="J144" s="81" t="s">
        <v>46</v>
      </c>
      <c r="K144" s="44" t="s">
        <v>75</v>
      </c>
      <c r="L144" s="19" t="s">
        <v>441</v>
      </c>
    </row>
    <row r="145" spans="1:12" s="22" customFormat="1" ht="58.5" customHeight="1">
      <c r="A145" s="9">
        <v>69</v>
      </c>
      <c r="B145" s="67" t="s">
        <v>208</v>
      </c>
      <c r="C145" s="80" t="s">
        <v>73</v>
      </c>
      <c r="D145" s="67" t="s">
        <v>209</v>
      </c>
      <c r="E145" s="91" t="s">
        <v>54</v>
      </c>
      <c r="F145" s="91">
        <v>10</v>
      </c>
      <c r="G145" s="71">
        <v>49670</v>
      </c>
      <c r="H145" s="72">
        <f t="shared" si="21"/>
        <v>496700</v>
      </c>
      <c r="I145" s="43">
        <f t="shared" si="18"/>
        <v>556304</v>
      </c>
      <c r="J145" s="81" t="s">
        <v>46</v>
      </c>
      <c r="K145" s="44" t="s">
        <v>75</v>
      </c>
      <c r="L145" s="19" t="s">
        <v>441</v>
      </c>
    </row>
    <row r="146" spans="1:12" s="22" customFormat="1" ht="58.5" customHeight="1">
      <c r="A146" s="9">
        <v>70</v>
      </c>
      <c r="B146" s="84" t="s">
        <v>210</v>
      </c>
      <c r="C146" s="80" t="s">
        <v>73</v>
      </c>
      <c r="D146" s="67" t="s">
        <v>211</v>
      </c>
      <c r="E146" s="91" t="s">
        <v>54</v>
      </c>
      <c r="F146" s="93">
        <v>2</v>
      </c>
      <c r="G146" s="75">
        <v>44134.821428571428</v>
      </c>
      <c r="H146" s="72">
        <f t="shared" si="21"/>
        <v>88269.642857142855</v>
      </c>
      <c r="I146" s="43">
        <f t="shared" si="18"/>
        <v>98862</v>
      </c>
      <c r="J146" s="81" t="s">
        <v>46</v>
      </c>
      <c r="K146" s="44" t="s">
        <v>75</v>
      </c>
      <c r="L146" s="19" t="s">
        <v>441</v>
      </c>
    </row>
    <row r="147" spans="1:12" s="22" customFormat="1" ht="72.75" customHeight="1">
      <c r="A147" s="9">
        <v>71</v>
      </c>
      <c r="B147" s="67" t="s">
        <v>212</v>
      </c>
      <c r="C147" s="80" t="s">
        <v>73</v>
      </c>
      <c r="D147" s="67" t="s">
        <v>213</v>
      </c>
      <c r="E147" s="93" t="s">
        <v>54</v>
      </c>
      <c r="F147" s="93">
        <v>1</v>
      </c>
      <c r="G147" s="75">
        <v>358044.64285714284</v>
      </c>
      <c r="H147" s="72">
        <f t="shared" si="21"/>
        <v>358044.64285714284</v>
      </c>
      <c r="I147" s="43">
        <f t="shared" si="18"/>
        <v>401010</v>
      </c>
      <c r="J147" s="81" t="s">
        <v>46</v>
      </c>
      <c r="K147" s="9" t="s">
        <v>438</v>
      </c>
      <c r="L147" s="19" t="s">
        <v>441</v>
      </c>
    </row>
    <row r="148" spans="1:12" s="22" customFormat="1" ht="58.5" customHeight="1">
      <c r="A148" s="9">
        <v>72</v>
      </c>
      <c r="B148" s="67" t="s">
        <v>214</v>
      </c>
      <c r="C148" s="80" t="s">
        <v>73</v>
      </c>
      <c r="D148" s="67" t="s">
        <v>215</v>
      </c>
      <c r="E148" s="93" t="s">
        <v>171</v>
      </c>
      <c r="F148" s="93">
        <v>3</v>
      </c>
      <c r="G148" s="75">
        <v>90339.28571428571</v>
      </c>
      <c r="H148" s="72">
        <f t="shared" si="21"/>
        <v>271017.85714285716</v>
      </c>
      <c r="I148" s="43">
        <f t="shared" si="18"/>
        <v>303540.00000000006</v>
      </c>
      <c r="J148" s="81" t="s">
        <v>46</v>
      </c>
      <c r="K148" s="9" t="s">
        <v>438</v>
      </c>
      <c r="L148" s="19" t="s">
        <v>441</v>
      </c>
    </row>
    <row r="149" spans="1:12" s="22" customFormat="1" ht="58.5" customHeight="1">
      <c r="A149" s="9">
        <v>73</v>
      </c>
      <c r="B149" s="67" t="s">
        <v>216</v>
      </c>
      <c r="C149" s="80" t="s">
        <v>73</v>
      </c>
      <c r="D149" s="67" t="s">
        <v>217</v>
      </c>
      <c r="E149" s="93" t="s">
        <v>54</v>
      </c>
      <c r="F149" s="93">
        <v>2</v>
      </c>
      <c r="G149" s="75">
        <v>47169.642857142855</v>
      </c>
      <c r="H149" s="72">
        <f t="shared" si="21"/>
        <v>94339.28571428571</v>
      </c>
      <c r="I149" s="43">
        <f t="shared" si="18"/>
        <v>105660</v>
      </c>
      <c r="J149" s="81" t="s">
        <v>46</v>
      </c>
      <c r="K149" s="9" t="s">
        <v>438</v>
      </c>
      <c r="L149" s="19" t="s">
        <v>441</v>
      </c>
    </row>
    <row r="150" spans="1:12" s="22" customFormat="1" ht="105.75" customHeight="1">
      <c r="A150" s="9">
        <v>74</v>
      </c>
      <c r="B150" s="67" t="s">
        <v>218</v>
      </c>
      <c r="C150" s="80" t="s">
        <v>73</v>
      </c>
      <c r="D150" s="67" t="s">
        <v>251</v>
      </c>
      <c r="E150" s="93" t="s">
        <v>171</v>
      </c>
      <c r="F150" s="93">
        <v>2</v>
      </c>
      <c r="G150" s="75">
        <v>206379.46428571426</v>
      </c>
      <c r="H150" s="72">
        <f t="shared" si="21"/>
        <v>412758.92857142852</v>
      </c>
      <c r="I150" s="43">
        <f t="shared" si="18"/>
        <v>462290</v>
      </c>
      <c r="J150" s="81" t="s">
        <v>46</v>
      </c>
      <c r="K150" s="9" t="s">
        <v>438</v>
      </c>
      <c r="L150" s="19" t="s">
        <v>441</v>
      </c>
    </row>
    <row r="151" spans="1:12" s="22" customFormat="1" ht="58.5" customHeight="1">
      <c r="A151" s="9">
        <v>75</v>
      </c>
      <c r="B151" s="67" t="s">
        <v>252</v>
      </c>
      <c r="C151" s="80" t="s">
        <v>73</v>
      </c>
      <c r="D151" s="67" t="s">
        <v>253</v>
      </c>
      <c r="E151" s="93" t="s">
        <v>171</v>
      </c>
      <c r="F151" s="93">
        <v>2</v>
      </c>
      <c r="G151" s="75">
        <v>134415.17857142855</v>
      </c>
      <c r="H151" s="72">
        <f t="shared" si="21"/>
        <v>268830.3571428571</v>
      </c>
      <c r="I151" s="43">
        <f t="shared" si="18"/>
        <v>301090</v>
      </c>
      <c r="J151" s="81" t="s">
        <v>46</v>
      </c>
      <c r="K151" s="9" t="s">
        <v>438</v>
      </c>
      <c r="L151" s="19" t="s">
        <v>441</v>
      </c>
    </row>
    <row r="152" spans="1:12" s="22" customFormat="1" ht="58.5" customHeight="1">
      <c r="A152" s="9">
        <v>76</v>
      </c>
      <c r="B152" s="67" t="s">
        <v>254</v>
      </c>
      <c r="C152" s="80" t="s">
        <v>73</v>
      </c>
      <c r="D152" s="67" t="s">
        <v>255</v>
      </c>
      <c r="E152" s="93" t="s">
        <v>171</v>
      </c>
      <c r="F152" s="93">
        <v>2</v>
      </c>
      <c r="G152" s="75">
        <v>62888.392857142848</v>
      </c>
      <c r="H152" s="72">
        <f t="shared" si="21"/>
        <v>125776.7857142857</v>
      </c>
      <c r="I152" s="43">
        <f t="shared" si="18"/>
        <v>140870</v>
      </c>
      <c r="J152" s="81" t="s">
        <v>46</v>
      </c>
      <c r="K152" s="9" t="s">
        <v>438</v>
      </c>
      <c r="L152" s="19" t="s">
        <v>441</v>
      </c>
    </row>
    <row r="153" spans="1:12" s="22" customFormat="1" ht="58.5" customHeight="1">
      <c r="A153" s="9">
        <v>77</v>
      </c>
      <c r="B153" s="67" t="s">
        <v>219</v>
      </c>
      <c r="C153" s="80" t="s">
        <v>73</v>
      </c>
      <c r="D153" s="67" t="s">
        <v>220</v>
      </c>
      <c r="E153" s="93" t="s">
        <v>171</v>
      </c>
      <c r="F153" s="93">
        <v>2</v>
      </c>
      <c r="G153" s="75">
        <v>42973.214285714283</v>
      </c>
      <c r="H153" s="72">
        <f t="shared" si="21"/>
        <v>85946.428571428565</v>
      </c>
      <c r="I153" s="43">
        <f t="shared" si="18"/>
        <v>96260</v>
      </c>
      <c r="J153" s="81" t="s">
        <v>46</v>
      </c>
      <c r="K153" s="9" t="s">
        <v>438</v>
      </c>
      <c r="L153" s="19" t="s">
        <v>441</v>
      </c>
    </row>
    <row r="154" spans="1:12" s="22" customFormat="1" ht="58.5" customHeight="1">
      <c r="A154" s="9">
        <v>78</v>
      </c>
      <c r="B154" s="67" t="s">
        <v>252</v>
      </c>
      <c r="C154" s="80" t="s">
        <v>73</v>
      </c>
      <c r="D154" s="67" t="s">
        <v>256</v>
      </c>
      <c r="E154" s="93" t="s">
        <v>171</v>
      </c>
      <c r="F154" s="93">
        <v>2</v>
      </c>
      <c r="G154" s="75">
        <v>131093.75</v>
      </c>
      <c r="H154" s="72">
        <f t="shared" si="21"/>
        <v>262187.5</v>
      </c>
      <c r="I154" s="43">
        <f t="shared" si="18"/>
        <v>293650</v>
      </c>
      <c r="J154" s="81" t="s">
        <v>46</v>
      </c>
      <c r="K154" s="9" t="s">
        <v>438</v>
      </c>
      <c r="L154" s="19" t="s">
        <v>441</v>
      </c>
    </row>
    <row r="155" spans="1:12" s="22" customFormat="1" ht="58.5" customHeight="1">
      <c r="A155" s="9">
        <v>79</v>
      </c>
      <c r="B155" s="67" t="s">
        <v>221</v>
      </c>
      <c r="C155" s="80" t="s">
        <v>73</v>
      </c>
      <c r="D155" s="67" t="s">
        <v>257</v>
      </c>
      <c r="E155" s="93" t="s">
        <v>171</v>
      </c>
      <c r="F155" s="93">
        <v>2</v>
      </c>
      <c r="G155" s="75">
        <v>131093.75</v>
      </c>
      <c r="H155" s="72">
        <f t="shared" si="21"/>
        <v>262187.5</v>
      </c>
      <c r="I155" s="43">
        <f t="shared" si="18"/>
        <v>293650</v>
      </c>
      <c r="J155" s="81" t="s">
        <v>46</v>
      </c>
      <c r="K155" s="9" t="s">
        <v>438</v>
      </c>
      <c r="L155" s="19" t="s">
        <v>441</v>
      </c>
    </row>
    <row r="156" spans="1:12" s="22" customFormat="1" ht="58.5" customHeight="1">
      <c r="A156" s="9">
        <v>80</v>
      </c>
      <c r="B156" s="67" t="s">
        <v>222</v>
      </c>
      <c r="C156" s="80" t="s">
        <v>73</v>
      </c>
      <c r="D156" s="67" t="s">
        <v>223</v>
      </c>
      <c r="E156" s="93" t="s">
        <v>54</v>
      </c>
      <c r="F156" s="93">
        <v>1</v>
      </c>
      <c r="G156" s="75">
        <v>115265.17857142857</v>
      </c>
      <c r="H156" s="72">
        <f t="shared" si="21"/>
        <v>115265.17857142857</v>
      </c>
      <c r="I156" s="43">
        <f t="shared" si="18"/>
        <v>129097</v>
      </c>
      <c r="J156" s="81" t="s">
        <v>46</v>
      </c>
      <c r="K156" s="9" t="s">
        <v>438</v>
      </c>
      <c r="L156" s="19" t="s">
        <v>441</v>
      </c>
    </row>
    <row r="157" spans="1:12" s="22" customFormat="1" ht="58.5" customHeight="1">
      <c r="A157" s="9">
        <v>81</v>
      </c>
      <c r="B157" s="73" t="s">
        <v>224</v>
      </c>
      <c r="C157" s="80" t="s">
        <v>73</v>
      </c>
      <c r="D157" s="73" t="s">
        <v>225</v>
      </c>
      <c r="E157" s="93" t="s">
        <v>54</v>
      </c>
      <c r="F157" s="93">
        <v>5</v>
      </c>
      <c r="G157" s="75">
        <v>1334.8214285714284</v>
      </c>
      <c r="H157" s="72">
        <f t="shared" si="21"/>
        <v>6674.1071428571422</v>
      </c>
      <c r="I157" s="43">
        <f t="shared" si="18"/>
        <v>7475</v>
      </c>
      <c r="J157" s="81" t="s">
        <v>46</v>
      </c>
      <c r="K157" s="44" t="s">
        <v>75</v>
      </c>
      <c r="L157" s="19" t="s">
        <v>441</v>
      </c>
    </row>
    <row r="158" spans="1:12" s="22" customFormat="1" ht="58.5" customHeight="1">
      <c r="A158" s="9">
        <v>82</v>
      </c>
      <c r="B158" s="73" t="s">
        <v>226</v>
      </c>
      <c r="C158" s="80" t="s">
        <v>73</v>
      </c>
      <c r="D158" s="73" t="s">
        <v>227</v>
      </c>
      <c r="E158" s="93" t="s">
        <v>54</v>
      </c>
      <c r="F158" s="93">
        <v>5</v>
      </c>
      <c r="G158" s="75">
        <v>1562.4999999999998</v>
      </c>
      <c r="H158" s="72">
        <f t="shared" si="21"/>
        <v>7812.4999999999991</v>
      </c>
      <c r="I158" s="43">
        <f t="shared" si="18"/>
        <v>8750</v>
      </c>
      <c r="J158" s="81" t="s">
        <v>46</v>
      </c>
      <c r="K158" s="44" t="s">
        <v>75</v>
      </c>
      <c r="L158" s="19" t="s">
        <v>441</v>
      </c>
    </row>
    <row r="159" spans="1:12" s="22" customFormat="1" ht="58.5" customHeight="1">
      <c r="A159" s="9">
        <v>83</v>
      </c>
      <c r="B159" s="67" t="s">
        <v>228</v>
      </c>
      <c r="C159" s="80" t="s">
        <v>73</v>
      </c>
      <c r="D159" s="67" t="s">
        <v>229</v>
      </c>
      <c r="E159" s="93" t="s">
        <v>171</v>
      </c>
      <c r="F159" s="93">
        <v>2</v>
      </c>
      <c r="G159" s="75">
        <v>181982.14285714284</v>
      </c>
      <c r="H159" s="72">
        <f t="shared" si="21"/>
        <v>363964.28571428568</v>
      </c>
      <c r="I159" s="43">
        <f t="shared" si="18"/>
        <v>407640</v>
      </c>
      <c r="J159" s="81" t="s">
        <v>46</v>
      </c>
      <c r="K159" s="9" t="s">
        <v>438</v>
      </c>
      <c r="L159" s="19" t="s">
        <v>441</v>
      </c>
    </row>
    <row r="160" spans="1:12" s="22" customFormat="1" ht="58.5" customHeight="1">
      <c r="A160" s="9">
        <v>84</v>
      </c>
      <c r="B160" s="67" t="s">
        <v>230</v>
      </c>
      <c r="C160" s="80" t="s">
        <v>73</v>
      </c>
      <c r="D160" s="67" t="s">
        <v>231</v>
      </c>
      <c r="E160" s="93" t="s">
        <v>171</v>
      </c>
      <c r="F160" s="93">
        <v>1</v>
      </c>
      <c r="G160" s="75">
        <v>204821.42857142855</v>
      </c>
      <c r="H160" s="72">
        <f t="shared" si="21"/>
        <v>204821.42857142855</v>
      </c>
      <c r="I160" s="43">
        <f t="shared" si="18"/>
        <v>229400</v>
      </c>
      <c r="J160" s="81" t="s">
        <v>46</v>
      </c>
      <c r="K160" s="9" t="s">
        <v>438</v>
      </c>
      <c r="L160" s="19" t="s">
        <v>441</v>
      </c>
    </row>
    <row r="161" spans="1:12" s="22" customFormat="1" ht="58.5" customHeight="1">
      <c r="A161" s="9">
        <v>85</v>
      </c>
      <c r="B161" s="67" t="s">
        <v>232</v>
      </c>
      <c r="C161" s="80" t="s">
        <v>73</v>
      </c>
      <c r="D161" s="67" t="s">
        <v>233</v>
      </c>
      <c r="E161" s="93" t="s">
        <v>171</v>
      </c>
      <c r="F161" s="93">
        <v>2</v>
      </c>
      <c r="G161" s="75">
        <v>30374.999999999996</v>
      </c>
      <c r="H161" s="72">
        <f t="shared" si="21"/>
        <v>60749.999999999993</v>
      </c>
      <c r="I161" s="43">
        <f t="shared" si="18"/>
        <v>68040</v>
      </c>
      <c r="J161" s="81" t="s">
        <v>46</v>
      </c>
      <c r="K161" s="9" t="s">
        <v>438</v>
      </c>
      <c r="L161" s="19" t="s">
        <v>441</v>
      </c>
    </row>
    <row r="162" spans="1:12" s="22" customFormat="1" ht="58.5" customHeight="1">
      <c r="A162" s="9">
        <v>86</v>
      </c>
      <c r="B162" s="67" t="s">
        <v>234</v>
      </c>
      <c r="C162" s="80" t="s">
        <v>73</v>
      </c>
      <c r="D162" s="67" t="s">
        <v>235</v>
      </c>
      <c r="E162" s="93" t="s">
        <v>54</v>
      </c>
      <c r="F162" s="93">
        <v>5</v>
      </c>
      <c r="G162" s="75">
        <v>1611.6071428571427</v>
      </c>
      <c r="H162" s="72">
        <f t="shared" si="21"/>
        <v>8058.0357142857138</v>
      </c>
      <c r="I162" s="43">
        <f t="shared" si="18"/>
        <v>9025</v>
      </c>
      <c r="J162" s="81" t="s">
        <v>46</v>
      </c>
      <c r="K162" s="9" t="s">
        <v>438</v>
      </c>
      <c r="L162" s="19" t="s">
        <v>441</v>
      </c>
    </row>
    <row r="163" spans="1:12" s="22" customFormat="1" ht="58.5" customHeight="1">
      <c r="A163" s="9">
        <v>87</v>
      </c>
      <c r="B163" s="67" t="s">
        <v>236</v>
      </c>
      <c r="C163" s="80" t="s">
        <v>73</v>
      </c>
      <c r="D163" s="67" t="s">
        <v>237</v>
      </c>
      <c r="E163" s="93" t="s">
        <v>54</v>
      </c>
      <c r="F163" s="93">
        <v>1</v>
      </c>
      <c r="G163" s="75">
        <v>13267.857142857141</v>
      </c>
      <c r="H163" s="72">
        <f t="shared" si="21"/>
        <v>13267.857142857141</v>
      </c>
      <c r="I163" s="43">
        <f t="shared" si="18"/>
        <v>14860</v>
      </c>
      <c r="J163" s="81" t="s">
        <v>46</v>
      </c>
      <c r="K163" s="44" t="s">
        <v>75</v>
      </c>
      <c r="L163" s="19" t="s">
        <v>441</v>
      </c>
    </row>
    <row r="164" spans="1:12" s="22" customFormat="1" ht="58.5" customHeight="1">
      <c r="A164" s="9">
        <v>88</v>
      </c>
      <c r="B164" s="67" t="s">
        <v>238</v>
      </c>
      <c r="C164" s="80" t="s">
        <v>73</v>
      </c>
      <c r="D164" s="67" t="s">
        <v>239</v>
      </c>
      <c r="E164" s="93" t="s">
        <v>54</v>
      </c>
      <c r="F164" s="93">
        <v>1</v>
      </c>
      <c r="G164" s="75">
        <v>28660.714285714283</v>
      </c>
      <c r="H164" s="72">
        <f t="shared" si="21"/>
        <v>28660.714285714283</v>
      </c>
      <c r="I164" s="43">
        <f t="shared" si="18"/>
        <v>32100</v>
      </c>
      <c r="J164" s="81" t="s">
        <v>46</v>
      </c>
      <c r="K164" s="44" t="s">
        <v>75</v>
      </c>
      <c r="L164" s="19" t="s">
        <v>441</v>
      </c>
    </row>
    <row r="165" spans="1:12" s="22" customFormat="1" ht="58.5" customHeight="1">
      <c r="A165" s="9">
        <v>89</v>
      </c>
      <c r="B165" s="67" t="s">
        <v>238</v>
      </c>
      <c r="C165" s="80" t="s">
        <v>73</v>
      </c>
      <c r="D165" s="67" t="s">
        <v>240</v>
      </c>
      <c r="E165" s="93" t="s">
        <v>54</v>
      </c>
      <c r="F165" s="93">
        <v>1</v>
      </c>
      <c r="G165" s="75">
        <v>17034.821428571428</v>
      </c>
      <c r="H165" s="72">
        <f t="shared" si="21"/>
        <v>17034.821428571428</v>
      </c>
      <c r="I165" s="43">
        <f t="shared" si="18"/>
        <v>19079</v>
      </c>
      <c r="J165" s="81" t="s">
        <v>46</v>
      </c>
      <c r="K165" s="44" t="s">
        <v>75</v>
      </c>
      <c r="L165" s="19" t="s">
        <v>441</v>
      </c>
    </row>
    <row r="166" spans="1:12" s="22" customFormat="1" ht="58.5" customHeight="1">
      <c r="A166" s="9">
        <v>90</v>
      </c>
      <c r="B166" s="67" t="s">
        <v>238</v>
      </c>
      <c r="C166" s="80" t="s">
        <v>73</v>
      </c>
      <c r="D166" s="67" t="s">
        <v>241</v>
      </c>
      <c r="E166" s="93" t="s">
        <v>54</v>
      </c>
      <c r="F166" s="93">
        <v>1</v>
      </c>
      <c r="G166" s="75">
        <v>14155.357142857141</v>
      </c>
      <c r="H166" s="72">
        <f t="shared" si="21"/>
        <v>14155.357142857141</v>
      </c>
      <c r="I166" s="43">
        <f t="shared" si="18"/>
        <v>15854</v>
      </c>
      <c r="J166" s="81" t="s">
        <v>46</v>
      </c>
      <c r="K166" s="44" t="s">
        <v>75</v>
      </c>
      <c r="L166" s="19" t="s">
        <v>441</v>
      </c>
    </row>
    <row r="167" spans="1:12" s="22" customFormat="1" ht="58.5" customHeight="1">
      <c r="A167" s="9">
        <v>91</v>
      </c>
      <c r="B167" s="67" t="s">
        <v>242</v>
      </c>
      <c r="C167" s="80" t="s">
        <v>73</v>
      </c>
      <c r="D167" s="67" t="s">
        <v>243</v>
      </c>
      <c r="E167" s="93" t="s">
        <v>54</v>
      </c>
      <c r="F167" s="93">
        <v>5</v>
      </c>
      <c r="G167" s="75">
        <v>54227.678571428602</v>
      </c>
      <c r="H167" s="72">
        <f t="shared" si="21"/>
        <v>271138.39285714302</v>
      </c>
      <c r="I167" s="43">
        <f t="shared" si="18"/>
        <v>303675.00000000023</v>
      </c>
      <c r="J167" s="81" t="s">
        <v>46</v>
      </c>
      <c r="K167" s="44" t="s">
        <v>75</v>
      </c>
      <c r="L167" s="19" t="s">
        <v>441</v>
      </c>
    </row>
    <row r="168" spans="1:12" s="13" customFormat="1" ht="58.5" customHeight="1">
      <c r="A168" s="9">
        <v>92</v>
      </c>
      <c r="B168" s="25" t="s">
        <v>339</v>
      </c>
      <c r="C168" s="44" t="s">
        <v>73</v>
      </c>
      <c r="D168" s="25" t="s">
        <v>340</v>
      </c>
      <c r="E168" s="9" t="s">
        <v>171</v>
      </c>
      <c r="F168" s="9">
        <v>2</v>
      </c>
      <c r="G168" s="10">
        <v>190535.71428571426</v>
      </c>
      <c r="H168" s="43">
        <f>G168*F168</f>
        <v>381071.42857142852</v>
      </c>
      <c r="I168" s="64">
        <f>H168*1.12</f>
        <v>426800</v>
      </c>
      <c r="J168" s="10" t="s">
        <v>46</v>
      </c>
      <c r="K168" s="43" t="s">
        <v>341</v>
      </c>
      <c r="L168" s="19" t="s">
        <v>441</v>
      </c>
    </row>
    <row r="169" spans="1:12" s="13" customFormat="1" ht="58.5" customHeight="1">
      <c r="A169" s="9">
        <v>93</v>
      </c>
      <c r="B169" s="25" t="s">
        <v>342</v>
      </c>
      <c r="C169" s="44" t="s">
        <v>73</v>
      </c>
      <c r="D169" s="25" t="s">
        <v>431</v>
      </c>
      <c r="E169" s="9" t="s">
        <v>54</v>
      </c>
      <c r="F169" s="9">
        <v>4</v>
      </c>
      <c r="G169" s="10">
        <v>4628.5714285714284</v>
      </c>
      <c r="H169" s="43">
        <f t="shared" ref="H169:H216" si="22">G169*F169</f>
        <v>18514.285714285714</v>
      </c>
      <c r="I169" s="64">
        <f t="shared" ref="I169:I216" si="23">H169*1.12</f>
        <v>20736</v>
      </c>
      <c r="J169" s="10" t="s">
        <v>46</v>
      </c>
      <c r="K169" s="43" t="s">
        <v>341</v>
      </c>
      <c r="L169" s="19" t="s">
        <v>441</v>
      </c>
    </row>
    <row r="170" spans="1:12" s="13" customFormat="1" ht="58.5" customHeight="1">
      <c r="A170" s="9">
        <v>94</v>
      </c>
      <c r="B170" s="25" t="s">
        <v>343</v>
      </c>
      <c r="C170" s="44" t="s">
        <v>73</v>
      </c>
      <c r="D170" s="25" t="s">
        <v>344</v>
      </c>
      <c r="E170" s="9" t="s">
        <v>171</v>
      </c>
      <c r="F170" s="9">
        <v>2</v>
      </c>
      <c r="G170" s="10">
        <v>220138.39285714284</v>
      </c>
      <c r="H170" s="43">
        <f t="shared" si="22"/>
        <v>440276.78571428568</v>
      </c>
      <c r="I170" s="64">
        <f t="shared" si="23"/>
        <v>493110</v>
      </c>
      <c r="J170" s="10" t="s">
        <v>46</v>
      </c>
      <c r="K170" s="43" t="s">
        <v>341</v>
      </c>
      <c r="L170" s="19" t="s">
        <v>441</v>
      </c>
    </row>
    <row r="171" spans="1:12" s="13" customFormat="1" ht="58.5" customHeight="1">
      <c r="A171" s="9">
        <v>95</v>
      </c>
      <c r="B171" s="25" t="s">
        <v>345</v>
      </c>
      <c r="C171" s="44" t="s">
        <v>73</v>
      </c>
      <c r="D171" s="25" t="s">
        <v>432</v>
      </c>
      <c r="E171" s="9" t="s">
        <v>54</v>
      </c>
      <c r="F171" s="9">
        <v>1</v>
      </c>
      <c r="G171" s="10">
        <v>41443.749999999993</v>
      </c>
      <c r="H171" s="43">
        <f t="shared" si="22"/>
        <v>41443.749999999993</v>
      </c>
      <c r="I171" s="64">
        <f t="shared" si="23"/>
        <v>46416.999999999993</v>
      </c>
      <c r="J171" s="10" t="s">
        <v>46</v>
      </c>
      <c r="K171" s="43" t="s">
        <v>341</v>
      </c>
      <c r="L171" s="19" t="s">
        <v>441</v>
      </c>
    </row>
    <row r="172" spans="1:12" s="13" customFormat="1" ht="58.5" customHeight="1">
      <c r="A172" s="9">
        <v>96</v>
      </c>
      <c r="B172" s="25" t="s">
        <v>346</v>
      </c>
      <c r="C172" s="44" t="s">
        <v>73</v>
      </c>
      <c r="D172" s="25" t="s">
        <v>347</v>
      </c>
      <c r="E172" s="9" t="s">
        <v>54</v>
      </c>
      <c r="F172" s="9">
        <v>1</v>
      </c>
      <c r="G172" s="10">
        <v>46153.571428571428</v>
      </c>
      <c r="H172" s="43">
        <f t="shared" si="22"/>
        <v>46153.571428571428</v>
      </c>
      <c r="I172" s="64">
        <f t="shared" si="23"/>
        <v>51692.000000000007</v>
      </c>
      <c r="J172" s="10" t="s">
        <v>46</v>
      </c>
      <c r="K172" s="43" t="s">
        <v>341</v>
      </c>
      <c r="L172" s="19" t="s">
        <v>441</v>
      </c>
    </row>
    <row r="173" spans="1:12" s="13" customFormat="1" ht="58.5" customHeight="1">
      <c r="A173" s="9">
        <v>97</v>
      </c>
      <c r="B173" s="25" t="s">
        <v>339</v>
      </c>
      <c r="C173" s="44" t="s">
        <v>73</v>
      </c>
      <c r="D173" s="25" t="s">
        <v>348</v>
      </c>
      <c r="E173" s="9" t="s">
        <v>171</v>
      </c>
      <c r="F173" s="9">
        <v>1</v>
      </c>
      <c r="G173" s="10">
        <v>147746.42857142855</v>
      </c>
      <c r="H173" s="43">
        <f t="shared" si="22"/>
        <v>147746.42857142855</v>
      </c>
      <c r="I173" s="64">
        <f t="shared" si="23"/>
        <v>165476</v>
      </c>
      <c r="J173" s="10" t="s">
        <v>46</v>
      </c>
      <c r="K173" s="43" t="s">
        <v>341</v>
      </c>
      <c r="L173" s="19" t="s">
        <v>441</v>
      </c>
    </row>
    <row r="174" spans="1:12" s="13" customFormat="1" ht="58.5" customHeight="1">
      <c r="A174" s="9">
        <v>98</v>
      </c>
      <c r="B174" s="25" t="s">
        <v>349</v>
      </c>
      <c r="C174" s="44" t="s">
        <v>73</v>
      </c>
      <c r="D174" s="25" t="s">
        <v>350</v>
      </c>
      <c r="E174" s="9" t="s">
        <v>54</v>
      </c>
      <c r="F174" s="9">
        <v>1</v>
      </c>
      <c r="G174" s="10">
        <v>23708.928571428569</v>
      </c>
      <c r="H174" s="43">
        <f t="shared" si="22"/>
        <v>23708.928571428569</v>
      </c>
      <c r="I174" s="64">
        <f t="shared" si="23"/>
        <v>26554</v>
      </c>
      <c r="J174" s="10" t="s">
        <v>46</v>
      </c>
      <c r="K174" s="43" t="s">
        <v>341</v>
      </c>
      <c r="L174" s="19" t="s">
        <v>441</v>
      </c>
    </row>
    <row r="175" spans="1:12" s="13" customFormat="1" ht="58.5" customHeight="1">
      <c r="A175" s="9">
        <v>99</v>
      </c>
      <c r="B175" s="25" t="s">
        <v>351</v>
      </c>
      <c r="C175" s="44" t="s">
        <v>73</v>
      </c>
      <c r="D175" s="25" t="s">
        <v>352</v>
      </c>
      <c r="E175" s="9" t="s">
        <v>54</v>
      </c>
      <c r="F175" s="9">
        <v>1</v>
      </c>
      <c r="G175" s="10">
        <v>19403.571428571428</v>
      </c>
      <c r="H175" s="43">
        <f t="shared" si="22"/>
        <v>19403.571428571428</v>
      </c>
      <c r="I175" s="64">
        <f t="shared" si="23"/>
        <v>21732</v>
      </c>
      <c r="J175" s="10" t="s">
        <v>46</v>
      </c>
      <c r="K175" s="43" t="s">
        <v>341</v>
      </c>
      <c r="L175" s="19" t="s">
        <v>441</v>
      </c>
    </row>
    <row r="176" spans="1:12" s="13" customFormat="1" ht="58.5" customHeight="1">
      <c r="A176" s="9">
        <v>100</v>
      </c>
      <c r="B176" s="25" t="s">
        <v>353</v>
      </c>
      <c r="C176" s="44" t="s">
        <v>73</v>
      </c>
      <c r="D176" s="25" t="s">
        <v>354</v>
      </c>
      <c r="E176" s="9" t="s">
        <v>40</v>
      </c>
      <c r="F176" s="9">
        <v>1</v>
      </c>
      <c r="G176" s="10">
        <v>30329.464285714283</v>
      </c>
      <c r="H176" s="43">
        <f t="shared" si="22"/>
        <v>30329.464285714283</v>
      </c>
      <c r="I176" s="64">
        <f t="shared" si="23"/>
        <v>33969</v>
      </c>
      <c r="J176" s="10" t="s">
        <v>46</v>
      </c>
      <c r="K176" s="43" t="s">
        <v>341</v>
      </c>
      <c r="L176" s="19" t="s">
        <v>441</v>
      </c>
    </row>
    <row r="177" spans="1:12" s="13" customFormat="1" ht="58.5" customHeight="1">
      <c r="A177" s="9">
        <v>101</v>
      </c>
      <c r="B177" s="25" t="s">
        <v>355</v>
      </c>
      <c r="C177" s="44" t="s">
        <v>73</v>
      </c>
      <c r="D177" s="25" t="s">
        <v>356</v>
      </c>
      <c r="E177" s="9" t="s">
        <v>54</v>
      </c>
      <c r="F177" s="9">
        <v>2</v>
      </c>
      <c r="G177" s="10">
        <v>4924.9999999999991</v>
      </c>
      <c r="H177" s="43">
        <f t="shared" si="22"/>
        <v>9849.9999999999982</v>
      </c>
      <c r="I177" s="64">
        <f t="shared" si="23"/>
        <v>11031.999999999998</v>
      </c>
      <c r="J177" s="10" t="s">
        <v>46</v>
      </c>
      <c r="K177" s="43" t="s">
        <v>341</v>
      </c>
      <c r="L177" s="19" t="s">
        <v>441</v>
      </c>
    </row>
    <row r="178" spans="1:12" s="13" customFormat="1" ht="58.5" customHeight="1">
      <c r="A178" s="9">
        <v>102</v>
      </c>
      <c r="B178" s="25" t="s">
        <v>357</v>
      </c>
      <c r="C178" s="44" t="s">
        <v>73</v>
      </c>
      <c r="D178" s="25" t="s">
        <v>358</v>
      </c>
      <c r="E178" s="9" t="s">
        <v>171</v>
      </c>
      <c r="F178" s="9">
        <v>2</v>
      </c>
      <c r="G178" s="10">
        <v>145054.46428571426</v>
      </c>
      <c r="H178" s="43">
        <f t="shared" si="22"/>
        <v>290108.92857142852</v>
      </c>
      <c r="I178" s="64">
        <f t="shared" si="23"/>
        <v>324922</v>
      </c>
      <c r="J178" s="10" t="s">
        <v>46</v>
      </c>
      <c r="K178" s="43" t="s">
        <v>341</v>
      </c>
      <c r="L178" s="19" t="s">
        <v>441</v>
      </c>
    </row>
    <row r="179" spans="1:12" s="13" customFormat="1" ht="58.5" customHeight="1">
      <c r="A179" s="9">
        <v>103</v>
      </c>
      <c r="B179" s="25" t="s">
        <v>359</v>
      </c>
      <c r="C179" s="44" t="s">
        <v>73</v>
      </c>
      <c r="D179" s="25" t="s">
        <v>360</v>
      </c>
      <c r="E179" s="9" t="s">
        <v>171</v>
      </c>
      <c r="F179" s="9">
        <v>2</v>
      </c>
      <c r="G179" s="10">
        <v>247589.28571428568</v>
      </c>
      <c r="H179" s="43">
        <f t="shared" si="22"/>
        <v>495178.57142857136</v>
      </c>
      <c r="I179" s="64">
        <f t="shared" si="23"/>
        <v>554600</v>
      </c>
      <c r="J179" s="10" t="s">
        <v>46</v>
      </c>
      <c r="K179" s="43" t="s">
        <v>341</v>
      </c>
      <c r="L179" s="19" t="s">
        <v>441</v>
      </c>
    </row>
    <row r="180" spans="1:12" s="13" customFormat="1" ht="58.5" customHeight="1">
      <c r="A180" s="9">
        <v>104</v>
      </c>
      <c r="B180" s="25" t="s">
        <v>361</v>
      </c>
      <c r="C180" s="44" t="s">
        <v>73</v>
      </c>
      <c r="D180" s="25" t="s">
        <v>362</v>
      </c>
      <c r="E180" s="9" t="s">
        <v>171</v>
      </c>
      <c r="F180" s="9">
        <v>2</v>
      </c>
      <c r="G180" s="10">
        <v>237631.24999999997</v>
      </c>
      <c r="H180" s="43">
        <f t="shared" si="22"/>
        <v>475262.49999999994</v>
      </c>
      <c r="I180" s="64">
        <f t="shared" si="23"/>
        <v>532294</v>
      </c>
      <c r="J180" s="10" t="s">
        <v>46</v>
      </c>
      <c r="K180" s="43" t="s">
        <v>341</v>
      </c>
      <c r="L180" s="19" t="s">
        <v>441</v>
      </c>
    </row>
    <row r="181" spans="1:12" s="13" customFormat="1" ht="58.5" customHeight="1">
      <c r="A181" s="9">
        <v>105</v>
      </c>
      <c r="B181" s="25" t="s">
        <v>363</v>
      </c>
      <c r="C181" s="44" t="s">
        <v>73</v>
      </c>
      <c r="D181" s="25" t="s">
        <v>364</v>
      </c>
      <c r="E181" s="9" t="s">
        <v>171</v>
      </c>
      <c r="F181" s="9">
        <v>2</v>
      </c>
      <c r="G181" s="10">
        <v>206683.03571428568</v>
      </c>
      <c r="H181" s="43">
        <f t="shared" si="22"/>
        <v>413366.07142857136</v>
      </c>
      <c r="I181" s="64">
        <f t="shared" si="23"/>
        <v>462969.99999999994</v>
      </c>
      <c r="J181" s="10" t="s">
        <v>46</v>
      </c>
      <c r="K181" s="43" t="s">
        <v>341</v>
      </c>
      <c r="L181" s="19" t="s">
        <v>441</v>
      </c>
    </row>
    <row r="182" spans="1:12" s="13" customFormat="1" ht="58.5" customHeight="1">
      <c r="A182" s="9">
        <v>106</v>
      </c>
      <c r="B182" s="25" t="s">
        <v>365</v>
      </c>
      <c r="C182" s="44" t="s">
        <v>73</v>
      </c>
      <c r="D182" s="25" t="s">
        <v>366</v>
      </c>
      <c r="E182" s="9" t="s">
        <v>171</v>
      </c>
      <c r="F182" s="9">
        <v>2</v>
      </c>
      <c r="G182" s="10">
        <v>103072.32142857142</v>
      </c>
      <c r="H182" s="43">
        <f t="shared" si="22"/>
        <v>206144.64285714284</v>
      </c>
      <c r="I182" s="64">
        <f t="shared" si="23"/>
        <v>230882</v>
      </c>
      <c r="J182" s="10" t="s">
        <v>46</v>
      </c>
      <c r="K182" s="43" t="s">
        <v>341</v>
      </c>
      <c r="L182" s="19" t="s">
        <v>441</v>
      </c>
    </row>
    <row r="183" spans="1:12" s="13" customFormat="1" ht="58.5" customHeight="1">
      <c r="A183" s="9">
        <v>107</v>
      </c>
      <c r="B183" s="25" t="s">
        <v>367</v>
      </c>
      <c r="C183" s="44" t="s">
        <v>73</v>
      </c>
      <c r="D183" s="25" t="s">
        <v>368</v>
      </c>
      <c r="E183" s="9" t="s">
        <v>171</v>
      </c>
      <c r="F183" s="9">
        <v>2</v>
      </c>
      <c r="G183" s="10">
        <v>172504.46428571426</v>
      </c>
      <c r="H183" s="43">
        <f t="shared" si="22"/>
        <v>345008.92857142852</v>
      </c>
      <c r="I183" s="64">
        <f t="shared" si="23"/>
        <v>386410</v>
      </c>
      <c r="J183" s="10" t="s">
        <v>46</v>
      </c>
      <c r="K183" s="43" t="s">
        <v>341</v>
      </c>
      <c r="L183" s="19" t="s">
        <v>441</v>
      </c>
    </row>
    <row r="184" spans="1:12" s="13" customFormat="1" ht="58.5" customHeight="1">
      <c r="A184" s="9">
        <v>108</v>
      </c>
      <c r="B184" s="25" t="s">
        <v>369</v>
      </c>
      <c r="C184" s="44" t="s">
        <v>73</v>
      </c>
      <c r="D184" s="25" t="s">
        <v>370</v>
      </c>
      <c r="E184" s="9" t="s">
        <v>171</v>
      </c>
      <c r="F184" s="9">
        <v>2</v>
      </c>
      <c r="G184" s="10">
        <v>146938.39285714284</v>
      </c>
      <c r="H184" s="43">
        <f t="shared" si="22"/>
        <v>293876.78571428568</v>
      </c>
      <c r="I184" s="64">
        <f t="shared" si="23"/>
        <v>329142</v>
      </c>
      <c r="J184" s="10" t="s">
        <v>46</v>
      </c>
      <c r="K184" s="43" t="s">
        <v>341</v>
      </c>
      <c r="L184" s="19" t="s">
        <v>441</v>
      </c>
    </row>
    <row r="185" spans="1:12" s="13" customFormat="1" ht="58.5" customHeight="1">
      <c r="A185" s="9">
        <v>109</v>
      </c>
      <c r="B185" s="25" t="s">
        <v>371</v>
      </c>
      <c r="C185" s="44" t="s">
        <v>73</v>
      </c>
      <c r="D185" s="25" t="s">
        <v>372</v>
      </c>
      <c r="E185" s="9" t="s">
        <v>171</v>
      </c>
      <c r="F185" s="9">
        <v>2</v>
      </c>
      <c r="G185" s="10">
        <v>206413.39285714284</v>
      </c>
      <c r="H185" s="43">
        <f t="shared" si="22"/>
        <v>412826.78571428568</v>
      </c>
      <c r="I185" s="64">
        <f t="shared" si="23"/>
        <v>462366</v>
      </c>
      <c r="J185" s="10" t="s">
        <v>46</v>
      </c>
      <c r="K185" s="43" t="s">
        <v>341</v>
      </c>
      <c r="L185" s="19" t="s">
        <v>441</v>
      </c>
    </row>
    <row r="186" spans="1:12" s="13" customFormat="1" ht="58.5" customHeight="1">
      <c r="A186" s="9">
        <v>110</v>
      </c>
      <c r="B186" s="25" t="s">
        <v>373</v>
      </c>
      <c r="C186" s="44" t="s">
        <v>73</v>
      </c>
      <c r="D186" s="25" t="s">
        <v>374</v>
      </c>
      <c r="E186" s="9" t="s">
        <v>54</v>
      </c>
      <c r="F186" s="9">
        <v>1</v>
      </c>
      <c r="G186" s="10">
        <v>37138.392857142855</v>
      </c>
      <c r="H186" s="43">
        <f t="shared" si="22"/>
        <v>37138.392857142855</v>
      </c>
      <c r="I186" s="64">
        <f t="shared" si="23"/>
        <v>41595</v>
      </c>
      <c r="J186" s="10" t="s">
        <v>46</v>
      </c>
      <c r="K186" s="43" t="s">
        <v>341</v>
      </c>
      <c r="L186" s="19" t="s">
        <v>441</v>
      </c>
    </row>
    <row r="187" spans="1:12" s="13" customFormat="1" ht="58.5" customHeight="1">
      <c r="A187" s="9">
        <v>111</v>
      </c>
      <c r="B187" s="25" t="s">
        <v>375</v>
      </c>
      <c r="C187" s="44" t="s">
        <v>73</v>
      </c>
      <c r="D187" s="25" t="s">
        <v>376</v>
      </c>
      <c r="E187" s="9" t="s">
        <v>54</v>
      </c>
      <c r="F187" s="9">
        <v>1</v>
      </c>
      <c r="G187" s="10">
        <v>30007.142857142855</v>
      </c>
      <c r="H187" s="43">
        <f t="shared" si="22"/>
        <v>30007.142857142855</v>
      </c>
      <c r="I187" s="64">
        <f t="shared" si="23"/>
        <v>33608</v>
      </c>
      <c r="J187" s="10" t="s">
        <v>46</v>
      </c>
      <c r="K187" s="43" t="s">
        <v>341</v>
      </c>
      <c r="L187" s="19" t="s">
        <v>441</v>
      </c>
    </row>
    <row r="188" spans="1:12" s="13" customFormat="1" ht="58.5" customHeight="1">
      <c r="A188" s="9">
        <v>112</v>
      </c>
      <c r="B188" s="25" t="s">
        <v>377</v>
      </c>
      <c r="C188" s="44" t="s">
        <v>73</v>
      </c>
      <c r="D188" s="25" t="s">
        <v>378</v>
      </c>
      <c r="E188" s="9" t="s">
        <v>54</v>
      </c>
      <c r="F188" s="9">
        <v>1</v>
      </c>
      <c r="G188" s="10">
        <v>8208.0357142857138</v>
      </c>
      <c r="H188" s="43">
        <f t="shared" si="22"/>
        <v>8208.0357142857138</v>
      </c>
      <c r="I188" s="64">
        <f t="shared" si="23"/>
        <v>9193</v>
      </c>
      <c r="J188" s="10" t="s">
        <v>46</v>
      </c>
      <c r="K188" s="43" t="s">
        <v>341</v>
      </c>
      <c r="L188" s="19" t="s">
        <v>441</v>
      </c>
    </row>
    <row r="189" spans="1:12" s="13" customFormat="1" ht="58.5" customHeight="1">
      <c r="A189" s="9">
        <v>113</v>
      </c>
      <c r="B189" s="25" t="s">
        <v>379</v>
      </c>
      <c r="C189" s="44" t="s">
        <v>73</v>
      </c>
      <c r="D189" s="25" t="s">
        <v>380</v>
      </c>
      <c r="E189" s="9" t="s">
        <v>171</v>
      </c>
      <c r="F189" s="9">
        <v>2</v>
      </c>
      <c r="G189" s="10">
        <v>135097.32142857142</v>
      </c>
      <c r="H189" s="43">
        <f t="shared" si="22"/>
        <v>270194.64285714284</v>
      </c>
      <c r="I189" s="64">
        <f t="shared" si="23"/>
        <v>302618</v>
      </c>
      <c r="J189" s="10" t="s">
        <v>46</v>
      </c>
      <c r="K189" s="43" t="s">
        <v>341</v>
      </c>
      <c r="L189" s="19" t="s">
        <v>441</v>
      </c>
    </row>
    <row r="190" spans="1:12" s="13" customFormat="1" ht="58.5" customHeight="1">
      <c r="A190" s="9">
        <v>114</v>
      </c>
      <c r="B190" s="25" t="s">
        <v>381</v>
      </c>
      <c r="C190" s="44" t="s">
        <v>73</v>
      </c>
      <c r="D190" s="25" t="s">
        <v>382</v>
      </c>
      <c r="E190" s="9" t="s">
        <v>171</v>
      </c>
      <c r="F190" s="9">
        <v>2</v>
      </c>
      <c r="G190" s="10">
        <v>122449.10714285713</v>
      </c>
      <c r="H190" s="43">
        <f t="shared" si="22"/>
        <v>244898.21428571426</v>
      </c>
      <c r="I190" s="64">
        <f t="shared" si="23"/>
        <v>274286</v>
      </c>
      <c r="J190" s="10" t="s">
        <v>46</v>
      </c>
      <c r="K190" s="43" t="s">
        <v>341</v>
      </c>
      <c r="L190" s="19" t="s">
        <v>441</v>
      </c>
    </row>
    <row r="191" spans="1:12" s="13" customFormat="1" ht="58.5" customHeight="1">
      <c r="A191" s="9">
        <v>115</v>
      </c>
      <c r="B191" s="25" t="s">
        <v>383</v>
      </c>
      <c r="C191" s="44" t="s">
        <v>73</v>
      </c>
      <c r="D191" s="25" t="s">
        <v>384</v>
      </c>
      <c r="E191" s="9" t="s">
        <v>54</v>
      </c>
      <c r="F191" s="9">
        <v>1</v>
      </c>
      <c r="G191" s="10">
        <v>8423.2142857142844</v>
      </c>
      <c r="H191" s="43">
        <f t="shared" si="22"/>
        <v>8423.2142857142844</v>
      </c>
      <c r="I191" s="64">
        <f t="shared" si="23"/>
        <v>9434</v>
      </c>
      <c r="J191" s="10" t="s">
        <v>46</v>
      </c>
      <c r="K191" s="43" t="s">
        <v>341</v>
      </c>
      <c r="L191" s="19" t="s">
        <v>441</v>
      </c>
    </row>
    <row r="192" spans="1:12" s="13" customFormat="1" ht="58.5" customHeight="1">
      <c r="A192" s="9">
        <v>116</v>
      </c>
      <c r="B192" s="25" t="s">
        <v>385</v>
      </c>
      <c r="C192" s="44" t="s">
        <v>73</v>
      </c>
      <c r="D192" s="25" t="s">
        <v>386</v>
      </c>
      <c r="E192" s="9" t="s">
        <v>54</v>
      </c>
      <c r="F192" s="9">
        <v>1</v>
      </c>
      <c r="G192" s="10">
        <v>30814.28571428571</v>
      </c>
      <c r="H192" s="43">
        <f t="shared" si="22"/>
        <v>30814.28571428571</v>
      </c>
      <c r="I192" s="64">
        <f t="shared" si="23"/>
        <v>34512</v>
      </c>
      <c r="J192" s="10" t="s">
        <v>46</v>
      </c>
      <c r="K192" s="43" t="s">
        <v>341</v>
      </c>
      <c r="L192" s="19" t="s">
        <v>441</v>
      </c>
    </row>
    <row r="193" spans="1:12" s="13" customFormat="1" ht="58.5" customHeight="1">
      <c r="A193" s="9">
        <v>117</v>
      </c>
      <c r="B193" s="25" t="s">
        <v>385</v>
      </c>
      <c r="C193" s="44" t="s">
        <v>73</v>
      </c>
      <c r="D193" s="25" t="s">
        <v>387</v>
      </c>
      <c r="E193" s="9" t="s">
        <v>54</v>
      </c>
      <c r="F193" s="9">
        <v>1</v>
      </c>
      <c r="G193" s="10">
        <v>23978.571428571428</v>
      </c>
      <c r="H193" s="43">
        <f t="shared" si="22"/>
        <v>23978.571428571428</v>
      </c>
      <c r="I193" s="64">
        <f t="shared" si="23"/>
        <v>26856</v>
      </c>
      <c r="J193" s="10" t="s">
        <v>46</v>
      </c>
      <c r="K193" s="43" t="s">
        <v>341</v>
      </c>
      <c r="L193" s="19" t="s">
        <v>441</v>
      </c>
    </row>
    <row r="194" spans="1:12" s="13" customFormat="1" ht="58.5" customHeight="1">
      <c r="A194" s="9">
        <v>118</v>
      </c>
      <c r="B194" s="25" t="s">
        <v>388</v>
      </c>
      <c r="C194" s="44" t="s">
        <v>73</v>
      </c>
      <c r="D194" s="25" t="s">
        <v>389</v>
      </c>
      <c r="E194" s="9" t="s">
        <v>54</v>
      </c>
      <c r="F194" s="9">
        <v>1</v>
      </c>
      <c r="G194" s="10">
        <v>20291.964285714283</v>
      </c>
      <c r="H194" s="43">
        <f t="shared" si="22"/>
        <v>20291.964285714283</v>
      </c>
      <c r="I194" s="64">
        <f t="shared" si="23"/>
        <v>22727</v>
      </c>
      <c r="J194" s="10" t="s">
        <v>46</v>
      </c>
      <c r="K194" s="43" t="s">
        <v>341</v>
      </c>
      <c r="L194" s="19" t="s">
        <v>441</v>
      </c>
    </row>
    <row r="195" spans="1:12" s="13" customFormat="1" ht="58.5" customHeight="1">
      <c r="A195" s="9">
        <v>119</v>
      </c>
      <c r="B195" s="25" t="s">
        <v>433</v>
      </c>
      <c r="C195" s="44" t="s">
        <v>73</v>
      </c>
      <c r="D195" s="25" t="s">
        <v>434</v>
      </c>
      <c r="E195" s="9" t="s">
        <v>171</v>
      </c>
      <c r="F195" s="9">
        <v>1</v>
      </c>
      <c r="G195" s="10">
        <v>143170.53571428571</v>
      </c>
      <c r="H195" s="43">
        <f t="shared" si="22"/>
        <v>143170.53571428571</v>
      </c>
      <c r="I195" s="64">
        <f t="shared" si="23"/>
        <v>160351</v>
      </c>
      <c r="J195" s="10" t="s">
        <v>46</v>
      </c>
      <c r="K195" s="43" t="s">
        <v>341</v>
      </c>
      <c r="L195" s="19" t="s">
        <v>441</v>
      </c>
    </row>
    <row r="196" spans="1:12" s="13" customFormat="1" ht="58.5" customHeight="1">
      <c r="A196" s="9">
        <v>120</v>
      </c>
      <c r="B196" s="25" t="s">
        <v>433</v>
      </c>
      <c r="C196" s="44" t="s">
        <v>73</v>
      </c>
      <c r="D196" s="25" t="s">
        <v>435</v>
      </c>
      <c r="E196" s="9" t="s">
        <v>171</v>
      </c>
      <c r="F196" s="9">
        <v>1</v>
      </c>
      <c r="G196" s="10">
        <v>143170.53571428571</v>
      </c>
      <c r="H196" s="43">
        <f t="shared" si="22"/>
        <v>143170.53571428571</v>
      </c>
      <c r="I196" s="64">
        <f t="shared" si="23"/>
        <v>160351</v>
      </c>
      <c r="J196" s="10" t="s">
        <v>46</v>
      </c>
      <c r="K196" s="43" t="s">
        <v>341</v>
      </c>
      <c r="L196" s="19" t="s">
        <v>441</v>
      </c>
    </row>
    <row r="197" spans="1:12" s="13" customFormat="1" ht="58.5" customHeight="1">
      <c r="A197" s="9">
        <v>121</v>
      </c>
      <c r="B197" s="25" t="s">
        <v>390</v>
      </c>
      <c r="C197" s="44" t="s">
        <v>73</v>
      </c>
      <c r="D197" s="25" t="s">
        <v>391</v>
      </c>
      <c r="E197" s="9" t="s">
        <v>171</v>
      </c>
      <c r="F197" s="9">
        <v>1</v>
      </c>
      <c r="G197" s="10">
        <v>138326.78571428571</v>
      </c>
      <c r="H197" s="43">
        <f t="shared" si="22"/>
        <v>138326.78571428571</v>
      </c>
      <c r="I197" s="64">
        <f t="shared" si="23"/>
        <v>154926</v>
      </c>
      <c r="J197" s="10" t="s">
        <v>46</v>
      </c>
      <c r="K197" s="43" t="s">
        <v>341</v>
      </c>
      <c r="L197" s="19" t="s">
        <v>441</v>
      </c>
    </row>
    <row r="198" spans="1:12" s="13" customFormat="1" ht="58.5" customHeight="1">
      <c r="A198" s="9">
        <v>122</v>
      </c>
      <c r="B198" s="25" t="s">
        <v>392</v>
      </c>
      <c r="C198" s="44" t="s">
        <v>73</v>
      </c>
      <c r="D198" s="25" t="s">
        <v>393</v>
      </c>
      <c r="E198" s="9" t="s">
        <v>171</v>
      </c>
      <c r="F198" s="9">
        <v>2</v>
      </c>
      <c r="G198" s="10">
        <v>82215.178571428565</v>
      </c>
      <c r="H198" s="43">
        <f t="shared" si="22"/>
        <v>164430.35714285713</v>
      </c>
      <c r="I198" s="64">
        <f t="shared" si="23"/>
        <v>184162</v>
      </c>
      <c r="J198" s="10" t="s">
        <v>46</v>
      </c>
      <c r="K198" s="43" t="s">
        <v>341</v>
      </c>
      <c r="L198" s="19" t="s">
        <v>441</v>
      </c>
    </row>
    <row r="199" spans="1:12" s="13" customFormat="1" ht="58.5" customHeight="1">
      <c r="A199" s="9">
        <v>123</v>
      </c>
      <c r="B199" s="25" t="s">
        <v>394</v>
      </c>
      <c r="C199" s="44" t="s">
        <v>73</v>
      </c>
      <c r="D199" s="25" t="s">
        <v>395</v>
      </c>
      <c r="E199" s="9" t="s">
        <v>171</v>
      </c>
      <c r="F199" s="9">
        <v>1</v>
      </c>
      <c r="G199" s="10">
        <v>170351.78571428571</v>
      </c>
      <c r="H199" s="43">
        <f t="shared" si="22"/>
        <v>170351.78571428571</v>
      </c>
      <c r="I199" s="64">
        <f t="shared" si="23"/>
        <v>190794</v>
      </c>
      <c r="J199" s="10" t="s">
        <v>46</v>
      </c>
      <c r="K199" s="43" t="s">
        <v>341</v>
      </c>
      <c r="L199" s="19" t="s">
        <v>441</v>
      </c>
    </row>
    <row r="200" spans="1:12" s="13" customFormat="1" ht="58.5" customHeight="1">
      <c r="A200" s="9">
        <v>124</v>
      </c>
      <c r="B200" s="25" t="s">
        <v>396</v>
      </c>
      <c r="C200" s="44" t="s">
        <v>73</v>
      </c>
      <c r="D200" s="39" t="s">
        <v>397</v>
      </c>
      <c r="E200" s="9" t="s">
        <v>54</v>
      </c>
      <c r="F200" s="9">
        <v>1</v>
      </c>
      <c r="G200" s="10">
        <v>116958.92857142857</v>
      </c>
      <c r="H200" s="43">
        <f t="shared" si="22"/>
        <v>116958.92857142857</v>
      </c>
      <c r="I200" s="64">
        <f t="shared" si="23"/>
        <v>130994</v>
      </c>
      <c r="J200" s="10" t="s">
        <v>46</v>
      </c>
      <c r="K200" s="43" t="s">
        <v>341</v>
      </c>
      <c r="L200" s="19" t="s">
        <v>441</v>
      </c>
    </row>
    <row r="201" spans="1:12" s="13" customFormat="1" ht="58.5" customHeight="1">
      <c r="A201" s="9">
        <v>125</v>
      </c>
      <c r="B201" s="25" t="s">
        <v>396</v>
      </c>
      <c r="C201" s="44" t="s">
        <v>73</v>
      </c>
      <c r="D201" s="25" t="s">
        <v>454</v>
      </c>
      <c r="E201" s="9" t="s">
        <v>54</v>
      </c>
      <c r="F201" s="9">
        <v>1</v>
      </c>
      <c r="G201" s="10">
        <v>19026.785714285714</v>
      </c>
      <c r="H201" s="43">
        <f t="shared" si="22"/>
        <v>19026.785714285714</v>
      </c>
      <c r="I201" s="64">
        <f t="shared" si="23"/>
        <v>21310</v>
      </c>
      <c r="J201" s="10" t="s">
        <v>46</v>
      </c>
      <c r="K201" s="43" t="s">
        <v>341</v>
      </c>
      <c r="L201" s="19" t="s">
        <v>441</v>
      </c>
    </row>
    <row r="202" spans="1:12" s="13" customFormat="1" ht="58.5" customHeight="1">
      <c r="A202" s="9">
        <v>126</v>
      </c>
      <c r="B202" s="25" t="s">
        <v>396</v>
      </c>
      <c r="C202" s="44" t="s">
        <v>73</v>
      </c>
      <c r="D202" s="25" t="s">
        <v>455</v>
      </c>
      <c r="E202" s="9" t="s">
        <v>54</v>
      </c>
      <c r="F202" s="9">
        <v>1</v>
      </c>
      <c r="G202" s="10">
        <v>75917.85714285713</v>
      </c>
      <c r="H202" s="43">
        <f t="shared" si="22"/>
        <v>75917.85714285713</v>
      </c>
      <c r="I202" s="64">
        <f t="shared" si="23"/>
        <v>85028</v>
      </c>
      <c r="J202" s="10" t="s">
        <v>46</v>
      </c>
      <c r="K202" s="43" t="s">
        <v>341</v>
      </c>
      <c r="L202" s="19" t="s">
        <v>441</v>
      </c>
    </row>
    <row r="203" spans="1:12" s="13" customFormat="1" ht="58.5" customHeight="1">
      <c r="A203" s="9">
        <v>127</v>
      </c>
      <c r="B203" s="25" t="s">
        <v>396</v>
      </c>
      <c r="C203" s="44" t="s">
        <v>73</v>
      </c>
      <c r="D203" s="25" t="s">
        <v>398</v>
      </c>
      <c r="E203" s="9" t="s">
        <v>54</v>
      </c>
      <c r="F203" s="9">
        <v>1</v>
      </c>
      <c r="G203" s="10">
        <v>188113.39285714284</v>
      </c>
      <c r="H203" s="43">
        <f t="shared" si="22"/>
        <v>188113.39285714284</v>
      </c>
      <c r="I203" s="64">
        <f t="shared" si="23"/>
        <v>210687</v>
      </c>
      <c r="J203" s="10" t="s">
        <v>46</v>
      </c>
      <c r="K203" s="43" t="s">
        <v>341</v>
      </c>
      <c r="L203" s="19" t="s">
        <v>441</v>
      </c>
    </row>
    <row r="204" spans="1:12" s="13" customFormat="1" ht="58.5" customHeight="1">
      <c r="A204" s="9">
        <v>128</v>
      </c>
      <c r="B204" s="25" t="s">
        <v>399</v>
      </c>
      <c r="C204" s="44" t="s">
        <v>73</v>
      </c>
      <c r="D204" s="25" t="s">
        <v>400</v>
      </c>
      <c r="E204" s="9" t="s">
        <v>171</v>
      </c>
      <c r="F204" s="9">
        <v>2</v>
      </c>
      <c r="G204" s="10">
        <v>91499.999999999985</v>
      </c>
      <c r="H204" s="43">
        <f t="shared" si="22"/>
        <v>182999.99999999997</v>
      </c>
      <c r="I204" s="64">
        <f t="shared" si="23"/>
        <v>204960</v>
      </c>
      <c r="J204" s="10" t="s">
        <v>46</v>
      </c>
      <c r="K204" s="43" t="s">
        <v>341</v>
      </c>
      <c r="L204" s="19" t="s">
        <v>441</v>
      </c>
    </row>
    <row r="205" spans="1:12" s="13" customFormat="1" ht="58.5" customHeight="1">
      <c r="A205" s="9">
        <v>129</v>
      </c>
      <c r="B205" s="25" t="s">
        <v>401</v>
      </c>
      <c r="C205" s="44" t="s">
        <v>73</v>
      </c>
      <c r="D205" s="25" t="s">
        <v>402</v>
      </c>
      <c r="E205" s="9" t="s">
        <v>54</v>
      </c>
      <c r="F205" s="9">
        <v>2</v>
      </c>
      <c r="G205" s="10">
        <v>14640.178571428571</v>
      </c>
      <c r="H205" s="43">
        <f t="shared" si="22"/>
        <v>29280.357142857141</v>
      </c>
      <c r="I205" s="64">
        <f t="shared" si="23"/>
        <v>32794</v>
      </c>
      <c r="J205" s="10" t="s">
        <v>46</v>
      </c>
      <c r="K205" s="43" t="s">
        <v>341</v>
      </c>
      <c r="L205" s="19" t="s">
        <v>441</v>
      </c>
    </row>
    <row r="206" spans="1:12" s="13" customFormat="1" ht="58.5" customHeight="1">
      <c r="A206" s="9">
        <v>130</v>
      </c>
      <c r="B206" s="25" t="s">
        <v>403</v>
      </c>
      <c r="C206" s="44" t="s">
        <v>73</v>
      </c>
      <c r="D206" s="25" t="s">
        <v>404</v>
      </c>
      <c r="E206" s="9" t="s">
        <v>54</v>
      </c>
      <c r="F206" s="9">
        <v>1</v>
      </c>
      <c r="G206" s="10">
        <v>156088.39285714284</v>
      </c>
      <c r="H206" s="43">
        <f t="shared" si="22"/>
        <v>156088.39285714284</v>
      </c>
      <c r="I206" s="64">
        <f t="shared" si="23"/>
        <v>174819</v>
      </c>
      <c r="J206" s="10" t="s">
        <v>46</v>
      </c>
      <c r="K206" s="43" t="s">
        <v>341</v>
      </c>
      <c r="L206" s="19" t="s">
        <v>441</v>
      </c>
    </row>
    <row r="207" spans="1:12" s="13" customFormat="1" ht="58.5" customHeight="1">
      <c r="A207" s="9">
        <v>131</v>
      </c>
      <c r="B207" s="25" t="s">
        <v>405</v>
      </c>
      <c r="C207" s="44" t="s">
        <v>73</v>
      </c>
      <c r="D207" s="25" t="s">
        <v>406</v>
      </c>
      <c r="E207" s="9" t="s">
        <v>54</v>
      </c>
      <c r="F207" s="9">
        <v>1</v>
      </c>
      <c r="G207" s="10">
        <v>12029.464285714284</v>
      </c>
      <c r="H207" s="43">
        <f t="shared" si="22"/>
        <v>12029.464285714284</v>
      </c>
      <c r="I207" s="64">
        <f t="shared" si="23"/>
        <v>13473</v>
      </c>
      <c r="J207" s="10" t="s">
        <v>46</v>
      </c>
      <c r="K207" s="43" t="s">
        <v>341</v>
      </c>
      <c r="L207" s="19" t="s">
        <v>441</v>
      </c>
    </row>
    <row r="208" spans="1:12" s="13" customFormat="1" ht="58.5" customHeight="1">
      <c r="A208" s="9">
        <v>132</v>
      </c>
      <c r="B208" s="25" t="s">
        <v>407</v>
      </c>
      <c r="C208" s="44" t="s">
        <v>73</v>
      </c>
      <c r="D208" s="25" t="s">
        <v>408</v>
      </c>
      <c r="E208" s="9" t="s">
        <v>54</v>
      </c>
      <c r="F208" s="9">
        <v>5</v>
      </c>
      <c r="G208" s="10">
        <v>16577.678571428569</v>
      </c>
      <c r="H208" s="43">
        <f t="shared" si="22"/>
        <v>82888.392857142841</v>
      </c>
      <c r="I208" s="64">
        <f t="shared" si="23"/>
        <v>92834.999999999985</v>
      </c>
      <c r="J208" s="10" t="s">
        <v>46</v>
      </c>
      <c r="K208" s="43" t="s">
        <v>341</v>
      </c>
      <c r="L208" s="19" t="s">
        <v>441</v>
      </c>
    </row>
    <row r="209" spans="1:13" s="13" customFormat="1" ht="58.5" customHeight="1">
      <c r="A209" s="9">
        <v>133</v>
      </c>
      <c r="B209" s="25" t="s">
        <v>409</v>
      </c>
      <c r="C209" s="44" t="s">
        <v>73</v>
      </c>
      <c r="D209" s="25" t="s">
        <v>410</v>
      </c>
      <c r="E209" s="9" t="s">
        <v>54</v>
      </c>
      <c r="F209" s="9">
        <v>2</v>
      </c>
      <c r="G209" s="10">
        <v>24974.107142857141</v>
      </c>
      <c r="H209" s="43">
        <f t="shared" si="22"/>
        <v>49948.214285714283</v>
      </c>
      <c r="I209" s="64">
        <f t="shared" si="23"/>
        <v>55942</v>
      </c>
      <c r="J209" s="10" t="s">
        <v>46</v>
      </c>
      <c r="K209" s="43" t="s">
        <v>341</v>
      </c>
      <c r="L209" s="19" t="s">
        <v>441</v>
      </c>
    </row>
    <row r="210" spans="1:13" s="13" customFormat="1" ht="58.5" customHeight="1">
      <c r="A210" s="9">
        <v>134</v>
      </c>
      <c r="B210" s="25" t="s">
        <v>411</v>
      </c>
      <c r="C210" s="44" t="s">
        <v>73</v>
      </c>
      <c r="D210" s="25" t="s">
        <v>412</v>
      </c>
      <c r="E210" s="9" t="s">
        <v>54</v>
      </c>
      <c r="F210" s="9">
        <v>2</v>
      </c>
      <c r="G210" s="10">
        <v>26669.642857142855</v>
      </c>
      <c r="H210" s="43">
        <f t="shared" si="22"/>
        <v>53339.28571428571</v>
      </c>
      <c r="I210" s="64">
        <f t="shared" si="23"/>
        <v>59740</v>
      </c>
      <c r="J210" s="10" t="s">
        <v>46</v>
      </c>
      <c r="K210" s="43" t="s">
        <v>341</v>
      </c>
      <c r="L210" s="19" t="s">
        <v>441</v>
      </c>
    </row>
    <row r="211" spans="1:13" s="13" customFormat="1" ht="58.5" customHeight="1">
      <c r="A211" s="9">
        <v>135</v>
      </c>
      <c r="B211" s="25" t="s">
        <v>413</v>
      </c>
      <c r="C211" s="44" t="s">
        <v>73</v>
      </c>
      <c r="D211" s="25" t="s">
        <v>414</v>
      </c>
      <c r="E211" s="9" t="s">
        <v>54</v>
      </c>
      <c r="F211" s="9">
        <v>1</v>
      </c>
      <c r="G211" s="10">
        <v>65126.78571428571</v>
      </c>
      <c r="H211" s="43">
        <f t="shared" si="22"/>
        <v>65126.78571428571</v>
      </c>
      <c r="I211" s="64">
        <f t="shared" si="23"/>
        <v>72942</v>
      </c>
      <c r="J211" s="10" t="s">
        <v>46</v>
      </c>
      <c r="K211" s="43" t="s">
        <v>341</v>
      </c>
      <c r="L211" s="19" t="s">
        <v>441</v>
      </c>
    </row>
    <row r="212" spans="1:13" s="13" customFormat="1" ht="58.5" customHeight="1">
      <c r="A212" s="9">
        <v>136</v>
      </c>
      <c r="B212" s="25" t="s">
        <v>415</v>
      </c>
      <c r="C212" s="44" t="s">
        <v>73</v>
      </c>
      <c r="D212" s="25" t="s">
        <v>416</v>
      </c>
      <c r="E212" s="9" t="s">
        <v>54</v>
      </c>
      <c r="F212" s="9">
        <v>1</v>
      </c>
      <c r="G212" s="10">
        <v>54765.178571428565</v>
      </c>
      <c r="H212" s="43">
        <f t="shared" si="22"/>
        <v>54765.178571428565</v>
      </c>
      <c r="I212" s="64">
        <f t="shared" si="23"/>
        <v>61337</v>
      </c>
      <c r="J212" s="10" t="s">
        <v>46</v>
      </c>
      <c r="K212" s="43" t="s">
        <v>341</v>
      </c>
      <c r="L212" s="19" t="s">
        <v>441</v>
      </c>
    </row>
    <row r="213" spans="1:13" s="13" customFormat="1" ht="58.5" customHeight="1">
      <c r="A213" s="9">
        <v>137</v>
      </c>
      <c r="B213" s="25" t="s">
        <v>417</v>
      </c>
      <c r="C213" s="44" t="s">
        <v>73</v>
      </c>
      <c r="D213" s="25" t="s">
        <v>418</v>
      </c>
      <c r="E213" s="9" t="s">
        <v>54</v>
      </c>
      <c r="F213" s="9">
        <v>1</v>
      </c>
      <c r="G213" s="10">
        <v>12459.821428571428</v>
      </c>
      <c r="H213" s="43">
        <f t="shared" si="22"/>
        <v>12459.821428571428</v>
      </c>
      <c r="I213" s="64">
        <f t="shared" si="23"/>
        <v>13955</v>
      </c>
      <c r="J213" s="10" t="s">
        <v>46</v>
      </c>
      <c r="K213" s="43" t="s">
        <v>341</v>
      </c>
      <c r="L213" s="19" t="s">
        <v>441</v>
      </c>
    </row>
    <row r="214" spans="1:13" s="13" customFormat="1" ht="58.5" customHeight="1">
      <c r="A214" s="9">
        <v>138</v>
      </c>
      <c r="B214" s="25" t="s">
        <v>419</v>
      </c>
      <c r="C214" s="44" t="s">
        <v>73</v>
      </c>
      <c r="D214" s="25" t="s">
        <v>420</v>
      </c>
      <c r="E214" s="9" t="s">
        <v>54</v>
      </c>
      <c r="F214" s="9">
        <v>2</v>
      </c>
      <c r="G214" s="10">
        <v>31433.03571428571</v>
      </c>
      <c r="H214" s="43">
        <f t="shared" si="22"/>
        <v>62866.07142857142</v>
      </c>
      <c r="I214" s="64">
        <f t="shared" si="23"/>
        <v>70410</v>
      </c>
      <c r="J214" s="10" t="s">
        <v>46</v>
      </c>
      <c r="K214" s="43" t="s">
        <v>341</v>
      </c>
      <c r="L214" s="19" t="s">
        <v>441</v>
      </c>
    </row>
    <row r="215" spans="1:13" s="13" customFormat="1" ht="123" customHeight="1">
      <c r="A215" s="9">
        <v>139</v>
      </c>
      <c r="B215" s="25" t="s">
        <v>489</v>
      </c>
      <c r="C215" s="44" t="s">
        <v>490</v>
      </c>
      <c r="D215" s="39" t="s">
        <v>491</v>
      </c>
      <c r="E215" s="9" t="s">
        <v>54</v>
      </c>
      <c r="F215" s="9">
        <v>1</v>
      </c>
      <c r="G215" s="10">
        <v>71613</v>
      </c>
      <c r="H215" s="43">
        <f>G215*F215</f>
        <v>71613</v>
      </c>
      <c r="I215" s="64">
        <f>H215*1.12</f>
        <v>80206.560000000012</v>
      </c>
      <c r="J215" s="10" t="s">
        <v>46</v>
      </c>
      <c r="K215" s="43" t="s">
        <v>341</v>
      </c>
      <c r="L215" s="19" t="s">
        <v>441</v>
      </c>
      <c r="M215" s="108"/>
    </row>
    <row r="216" spans="1:13" s="13" customFormat="1" ht="194.25" customHeight="1">
      <c r="A216" s="9">
        <v>140</v>
      </c>
      <c r="B216" s="39" t="s">
        <v>421</v>
      </c>
      <c r="C216" s="44" t="s">
        <v>73</v>
      </c>
      <c r="D216" s="25" t="s">
        <v>74</v>
      </c>
      <c r="E216" s="41" t="s">
        <v>30</v>
      </c>
      <c r="F216" s="41">
        <v>1</v>
      </c>
      <c r="G216" s="10">
        <v>4100515</v>
      </c>
      <c r="H216" s="43">
        <f t="shared" si="22"/>
        <v>4100515</v>
      </c>
      <c r="I216" s="64">
        <f t="shared" si="23"/>
        <v>4592576.8000000007</v>
      </c>
      <c r="J216" s="10" t="s">
        <v>46</v>
      </c>
      <c r="K216" s="43" t="s">
        <v>75</v>
      </c>
      <c r="L216" s="19" t="s">
        <v>441</v>
      </c>
    </row>
    <row r="217" spans="1:13" s="13" customFormat="1" ht="156" customHeight="1">
      <c r="A217" s="9">
        <v>141</v>
      </c>
      <c r="B217" s="39" t="s">
        <v>72</v>
      </c>
      <c r="C217" s="40" t="s">
        <v>73</v>
      </c>
      <c r="D217" s="25" t="s">
        <v>74</v>
      </c>
      <c r="E217" s="41" t="s">
        <v>30</v>
      </c>
      <c r="F217" s="41">
        <v>1</v>
      </c>
      <c r="G217" s="10">
        <v>10714000</v>
      </c>
      <c r="H217" s="43">
        <f>G217*F217</f>
        <v>10714000</v>
      </c>
      <c r="I217" s="64">
        <f>H217*1.12</f>
        <v>11999680.000000002</v>
      </c>
      <c r="J217" s="65" t="s">
        <v>46</v>
      </c>
      <c r="K217" s="44" t="s">
        <v>75</v>
      </c>
      <c r="L217" s="19" t="s">
        <v>441</v>
      </c>
    </row>
    <row r="218" spans="1:13" s="13" customFormat="1" ht="125.25" customHeight="1">
      <c r="A218" s="9">
        <v>142</v>
      </c>
      <c r="B218" s="39" t="s">
        <v>76</v>
      </c>
      <c r="C218" s="40" t="s">
        <v>73</v>
      </c>
      <c r="D218" s="25" t="s">
        <v>74</v>
      </c>
      <c r="E218" s="41" t="s">
        <v>30</v>
      </c>
      <c r="F218" s="41">
        <v>1</v>
      </c>
      <c r="G218" s="10">
        <v>9643000</v>
      </c>
      <c r="H218" s="43">
        <f>G218*F218</f>
        <v>9643000</v>
      </c>
      <c r="I218" s="64">
        <f>H218*1.12</f>
        <v>10800160.000000002</v>
      </c>
      <c r="J218" s="65" t="s">
        <v>46</v>
      </c>
      <c r="K218" s="44" t="s">
        <v>75</v>
      </c>
      <c r="L218" s="19" t="s">
        <v>441</v>
      </c>
    </row>
    <row r="219" spans="1:13">
      <c r="A219" s="30"/>
      <c r="B219" s="114" t="s">
        <v>15</v>
      </c>
      <c r="C219" s="116"/>
      <c r="D219" s="29"/>
      <c r="E219" s="21"/>
      <c r="F219" s="21"/>
      <c r="G219" s="24"/>
      <c r="H219" s="28">
        <f>SUM(H77:H218)</f>
        <v>129592993.25528572</v>
      </c>
      <c r="I219" s="28">
        <f>SUM(I77:I218)</f>
        <v>145144152.44592002</v>
      </c>
      <c r="J219" s="30"/>
      <c r="K219" s="21"/>
      <c r="L219" s="21"/>
    </row>
    <row r="220" spans="1:13">
      <c r="A220" s="114" t="s">
        <v>18</v>
      </c>
      <c r="B220" s="115"/>
      <c r="C220" s="115"/>
      <c r="D220" s="115"/>
      <c r="E220" s="115"/>
      <c r="F220" s="115"/>
      <c r="G220" s="115"/>
      <c r="H220" s="115"/>
      <c r="I220" s="115"/>
      <c r="J220" s="115"/>
      <c r="K220" s="115"/>
      <c r="L220" s="116"/>
    </row>
    <row r="221" spans="1:13" ht="54.75" customHeight="1">
      <c r="A221" s="9">
        <v>1</v>
      </c>
      <c r="B221" s="25" t="s">
        <v>22</v>
      </c>
      <c r="C221" s="20" t="s">
        <v>38</v>
      </c>
      <c r="D221" s="25" t="s">
        <v>479</v>
      </c>
      <c r="E221" s="9" t="s">
        <v>27</v>
      </c>
      <c r="F221" s="9">
        <v>1</v>
      </c>
      <c r="G221" s="10">
        <v>46455940.270000003</v>
      </c>
      <c r="H221" s="10">
        <f>G221*F221</f>
        <v>46455940.270000003</v>
      </c>
      <c r="I221" s="10">
        <f>H221*1.12</f>
        <v>52030653.102400012</v>
      </c>
      <c r="J221" s="31"/>
      <c r="K221" s="9" t="s">
        <v>42</v>
      </c>
      <c r="L221" s="19" t="s">
        <v>441</v>
      </c>
    </row>
    <row r="222" spans="1:13" ht="74.25" customHeight="1">
      <c r="A222" s="9">
        <v>2</v>
      </c>
      <c r="B222" s="25" t="s">
        <v>39</v>
      </c>
      <c r="C222" s="20" t="s">
        <v>38</v>
      </c>
      <c r="D222" s="25" t="s">
        <v>49</v>
      </c>
      <c r="E222" s="9" t="s">
        <v>27</v>
      </c>
      <c r="F222" s="9">
        <v>1</v>
      </c>
      <c r="G222" s="10">
        <v>4416218.1900000004</v>
      </c>
      <c r="H222" s="10">
        <f>G222*F222</f>
        <v>4416218.1900000004</v>
      </c>
      <c r="I222" s="10">
        <f t="shared" ref="I222:I223" si="24">H222*1.12</f>
        <v>4946164.3728000009</v>
      </c>
      <c r="J222" s="31"/>
      <c r="K222" s="9" t="s">
        <v>43</v>
      </c>
      <c r="L222" s="19" t="s">
        <v>441</v>
      </c>
    </row>
    <row r="223" spans="1:13" ht="38.25">
      <c r="A223" s="9">
        <v>3</v>
      </c>
      <c r="B223" s="25" t="s">
        <v>28</v>
      </c>
      <c r="C223" s="20" t="s">
        <v>38</v>
      </c>
      <c r="D223" s="25" t="s">
        <v>29</v>
      </c>
      <c r="E223" s="9" t="s">
        <v>30</v>
      </c>
      <c r="F223" s="9">
        <v>1</v>
      </c>
      <c r="G223" s="10">
        <v>67206.490000000005</v>
      </c>
      <c r="H223" s="10">
        <f t="shared" ref="H223:H224" si="25">G223*F223</f>
        <v>67206.490000000005</v>
      </c>
      <c r="I223" s="10">
        <f t="shared" si="24"/>
        <v>75271.26880000002</v>
      </c>
      <c r="J223" s="31"/>
      <c r="K223" s="9" t="s">
        <v>42</v>
      </c>
      <c r="L223" s="19" t="s">
        <v>441</v>
      </c>
    </row>
    <row r="224" spans="1:13" ht="38.25">
      <c r="A224" s="9">
        <v>4</v>
      </c>
      <c r="B224" s="25" t="s">
        <v>31</v>
      </c>
      <c r="C224" s="20" t="s">
        <v>47</v>
      </c>
      <c r="D224" s="25" t="s">
        <v>32</v>
      </c>
      <c r="E224" s="9" t="s">
        <v>27</v>
      </c>
      <c r="F224" s="9">
        <v>1</v>
      </c>
      <c r="G224" s="10">
        <v>9450000</v>
      </c>
      <c r="H224" s="10">
        <f t="shared" si="25"/>
        <v>9450000</v>
      </c>
      <c r="I224" s="10">
        <f>H224*1.12</f>
        <v>10584000.000000002</v>
      </c>
      <c r="J224" s="31"/>
      <c r="K224" s="9" t="s">
        <v>50</v>
      </c>
      <c r="L224" s="19" t="s">
        <v>441</v>
      </c>
    </row>
    <row r="225" spans="1:13" ht="44.25" customHeight="1">
      <c r="A225" s="9">
        <v>5</v>
      </c>
      <c r="B225" s="25" t="s">
        <v>33</v>
      </c>
      <c r="C225" s="20" t="s">
        <v>47</v>
      </c>
      <c r="D225" s="25" t="s">
        <v>34</v>
      </c>
      <c r="E225" s="9" t="s">
        <v>27</v>
      </c>
      <c r="F225" s="9">
        <v>1</v>
      </c>
      <c r="G225" s="10">
        <v>1528000</v>
      </c>
      <c r="H225" s="10">
        <f>G225*F225</f>
        <v>1528000</v>
      </c>
      <c r="I225" s="10">
        <f t="shared" ref="I225:I227" si="26">H225*1.12</f>
        <v>1711360.0000000002</v>
      </c>
      <c r="J225" s="31"/>
      <c r="K225" s="9" t="s">
        <v>51</v>
      </c>
      <c r="L225" s="19" t="s">
        <v>441</v>
      </c>
    </row>
    <row r="226" spans="1:13" ht="46.5" customHeight="1">
      <c r="A226" s="9">
        <v>6</v>
      </c>
      <c r="B226" s="25" t="s">
        <v>444</v>
      </c>
      <c r="C226" s="20" t="s">
        <v>47</v>
      </c>
      <c r="D226" s="25" t="s">
        <v>445</v>
      </c>
      <c r="E226" s="9" t="s">
        <v>27</v>
      </c>
      <c r="F226" s="9">
        <v>1</v>
      </c>
      <c r="G226" s="10">
        <v>10714829</v>
      </c>
      <c r="H226" s="10">
        <f>G226*F226</f>
        <v>10714829</v>
      </c>
      <c r="I226" s="10">
        <f t="shared" si="26"/>
        <v>12000608.48</v>
      </c>
      <c r="J226" s="31"/>
      <c r="K226" s="9" t="s">
        <v>446</v>
      </c>
      <c r="L226" s="19" t="s">
        <v>441</v>
      </c>
    </row>
    <row r="227" spans="1:13" ht="38.25">
      <c r="A227" s="9">
        <v>7</v>
      </c>
      <c r="B227" s="25" t="s">
        <v>36</v>
      </c>
      <c r="C227" s="20" t="s">
        <v>48</v>
      </c>
      <c r="D227" s="25" t="s">
        <v>37</v>
      </c>
      <c r="E227" s="9" t="s">
        <v>27</v>
      </c>
      <c r="F227" s="9">
        <v>1</v>
      </c>
      <c r="G227" s="10">
        <v>464000</v>
      </c>
      <c r="H227" s="10">
        <f>G227*F227</f>
        <v>464000</v>
      </c>
      <c r="I227" s="10">
        <f t="shared" si="26"/>
        <v>519680.00000000006</v>
      </c>
      <c r="J227" s="31"/>
      <c r="K227" s="9" t="s">
        <v>42</v>
      </c>
      <c r="L227" s="19" t="s">
        <v>441</v>
      </c>
    </row>
    <row r="228" spans="1:13" ht="38.25">
      <c r="A228" s="9">
        <v>8</v>
      </c>
      <c r="B228" s="35" t="s">
        <v>258</v>
      </c>
      <c r="C228" s="20" t="s">
        <v>469</v>
      </c>
      <c r="D228" s="25" t="s">
        <v>459</v>
      </c>
      <c r="E228" s="9" t="s">
        <v>27</v>
      </c>
      <c r="F228" s="9">
        <v>1</v>
      </c>
      <c r="G228" s="10">
        <v>1022000</v>
      </c>
      <c r="H228" s="10">
        <f t="shared" ref="H228:H236" si="27">G228*F228</f>
        <v>1022000</v>
      </c>
      <c r="I228" s="10">
        <f t="shared" ref="I228:I236" si="28">H228*1.12</f>
        <v>1144640</v>
      </c>
      <c r="J228" s="11"/>
      <c r="K228" s="9" t="s">
        <v>42</v>
      </c>
      <c r="L228" s="19" t="s">
        <v>441</v>
      </c>
    </row>
    <row r="229" spans="1:13" ht="109.5" customHeight="1">
      <c r="A229" s="9">
        <v>9</v>
      </c>
      <c r="B229" s="25" t="s">
        <v>52</v>
      </c>
      <c r="C229" s="20" t="s">
        <v>38</v>
      </c>
      <c r="D229" s="25" t="s">
        <v>56</v>
      </c>
      <c r="E229" s="21" t="s">
        <v>27</v>
      </c>
      <c r="F229" s="24">
        <v>1</v>
      </c>
      <c r="G229" s="24">
        <v>736600</v>
      </c>
      <c r="H229" s="24">
        <f t="shared" si="27"/>
        <v>736600</v>
      </c>
      <c r="I229" s="24">
        <f t="shared" si="28"/>
        <v>824992.00000000012</v>
      </c>
      <c r="J229" s="30"/>
      <c r="K229" s="9" t="s">
        <v>439</v>
      </c>
      <c r="L229" s="19" t="s">
        <v>441</v>
      </c>
    </row>
    <row r="230" spans="1:13" ht="58.5" customHeight="1">
      <c r="A230" s="9">
        <v>10</v>
      </c>
      <c r="B230" s="25" t="s">
        <v>115</v>
      </c>
      <c r="C230" s="40" t="s">
        <v>423</v>
      </c>
      <c r="D230" s="25" t="s">
        <v>116</v>
      </c>
      <c r="E230" s="9" t="s">
        <v>27</v>
      </c>
      <c r="F230" s="9">
        <v>1</v>
      </c>
      <c r="G230" s="10">
        <v>2897000</v>
      </c>
      <c r="H230" s="43">
        <f t="shared" si="27"/>
        <v>2897000</v>
      </c>
      <c r="I230" s="10">
        <f t="shared" si="28"/>
        <v>3244640.0000000005</v>
      </c>
      <c r="J230" s="94"/>
      <c r="K230" s="44" t="s">
        <v>440</v>
      </c>
      <c r="L230" s="19" t="s">
        <v>441</v>
      </c>
    </row>
    <row r="231" spans="1:13" s="13" customFormat="1" ht="126" customHeight="1">
      <c r="A231" s="9">
        <v>11</v>
      </c>
      <c r="B231" s="26" t="s">
        <v>422</v>
      </c>
      <c r="C231" s="9" t="s">
        <v>423</v>
      </c>
      <c r="D231" s="66" t="s">
        <v>436</v>
      </c>
      <c r="E231" s="21" t="s">
        <v>27</v>
      </c>
      <c r="F231" s="9">
        <v>1</v>
      </c>
      <c r="G231" s="24">
        <v>7857000</v>
      </c>
      <c r="H231" s="24">
        <f t="shared" si="27"/>
        <v>7857000</v>
      </c>
      <c r="I231" s="10">
        <f t="shared" si="28"/>
        <v>8799840</v>
      </c>
      <c r="J231" s="24"/>
      <c r="K231" s="20" t="s">
        <v>42</v>
      </c>
      <c r="L231" s="19" t="s">
        <v>441</v>
      </c>
    </row>
    <row r="232" spans="1:13" s="13" customFormat="1" ht="99" customHeight="1">
      <c r="A232" s="9">
        <v>12</v>
      </c>
      <c r="B232" s="39" t="s">
        <v>424</v>
      </c>
      <c r="C232" s="9" t="s">
        <v>423</v>
      </c>
      <c r="D232" s="123" t="s">
        <v>425</v>
      </c>
      <c r="E232" s="21" t="s">
        <v>27</v>
      </c>
      <c r="F232" s="21">
        <v>1</v>
      </c>
      <c r="G232" s="24">
        <v>7875000</v>
      </c>
      <c r="H232" s="24">
        <f t="shared" si="27"/>
        <v>7875000</v>
      </c>
      <c r="I232" s="10">
        <f t="shared" si="28"/>
        <v>8820000</v>
      </c>
      <c r="J232" s="24"/>
      <c r="K232" s="44" t="s">
        <v>440</v>
      </c>
      <c r="L232" s="19" t="s">
        <v>441</v>
      </c>
    </row>
    <row r="233" spans="1:13" s="13" customFormat="1" ht="80.25" customHeight="1">
      <c r="A233" s="9">
        <v>13</v>
      </c>
      <c r="B233" s="26" t="s">
        <v>426</v>
      </c>
      <c r="C233" s="9" t="s">
        <v>423</v>
      </c>
      <c r="D233" s="26" t="s">
        <v>427</v>
      </c>
      <c r="E233" s="21" t="s">
        <v>27</v>
      </c>
      <c r="F233" s="21">
        <v>1</v>
      </c>
      <c r="G233" s="24">
        <v>8516000</v>
      </c>
      <c r="H233" s="24">
        <f t="shared" si="27"/>
        <v>8516000</v>
      </c>
      <c r="I233" s="10">
        <f t="shared" si="28"/>
        <v>9537920</v>
      </c>
      <c r="J233" s="24"/>
      <c r="K233" s="44" t="s">
        <v>440</v>
      </c>
      <c r="L233" s="19" t="s">
        <v>441</v>
      </c>
    </row>
    <row r="234" spans="1:13" s="13" customFormat="1" ht="97.5" customHeight="1">
      <c r="A234" s="9">
        <v>14</v>
      </c>
      <c r="B234" s="39" t="s">
        <v>78</v>
      </c>
      <c r="C234" s="40" t="s">
        <v>423</v>
      </c>
      <c r="D234" s="39" t="s">
        <v>78</v>
      </c>
      <c r="E234" s="41" t="s">
        <v>27</v>
      </c>
      <c r="F234" s="41">
        <v>1</v>
      </c>
      <c r="G234" s="10">
        <v>15448000</v>
      </c>
      <c r="H234" s="43">
        <f t="shared" si="27"/>
        <v>15448000</v>
      </c>
      <c r="I234" s="64">
        <f t="shared" si="28"/>
        <v>17301760</v>
      </c>
      <c r="J234" s="65"/>
      <c r="K234" s="44" t="s">
        <v>440</v>
      </c>
      <c r="L234" s="19" t="s">
        <v>441</v>
      </c>
    </row>
    <row r="235" spans="1:13" ht="162" customHeight="1">
      <c r="A235" s="9">
        <v>15</v>
      </c>
      <c r="B235" s="39" t="s">
        <v>117</v>
      </c>
      <c r="C235" s="40" t="s">
        <v>423</v>
      </c>
      <c r="D235" s="39" t="s">
        <v>117</v>
      </c>
      <c r="E235" s="41" t="s">
        <v>27</v>
      </c>
      <c r="F235" s="41">
        <v>1</v>
      </c>
      <c r="G235" s="10">
        <v>17003400</v>
      </c>
      <c r="H235" s="43">
        <f t="shared" si="27"/>
        <v>17003400</v>
      </c>
      <c r="I235" s="10">
        <f t="shared" si="28"/>
        <v>19043808</v>
      </c>
      <c r="J235" s="10"/>
      <c r="K235" s="44" t="s">
        <v>440</v>
      </c>
      <c r="L235" s="19" t="s">
        <v>441</v>
      </c>
    </row>
    <row r="236" spans="1:13" s="22" customFormat="1" ht="130.5" customHeight="1">
      <c r="A236" s="9">
        <v>16</v>
      </c>
      <c r="B236" s="73" t="s">
        <v>259</v>
      </c>
      <c r="C236" s="40" t="s">
        <v>423</v>
      </c>
      <c r="D236" s="73" t="s">
        <v>260</v>
      </c>
      <c r="E236" s="74" t="s">
        <v>27</v>
      </c>
      <c r="F236" s="74">
        <v>1</v>
      </c>
      <c r="G236" s="75">
        <v>89744000</v>
      </c>
      <c r="H236" s="81">
        <f t="shared" si="27"/>
        <v>89744000</v>
      </c>
      <c r="I236" s="10">
        <f t="shared" si="28"/>
        <v>100513280.00000001</v>
      </c>
      <c r="J236" s="81"/>
      <c r="K236" s="76" t="s">
        <v>261</v>
      </c>
      <c r="L236" s="19" t="s">
        <v>441</v>
      </c>
    </row>
    <row r="237" spans="1:13" s="13" customFormat="1" ht="201.75" customHeight="1">
      <c r="A237" s="9">
        <v>17</v>
      </c>
      <c r="B237" s="98" t="s">
        <v>428</v>
      </c>
      <c r="C237" s="99" t="s">
        <v>423</v>
      </c>
      <c r="D237" s="98" t="s">
        <v>428</v>
      </c>
      <c r="E237" s="100" t="s">
        <v>27</v>
      </c>
      <c r="F237" s="100">
        <v>1</v>
      </c>
      <c r="G237" s="101">
        <v>5416000</v>
      </c>
      <c r="H237" s="101">
        <f t="shared" ref="H237" si="29">G237*F237</f>
        <v>5416000</v>
      </c>
      <c r="I237" s="102">
        <f t="shared" ref="I237" si="30">H237*1.12</f>
        <v>6065920.0000000009</v>
      </c>
      <c r="J237" s="101"/>
      <c r="K237" s="103" t="s">
        <v>440</v>
      </c>
      <c r="L237" s="104" t="s">
        <v>441</v>
      </c>
      <c r="M237" s="109"/>
    </row>
    <row r="238" spans="1:13" s="13" customFormat="1" ht="179.25" customHeight="1">
      <c r="A238" s="9">
        <v>18</v>
      </c>
      <c r="B238" s="105" t="s">
        <v>482</v>
      </c>
      <c r="C238" s="106" t="s">
        <v>504</v>
      </c>
      <c r="D238" s="107" t="s">
        <v>483</v>
      </c>
      <c r="E238" s="106" t="s">
        <v>27</v>
      </c>
      <c r="F238" s="106">
        <v>1</v>
      </c>
      <c r="G238" s="101">
        <v>504772</v>
      </c>
      <c r="H238" s="101">
        <f>G238*F238</f>
        <v>504772</v>
      </c>
      <c r="I238" s="102">
        <f>H238*1.12</f>
        <v>565344.64</v>
      </c>
      <c r="J238" s="101"/>
      <c r="K238" s="103" t="s">
        <v>485</v>
      </c>
      <c r="L238" s="104" t="s">
        <v>484</v>
      </c>
    </row>
    <row r="239" spans="1:13" s="13" customFormat="1" ht="47.25" customHeight="1">
      <c r="A239" s="9">
        <v>19</v>
      </c>
      <c r="B239" s="112" t="s">
        <v>486</v>
      </c>
      <c r="C239" s="111" t="s">
        <v>488</v>
      </c>
      <c r="D239" s="110" t="s">
        <v>497</v>
      </c>
      <c r="E239" s="111" t="s">
        <v>27</v>
      </c>
      <c r="F239" s="111">
        <v>1</v>
      </c>
      <c r="G239" s="94">
        <v>1000000</v>
      </c>
      <c r="H239" s="94">
        <v>1504500</v>
      </c>
      <c r="I239" s="94">
        <f>H239*1.12</f>
        <v>1685040.0000000002</v>
      </c>
      <c r="J239" s="111"/>
      <c r="K239" s="111" t="s">
        <v>498</v>
      </c>
      <c r="L239" s="111" t="s">
        <v>487</v>
      </c>
    </row>
    <row r="240" spans="1:13" s="13" customFormat="1" ht="155.25" customHeight="1">
      <c r="A240" s="9">
        <v>20</v>
      </c>
      <c r="B240" s="112" t="s">
        <v>494</v>
      </c>
      <c r="C240" s="111" t="s">
        <v>500</v>
      </c>
      <c r="D240" s="110" t="s">
        <v>503</v>
      </c>
      <c r="E240" s="111" t="s">
        <v>27</v>
      </c>
      <c r="F240" s="111">
        <v>1</v>
      </c>
      <c r="G240" s="94">
        <v>23030000</v>
      </c>
      <c r="H240" s="94">
        <f>G240*F240</f>
        <v>23030000</v>
      </c>
      <c r="I240" s="94">
        <f>H240*1.12</f>
        <v>25793600.000000004</v>
      </c>
      <c r="J240" s="111"/>
      <c r="K240" s="111" t="s">
        <v>495</v>
      </c>
      <c r="L240" s="111" t="s">
        <v>496</v>
      </c>
    </row>
    <row r="241" spans="1:15" s="13" customFormat="1" ht="243" customHeight="1">
      <c r="A241" s="9">
        <v>21</v>
      </c>
      <c r="B241" s="112" t="s">
        <v>499</v>
      </c>
      <c r="C241" s="111" t="s">
        <v>500</v>
      </c>
      <c r="D241" s="110" t="s">
        <v>502</v>
      </c>
      <c r="E241" s="111" t="s">
        <v>27</v>
      </c>
      <c r="F241" s="111">
        <v>1</v>
      </c>
      <c r="G241" s="94">
        <v>12600000</v>
      </c>
      <c r="H241" s="94">
        <f>G241*F241</f>
        <v>12600000</v>
      </c>
      <c r="I241" s="94">
        <f>H241*1.12</f>
        <v>14112000.000000002</v>
      </c>
      <c r="J241" s="111"/>
      <c r="K241" s="111" t="s">
        <v>495</v>
      </c>
      <c r="L241" s="111" t="s">
        <v>501</v>
      </c>
    </row>
    <row r="242" spans="1:15">
      <c r="A242" s="30"/>
      <c r="B242" s="114" t="s">
        <v>19</v>
      </c>
      <c r="C242" s="116"/>
      <c r="D242" s="29"/>
      <c r="E242" s="21"/>
      <c r="F242" s="21"/>
      <c r="G242" s="24"/>
      <c r="H242" s="28">
        <f>SUM(H221:H241)</f>
        <v>267250465.94999999</v>
      </c>
      <c r="I242" s="28">
        <f>SUM(I221:I241)</f>
        <v>299320521.86400002</v>
      </c>
      <c r="J242" s="30"/>
      <c r="K242" s="21"/>
      <c r="L242" s="21"/>
      <c r="O242" s="113"/>
    </row>
    <row r="243" spans="1:15">
      <c r="A243" s="30"/>
      <c r="B243" s="114" t="s">
        <v>20</v>
      </c>
      <c r="C243" s="116"/>
      <c r="D243" s="29"/>
      <c r="E243" s="21"/>
      <c r="F243" s="21"/>
      <c r="G243" s="24"/>
      <c r="H243" s="28">
        <f>H242+H219</f>
        <v>396843459.20528573</v>
      </c>
      <c r="I243" s="28">
        <f>I242+I219</f>
        <v>444464674.30992007</v>
      </c>
      <c r="J243" s="30"/>
      <c r="K243" s="21"/>
      <c r="L243" s="21"/>
    </row>
    <row r="244" spans="1:15">
      <c r="A244" s="30"/>
      <c r="B244" s="114" t="s">
        <v>21</v>
      </c>
      <c r="C244" s="116"/>
      <c r="D244" s="29"/>
      <c r="E244" s="21"/>
      <c r="F244" s="21"/>
      <c r="G244" s="24"/>
      <c r="H244" s="28">
        <f>H243+H74</f>
        <v>1277351043.6338573</v>
      </c>
      <c r="I244" s="28">
        <f>I243+I74</f>
        <v>1430633168.86992</v>
      </c>
      <c r="J244" s="30"/>
      <c r="K244" s="21"/>
      <c r="L244" s="21"/>
    </row>
  </sheetData>
  <mergeCells count="14">
    <mergeCell ref="A9:L9"/>
    <mergeCell ref="A10:L10"/>
    <mergeCell ref="I3:K3"/>
    <mergeCell ref="A5:L5"/>
    <mergeCell ref="B68:C68"/>
    <mergeCell ref="A69:L69"/>
    <mergeCell ref="B243:C243"/>
    <mergeCell ref="B244:C244"/>
    <mergeCell ref="B74:C74"/>
    <mergeCell ref="A75:L75"/>
    <mergeCell ref="A76:L76"/>
    <mergeCell ref="A220:L220"/>
    <mergeCell ref="B242:C242"/>
    <mergeCell ref="B219:C219"/>
  </mergeCells>
  <pageMargins left="0.31" right="0.24" top="0.32" bottom="0.31" header="0.31496062992125984" footer="0.31496062992125984"/>
  <pageSetup paperSize="9" scale="67"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2013-03-05T15:25:10Z</cp:lastPrinted>
  <dcterms:created xsi:type="dcterms:W3CDTF">2013-01-25T04:43:23Z</dcterms:created>
  <dcterms:modified xsi:type="dcterms:W3CDTF">2013-04-05T11:26:11Z</dcterms:modified>
</cp:coreProperties>
</file>