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9975"/>
  </bookViews>
  <sheets>
    <sheet name="Приложение 3  26-09-2013" sheetId="1" r:id="rId1"/>
  </sheets>
  <definedNames>
    <definedName name="_Fill" hidden="1">#REF!</definedName>
    <definedName name="_xlnm._FilterDatabase" localSheetId="0" hidden="1">'Приложение 3  26-09-2013'!$A$12:$O$125</definedName>
    <definedName name="_xlnm.Print_Area" localSheetId="0">'Приложение 3  26-09-2013'!$A$1:$K$124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движение" hidden="1">{#N/A,#N/A,FALSE,"Лист15"}</definedName>
    <definedName name="кал" hidden="1">{#N/A,#N/A,FALSE,"Лист15"}</definedName>
    <definedName name="коммунальные" hidden="1">#REF!</definedName>
    <definedName name="материалы" hidden="1">{#N/A,#N/A,FALSE,"Лист15"}</definedName>
    <definedName name="МКС" hidden="1">{#N/A,#N/A,FALSE,"Лист15"}</definedName>
    <definedName name="пре" hidden="1">{#N/A,#N/A,FALSE,"Лист15"}</definedName>
    <definedName name="пролграаммм" hidden="1">{#N/A,#N/A,FALSE,"Лист15"}</definedName>
    <definedName name="проч" hidden="1">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121" i="1" l="1"/>
  <c r="I120" i="1"/>
  <c r="I119" i="1"/>
  <c r="I122" i="1" l="1"/>
  <c r="H122" i="1"/>
  <c r="H123" i="1" s="1"/>
  <c r="H124" i="1" s="1"/>
  <c r="I89" i="1"/>
  <c r="H89" i="1"/>
  <c r="H25" i="1"/>
  <c r="I24" i="1"/>
  <c r="I25" i="1" s="1"/>
  <c r="H24" i="1"/>
  <c r="H23" i="1"/>
  <c r="I123" i="1" l="1"/>
  <c r="I124" i="1" s="1"/>
</calcChain>
</file>

<file path=xl/sharedStrings.xml><?xml version="1.0" encoding="utf-8"?>
<sst xmlns="http://schemas.openxmlformats.org/spreadsheetml/2006/main" count="577" uniqueCount="171">
  <si>
    <t xml:space="preserve">Приложение к приказу  Директора частного учреждения </t>
  </si>
  <si>
    <t xml:space="preserve">Дирекция строящегося предприятия </t>
  </si>
  <si>
    <t>от "21" января 2013 года №9</t>
  </si>
  <si>
    <t>(дата и номер приказа об утверждении/уточнении ПЗ)</t>
  </si>
  <si>
    <t>от  «03» октября 2013 года  № 43-Пр</t>
  </si>
  <si>
    <t>(дата и номер приказа о внесении изменений и/или дополнений в ПЗ)</t>
  </si>
  <si>
    <t>План закупок товаров, работ, услуг на 2013 год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</si>
  <si>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</si>
  <si>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</si>
  <si>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</si>
  <si>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</si>
  <si>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</si>
  <si>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</si>
  <si>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</si>
  <si>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</si>
  <si>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</si>
  <si>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</si>
  <si>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</si>
  <si>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</si>
  <si>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</si>
  <si>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</si>
  <si>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</si>
  <si>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</si>
  <si>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</si>
  <si>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</si>
  <si>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</si>
  <si>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</si>
  <si>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Почтовые услуги</t>
  </si>
  <si>
    <t>запрос ценовых предложений</t>
  </si>
  <si>
    <t>Услуги почты (пересылка город/межгород/межународная).</t>
  </si>
  <si>
    <t>услуга</t>
  </si>
  <si>
    <t>с даты подписания договора до 31.12.2013г.</t>
  </si>
  <si>
    <t>г.Астана
пр. Кабанбай батыра, 53</t>
  </si>
  <si>
    <t>Консалтинговые услуги по проведению анализа и выявления рисков по договорам строительства и деятельности ЧУ"Дирекция строящегося предприятия"</t>
  </si>
  <si>
    <t>тендер</t>
  </si>
  <si>
    <t>Консалтинговые услуги по проведению анализа и выявления рисков по договорам строительства  и деятельности ЧУ «Дирекция строящегося предприятия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</si>
  <si>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</si>
  <si>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</si>
  <si>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</si>
  <si>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Бутилированная питьевая вода</t>
  </si>
  <si>
    <t>пп. 14) п. 15 Правил</t>
  </si>
  <si>
    <t>Вода питьевая, в 19 литровых бутыля. Биогенная питьевая вода, не менее 8 степеней очистки, бутыли из поликарбоната. Озонированная, насыщенная кислородом. С содержанием йода и фтора.</t>
  </si>
  <si>
    <t>шт.</t>
  </si>
  <si>
    <t>в течении 2-х рабочих дней с момента предоставления заявки.</t>
  </si>
  <si>
    <t>Подарки для детей сотрудников к новому году.</t>
  </si>
  <si>
    <t>Новогодний подарок - Набор конфет для детей.</t>
  </si>
  <si>
    <t>упаковка</t>
  </si>
  <si>
    <t>3 рабочих дней со дня вступления в силу Договора</t>
  </si>
  <si>
    <t xml:space="preserve">Исключен </t>
  </si>
  <si>
    <t xml:space="preserve">Блокнот  </t>
  </si>
  <si>
    <t>10 рабочих дней с момента поступления письменной Заявки от Заказчика</t>
  </si>
  <si>
    <t>Блок для записи в боксе</t>
  </si>
  <si>
    <t>Бумага для заметок с липким слоем</t>
  </si>
  <si>
    <t>Бумага А4</t>
  </si>
  <si>
    <t>пачка.</t>
  </si>
  <si>
    <t>Бумага А3</t>
  </si>
  <si>
    <t>Ватман А1</t>
  </si>
  <si>
    <t>Вкладыш-файл</t>
  </si>
  <si>
    <t>Грифель</t>
  </si>
  <si>
    <t>Дырокол (60 л)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</si>
  <si>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</si>
  <si>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</si>
  <si>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</si>
  <si>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</si>
  <si>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</si>
  <si>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</si>
  <si>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</si>
  <si>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</si>
  <si>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</si>
  <si>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</si>
  <si>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</si>
  <si>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</si>
  <si>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</si>
  <si>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</si>
  <si>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</si>
  <si>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</si>
  <si>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</si>
  <si>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</si>
  <si>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</si>
  <si>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</si>
  <si>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</si>
  <si>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</si>
  <si>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</si>
  <si>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</si>
  <si>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</si>
  <si>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</si>
  <si>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</si>
  <si>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Гребешки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</si>
  <si>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</si>
  <si>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</si>
  <si>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</si>
  <si>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</si>
  <si>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</si>
  <si>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</si>
  <si>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Скобы № 24/6</t>
  </si>
  <si>
    <t>кор.</t>
  </si>
  <si>
    <t>Скоросшиватель</t>
  </si>
  <si>
    <t>Скотч 50 мм</t>
  </si>
  <si>
    <t>Скотч 19 мм</t>
  </si>
  <si>
    <t>Скрепки 25 мм</t>
  </si>
  <si>
    <t>пачка/чел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</si>
  <si>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</si>
  <si>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</si>
  <si>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</si>
  <si>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</si>
  <si>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</si>
  <si>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</si>
  <si>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</si>
  <si>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</si>
  <si>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Маркер для доски</t>
  </si>
  <si>
    <t>Штрих + растворитель</t>
  </si>
  <si>
    <t>-</t>
  </si>
  <si>
    <t>Имущественный найм (аренда) служебного нежилого помещения</t>
  </si>
  <si>
    <t>пп. 36) п. 15 Правил</t>
  </si>
  <si>
    <t>Служебные нежилые помещения с имуществом, общей площадью 1247,17 кв.м.- за 12 мес.</t>
  </si>
  <si>
    <t>с 01.01.2013 г. до 31.12.2013г.</t>
  </si>
  <si>
    <t>Аренда транспортного средства (с экипажем)</t>
  </si>
  <si>
    <t>Аренда автотранспорта для первого руководителя за 12 мес.</t>
  </si>
  <si>
    <t>с 03.01.2013 г. до 31.12.2013г.</t>
  </si>
  <si>
    <t>Аренда автотранспорта для руководителя проекта за 12 мес.</t>
  </si>
  <si>
    <t>Услуги корпоративной сотовой связи</t>
  </si>
  <si>
    <t>пп. 34) п. 15 Правил</t>
  </si>
  <si>
    <t>Услуги обязательного страхования работника от несчастных случаев при исполнении им трудовых (служебных) обязанностей</t>
  </si>
  <si>
    <t>пп. 4) п. 15 Правил</t>
  </si>
  <si>
    <t>Обязательное страхование работника от несчастных случаев при исполнении им трудовых (служебных) обязательств</t>
  </si>
  <si>
    <t>Апрель 2012 г.</t>
  </si>
  <si>
    <t xml:space="preserve">Услуги по добровольному страхованию на случай болезни </t>
  </si>
  <si>
    <t>Страхование на случаи болезни для работников ЧУ "Дирекция строящегося предприятия"</t>
  </si>
  <si>
    <t>Апрель 2013 г.</t>
  </si>
  <si>
    <t xml:space="preserve">Корпоротивное мероприятие "Проведение Нового года" </t>
  </si>
  <si>
    <t>Корпоративное мероприятие</t>
  </si>
  <si>
    <t>Декабрь 2013 года</t>
  </si>
  <si>
    <t>Услуги по письменному переводу</t>
  </si>
  <si>
    <t>Услуги по письменному переводу текстовой иинформации с русского на государственный и английский язык</t>
  </si>
  <si>
    <t>12 месяцев со дня подписания Договора</t>
  </si>
  <si>
    <t>10</t>
  </si>
  <si>
    <t>Усулуги по подготовке и получению исходно-разрешительной, разрешительной документации</t>
  </si>
  <si>
    <t>пп. 41) п. 15 Правил</t>
  </si>
  <si>
    <t>Изготовление идентификациооного документа на земельный участок (договор аренды, акт) по адресу: г. Астана, в квадрате Е-49, Е-79 и пр. Туран.</t>
  </si>
  <si>
    <t xml:space="preserve">1 календарный месяц, с даты получения исполнителем решения о пердоставлении земельного участка. </t>
  </si>
  <si>
    <t>Подготовка документов для целей: Строительство Научно-исследовательского Кластера "Назарбаев Университет", в квадрате Е-49, Е-79 и пр. Туран.</t>
  </si>
  <si>
    <t xml:space="preserve">30 календарных дней, после поступления 100% предоплаты. </t>
  </si>
  <si>
    <t>12</t>
  </si>
  <si>
    <t>Подготовка документов для целей: Строительство Школы Медицины, район пер. пр. Кабанбай батыра и ул. Алматы.</t>
  </si>
  <si>
    <t xml:space="preserve">Подготовка документов для целей: Строительство Национального Научного Онкологического центра,  район пер. улиц Орынбор и №31. </t>
  </si>
  <si>
    <t>14</t>
  </si>
  <si>
    <t xml:space="preserve">Подготовка документов для целей: Строительство Расширение территории Научно-образовательго комплекса, пер. пр. Кабанбай батыра и ул. Хусейн Бен Талал.  </t>
  </si>
  <si>
    <t xml:space="preserve">По подготовке исходно-разрешительной, разрешительной документации: Определение кадастровой (оценочной) стоимости земельных участков расположенных по следующим адресам: 
- г. Астана, в районе пер. пр. Туран, ул. №27, пр. Кабанбай батыра, ул. №31;
- г. Астана, в районе пер. пр. Кабанбай батыра и  ул. Хусейн Бен Талал;
- г. Астана, в районе пер. ул. Орынбор и ул. №31; 
- г. Астана, в районе пер. пр. Кабанбай батыра и  ул. Алматы;
- г. Астана, в квадрате Е-49, Е-79 и пр. Туран;
</t>
  </si>
  <si>
    <t>15 календарных дней со дня подписания договора.</t>
  </si>
  <si>
    <t xml:space="preserve">По подготовке исходно-разрешительной, разрешительной документации: Разбивка границ участка, расположенного пр. Туран- ул. Е-49 - ул. Е-79.
</t>
  </si>
  <si>
    <t xml:space="preserve">30 календарных дней, после поступления 100% авансового платежа. </t>
  </si>
  <si>
    <t xml:space="preserve">По подготовке исходно-разрешительной, разрешительной документации: Разбивка границ участка, расположенного пр. Туран- ул. №27, участок ПК-2 </t>
  </si>
  <si>
    <t xml:space="preserve">По подготовке исходно-разрешительной, разрешительной документации: Разработка схем трасс инженерных сетей объекта Нациоанальный научный Онкологический центр,  район пер. улиц Орынбор и №31. </t>
  </si>
  <si>
    <t>По подготовке  исходно-разрешительной, разрешительной документации: топографическую съемку М 1:500 пересечения пр. Кабанбай батыра - ул.Хусейн Бен Талал, расширения территории научно-образовательного комплекса.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</si>
  <si>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"Строительства научно-исследовательского кластера", расположенный по адресу: г.Астана в квадрате улиц Е-49, Е-79 и проспекта Туран в соответствии со схемой развития города Астана.</t>
  </si>
  <si>
    <t>до 23.09.2013г.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</si>
  <si>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"Строительства расширение территории научно-образовательного комплекса", расположенный по адресу: район пересечения пр.Кабанбай батыра и ул.Хусейн бен Талал в соответствии со схемой развития города Астана.</t>
  </si>
  <si>
    <t>По подготовке  исходно-разрешительной, разрешительной документации: по выдаче выкопировки, схема вертикальной планировки и типовых поперечных профилей по объекту: "Школа медицины", расположенный по адресу: г.Астана, район пересечения пр.Кабанбай батыра и ул.Алматы в соответствии со схемой развития города Астана.</t>
  </si>
  <si>
    <t>до 07.10.2013г.</t>
  </si>
  <si>
    <t>По подготовке исходно-разрешительной документации: составление проекта по образованию землепользователей (подготовка проекта постановления об изъятии земельного участка) на земельный участок, расположенный по адресу: г.Астана, район пересечения пр.Кабанбай батыра и ул.Алматы, пл.1.1056 га.</t>
  </si>
  <si>
    <t>Итого по разделу 2:</t>
  </si>
  <si>
    <t>ВСЕГО (раздел1+
раздел2):</t>
  </si>
  <si>
    <t>150 дней
с даты подписания договора</t>
  </si>
  <si>
    <t>По подготовке исходно-разрешительной, разрешительной документации: по выдаче выкопировки, схема вертикальной планировки и типовых поперечных профилей по объекту: "Национальный научный онкологический центр" расположенный по адресу: г.Астана, район пересечения улиц Орынбор и №31</t>
  </si>
  <si>
    <t>1</t>
  </si>
  <si>
    <t>30 календарных дней, после поступления 100% авансового платежа</t>
  </si>
  <si>
    <t>г.Астана, пр.Кабанбай батыра, 53</t>
  </si>
  <si>
    <t>По подготовке исходно-разрешительной, разрешительной документации: разбивка границ участка онкологического центра пересечения ул.Орынбор - ул. №31</t>
  </si>
  <si>
    <t>г.Астана, пр.Кабанбай батыра, 54</t>
  </si>
  <si>
    <t>По подготовке исходно-разрешительной, разрешительной документации</t>
  </si>
  <si>
    <t>г.Астана, пр.Кабанбай батыра,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</si>
</sst>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[$-419]mmmm\ yyyy;@"/>
    <numFmt numFmtId="167" formatCode="#."/>
    <numFmt numFmtId="168" formatCode="#.00"/>
    <numFmt numFmtId="169" formatCode="&quot;$&quot;#.00"/>
    <numFmt numFmtId="170" formatCode="#,##0_);\(#,##0\);0_);* @_)"/>
    <numFmt numFmtId="171" formatCode="#,##0.0_);\(#,##0.0\);0.0_);* @_)"/>
    <numFmt numFmtId="172" formatCode="#,##0.00_);\(#,##0.00\);0.00_);* @_)"/>
    <numFmt numFmtId="173" formatCode="#,##0.000_);\(#,##0.000\);0.000_);* @_)"/>
    <numFmt numFmtId="174" formatCode="#,##0.0000_);\(#,##0.0000\);0.0000_);* @_)"/>
    <numFmt numFmtId="175" formatCode="d\-mmm;[Red]&quot;Not date&quot;;&quot;-&quot;;[Red]* &quot;Not date&quot;"/>
    <numFmt numFmtId="176" formatCode="d\-mmm\-yyyy;[Red]&quot;Not date&quot;;&quot;-&quot;;[Red]* &quot;Not date&quot;"/>
    <numFmt numFmtId="177" formatCode="d\-mmm\-yyyy\ h:mm\ AM/PM;[Red]* &quot;Not date&quot;;&quot;-&quot;;[Red]* &quot;Not date&quot;"/>
    <numFmt numFmtId="178" formatCode="d/mm/yyyy;[Red]* &quot;Not date&quot;;&quot;-&quot;;[Red]* &quot;Not date&quot;"/>
    <numFmt numFmtId="179" formatCode="mm/dd/yyyy;[Red]* &quot;Not date&quot;;&quot;-&quot;;[Red]* &quot;Not date&quot;"/>
    <numFmt numFmtId="180" formatCode="mmm\-yy;[Red]* &quot;Not date&quot;;&quot;-&quot;;[Red]* &quot;Not date&quot;"/>
    <numFmt numFmtId="181" formatCode="0;\-0;0;* @"/>
    <numFmt numFmtId="182" formatCode="h:mm\ AM/PM;[Red]* &quot;Not time&quot;;\-;[Red]* &quot;Not time&quot;"/>
    <numFmt numFmtId="183" formatCode="[h]:mm;[Red]* &quot;Not time&quot;;[h]:mm;[Red]* &quot;Not time&quot;"/>
    <numFmt numFmtId="184" formatCode="0%;\-0%;0%;* @_%"/>
    <numFmt numFmtId="185" formatCode="0.0%;\-0.0%;0.0%;* @_%"/>
    <numFmt numFmtId="186" formatCode="0.00%;\-0.00%;0.00%;* @_%"/>
    <numFmt numFmtId="187" formatCode="0.000%;\-0.000%;0.000%;* @_%"/>
    <numFmt numFmtId="188" formatCode="&quot;$&quot;* #,##0_);&quot;$&quot;* \(#,##0\);&quot;$&quot;* 0_);* @_)"/>
    <numFmt numFmtId="189" formatCode="&quot;$&quot;* #,##0.0_);&quot;$&quot;* \(#,##0.0\);&quot;$&quot;* 0.0_);* @_)"/>
    <numFmt numFmtId="190" formatCode="&quot;$&quot;* #,##0.00_);&quot;$&quot;* \(#,##0.00\);&quot;$&quot;* 0.00_);* @_)"/>
    <numFmt numFmtId="191" formatCode="&quot;$&quot;* #,##0.000_);&quot;$&quot;* \(#,##0.000\);&quot;$&quot;* 0.000_);* @_)"/>
    <numFmt numFmtId="192" formatCode="&quot;$&quot;* #,##0.0000_);&quot;$&quot;* \(#,##0.0000\);&quot;$&quot;* 0.0000_);* @_)"/>
    <numFmt numFmtId="195" formatCode="_-* #,##0.00[$€-1]_-;\-* #,##0.00[$€-1]_-;_-* &quot;-&quot;??[$€-1]_-"/>
    <numFmt numFmtId="196" formatCode="d\-mmm\-yyyy;[Red]* &quot;Not date&quot;;&quot;-&quot;;[Red]* &quot;Not date&quot;"/>
    <numFmt numFmtId="197" formatCode="d\-mmm\-yyyy\ h:mm\ AM/PM;[Red]* &quot;Not time&quot;;0;[Red]* &quot;Not time&quot;"/>
    <numFmt numFmtId="198" formatCode="#,##0_);[Blue]\(\-\)\ #,##0_)"/>
    <numFmt numFmtId="199" formatCode="0.0%"/>
    <numFmt numFmtId="200" formatCode="#,##0_ ;\-#,##0\ "/>
    <numFmt numFmtId="201" formatCode="%#.00"/>
  </numFmts>
  <fonts count="4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20202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6" fillId="0" borderId="0"/>
    <xf numFmtId="165" fontId="7" fillId="0" borderId="0" applyFont="0" applyFill="0" applyBorder="0" applyAlignment="0" applyProtection="0"/>
    <xf numFmtId="0" fontId="1" fillId="0" borderId="0"/>
    <xf numFmtId="41" fontId="9" fillId="0" borderId="0" applyFont="0" applyFill="0" applyBorder="0" applyAlignment="0" applyProtection="0"/>
    <xf numFmtId="167" fontId="10" fillId="0" borderId="5">
      <protection locked="0"/>
    </xf>
    <xf numFmtId="167" fontId="10" fillId="0" borderId="5">
      <protection locked="0"/>
    </xf>
    <xf numFmtId="0" fontId="11" fillId="0" borderId="0"/>
    <xf numFmtId="0" fontId="11" fillId="0" borderId="0"/>
    <xf numFmtId="4" fontId="10" fillId="0" borderId="0">
      <protection locked="0"/>
    </xf>
    <xf numFmtId="4" fontId="10" fillId="0" borderId="0">
      <protection locked="0"/>
    </xf>
    <xf numFmtId="168" fontId="10" fillId="0" borderId="0">
      <protection locked="0"/>
    </xf>
    <xf numFmtId="168" fontId="10" fillId="0" borderId="0">
      <protection locked="0"/>
    </xf>
    <xf numFmtId="4" fontId="10" fillId="0" borderId="0">
      <protection locked="0"/>
    </xf>
    <xf numFmtId="4" fontId="10" fillId="0" borderId="0">
      <protection locked="0"/>
    </xf>
    <xf numFmtId="168" fontId="10" fillId="0" borderId="0">
      <protection locked="0"/>
    </xf>
    <xf numFmtId="168" fontId="10" fillId="0" borderId="0">
      <protection locked="0"/>
    </xf>
    <xf numFmtId="4" fontId="10" fillId="0" borderId="0">
      <protection locked="0"/>
    </xf>
    <xf numFmtId="168" fontId="10" fillId="0" borderId="0">
      <protection locked="0"/>
    </xf>
    <xf numFmtId="169" fontId="10" fillId="0" borderId="0">
      <protection locked="0"/>
    </xf>
    <xf numFmtId="169" fontId="10" fillId="0" borderId="0">
      <protection locked="0"/>
    </xf>
    <xf numFmtId="167" fontId="10" fillId="0" borderId="5">
      <protection locked="0"/>
    </xf>
    <xf numFmtId="167" fontId="10" fillId="0" borderId="5">
      <protection locked="0"/>
    </xf>
    <xf numFmtId="167" fontId="12" fillId="0" borderId="0">
      <protection locked="0"/>
    </xf>
    <xf numFmtId="167" fontId="12" fillId="0" borderId="0">
      <protection locked="0"/>
    </xf>
    <xf numFmtId="167" fontId="10" fillId="0" borderId="5">
      <protection locked="0"/>
    </xf>
    <xf numFmtId="0" fontId="9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170" fontId="6" fillId="0" borderId="0" applyFill="0" applyBorder="0">
      <alignment vertical="top"/>
    </xf>
    <xf numFmtId="171" fontId="6" fillId="0" borderId="0" applyFill="0" applyBorder="0">
      <alignment vertical="top"/>
    </xf>
    <xf numFmtId="172" fontId="6" fillId="0" borderId="0" applyFill="0" applyBorder="0">
      <alignment vertical="top"/>
    </xf>
    <xf numFmtId="173" fontId="6" fillId="0" borderId="0" applyFill="0" applyBorder="0">
      <alignment vertical="top"/>
    </xf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176" fontId="6" fillId="0" borderId="0" applyFill="0" applyBorder="0">
      <alignment vertical="top"/>
    </xf>
    <xf numFmtId="177" fontId="6" fillId="0" borderId="0" applyFill="0" applyBorder="0">
      <alignment vertical="top"/>
    </xf>
    <xf numFmtId="178" fontId="6" fillId="0" borderId="0" applyFill="0" applyBorder="0">
      <alignment vertical="top"/>
    </xf>
    <xf numFmtId="179" fontId="6" fillId="0" borderId="0" applyFill="0" applyBorder="0">
      <alignment vertical="top"/>
    </xf>
    <xf numFmtId="180" fontId="6" fillId="0" borderId="0" applyFill="0" applyBorder="0">
      <alignment vertical="top"/>
    </xf>
    <xf numFmtId="180" fontId="6" fillId="0" borderId="0" applyFill="0" applyBorder="0">
      <alignment horizontal="center" vertical="top"/>
    </xf>
    <xf numFmtId="181" fontId="6" fillId="0" borderId="0" applyFill="0" applyBorder="0">
      <alignment vertical="top"/>
    </xf>
    <xf numFmtId="182" fontId="6" fillId="0" borderId="0" applyFill="0" applyBorder="0">
      <alignment vertical="top"/>
    </xf>
    <xf numFmtId="183" fontId="6" fillId="0" borderId="0" applyFill="0" applyBorder="0">
      <alignment vertical="top"/>
    </xf>
    <xf numFmtId="184" fontId="6" fillId="0" borderId="0" applyFill="0" applyBorder="0">
      <alignment vertical="top"/>
    </xf>
    <xf numFmtId="185" fontId="15" fillId="0" borderId="0" applyFill="0" applyBorder="0">
      <alignment vertical="top"/>
    </xf>
    <xf numFmtId="186" fontId="6" fillId="0" borderId="0" applyFill="0" applyBorder="0">
      <alignment vertical="top"/>
    </xf>
    <xf numFmtId="187" fontId="6" fillId="0" borderId="0" applyFill="0" applyBorder="0">
      <alignment vertical="top"/>
    </xf>
    <xf numFmtId="188" fontId="6" fillId="0" borderId="0" applyFill="0" applyBorder="0">
      <alignment vertical="top"/>
    </xf>
    <xf numFmtId="189" fontId="6" fillId="0" borderId="0" applyFill="0" applyBorder="0">
      <alignment vertical="top"/>
    </xf>
    <xf numFmtId="190" fontId="6" fillId="0" borderId="0" applyFill="0" applyBorder="0">
      <alignment vertical="top"/>
    </xf>
    <xf numFmtId="191" fontId="6" fillId="0" borderId="0" applyFill="0" applyBorder="0">
      <alignment vertical="top"/>
    </xf>
    <xf numFmtId="192" fontId="6" fillId="0" borderId="0" applyFill="0" applyBorder="0">
      <alignment vertical="top"/>
    </xf>
    <xf numFmtId="0" fontId="16" fillId="0" borderId="0" applyNumberFormat="0" applyFill="0" applyBorder="0" applyAlignment="0" applyProtection="0"/>
    <xf numFmtId="195" fontId="7" fillId="0" borderId="0" applyFont="0" applyFill="0" applyBorder="0" applyAlignment="0" applyProtection="0"/>
    <xf numFmtId="0" fontId="13" fillId="0" borderId="0"/>
    <xf numFmtId="0" fontId="13" fillId="0" borderId="0"/>
    <xf numFmtId="0" fontId="17" fillId="0" borderId="0" applyFill="0" applyBorder="0">
      <alignment vertical="top"/>
    </xf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vertical="top"/>
    </xf>
    <xf numFmtId="0" fontId="21" fillId="0" borderId="0" applyFill="0" applyBorder="0">
      <alignment horizontal="left" vertical="top"/>
      <protection hidden="1"/>
    </xf>
    <xf numFmtId="0" fontId="21" fillId="0" borderId="0" applyFill="0" applyBorder="0">
      <alignment horizontal="left" vertical="top" indent="1"/>
      <protection hidden="1"/>
    </xf>
    <xf numFmtId="0" fontId="21" fillId="0" borderId="0" applyFill="0" applyBorder="0">
      <alignment horizontal="left" vertical="top" indent="2"/>
      <protection hidden="1"/>
    </xf>
    <xf numFmtId="0" fontId="21" fillId="0" borderId="0" applyFill="0" applyBorder="0">
      <alignment horizontal="left" vertical="top" indent="3"/>
      <protection hidden="1"/>
    </xf>
    <xf numFmtId="170" fontId="22" fillId="0" borderId="0" applyFill="0" applyBorder="0">
      <alignment vertical="top"/>
      <protection locked="0"/>
    </xf>
    <xf numFmtId="171" fontId="22" fillId="0" borderId="0" applyFill="0" applyBorder="0">
      <alignment vertical="top"/>
      <protection locked="0"/>
    </xf>
    <xf numFmtId="172" fontId="22" fillId="0" borderId="0" applyFill="0" applyBorder="0">
      <alignment vertical="top"/>
      <protection locked="0"/>
    </xf>
    <xf numFmtId="173" fontId="22" fillId="0" borderId="0" applyFill="0" applyBorder="0">
      <alignment vertical="top"/>
      <protection locked="0"/>
    </xf>
    <xf numFmtId="174" fontId="22" fillId="0" borderId="0" applyFill="0" applyBorder="0">
      <alignment vertical="top"/>
      <protection locked="0"/>
    </xf>
    <xf numFmtId="175" fontId="22" fillId="0" borderId="0" applyFill="0" applyBorder="0">
      <alignment vertical="top"/>
      <protection locked="0"/>
    </xf>
    <xf numFmtId="196" fontId="22" fillId="0" borderId="0" applyFill="0" applyBorder="0">
      <alignment vertical="top"/>
      <protection locked="0"/>
    </xf>
    <xf numFmtId="197" fontId="22" fillId="0" borderId="0" applyFill="0" applyBorder="0">
      <alignment vertical="top"/>
      <protection locked="0"/>
    </xf>
    <xf numFmtId="178" fontId="22" fillId="0" borderId="0" applyFill="0" applyBorder="0">
      <alignment vertical="top"/>
      <protection locked="0"/>
    </xf>
    <xf numFmtId="179" fontId="22" fillId="0" borderId="0" applyFill="0" applyBorder="0">
      <alignment vertical="top"/>
      <protection locked="0"/>
    </xf>
    <xf numFmtId="180" fontId="22" fillId="0" borderId="0" applyFill="0" applyBorder="0">
      <alignment vertical="top"/>
      <protection locked="0"/>
    </xf>
    <xf numFmtId="181" fontId="22" fillId="0" borderId="0" applyFill="0" applyBorder="0">
      <alignment vertical="top"/>
      <protection locked="0"/>
    </xf>
    <xf numFmtId="181" fontId="23" fillId="0" borderId="0" applyFill="0" applyBorder="0">
      <alignment vertical="top"/>
      <protection locked="0"/>
    </xf>
    <xf numFmtId="181" fontId="22" fillId="0" borderId="0" applyFill="0" applyBorder="0">
      <alignment vertical="top"/>
      <protection locked="0"/>
    </xf>
    <xf numFmtId="49" fontId="22" fillId="0" borderId="0" applyFill="0" applyBorder="0">
      <alignment vertical="top"/>
      <protection locked="0"/>
    </xf>
    <xf numFmtId="49" fontId="23" fillId="0" borderId="0" applyFill="0" applyBorder="0">
      <alignment vertical="top"/>
      <protection locked="0"/>
    </xf>
    <xf numFmtId="0" fontId="22" fillId="0" borderId="0" applyFill="0" applyBorder="0">
      <alignment vertical="top" wrapText="1"/>
      <protection locked="0"/>
    </xf>
    <xf numFmtId="182" fontId="22" fillId="0" borderId="0" applyFill="0" applyBorder="0">
      <alignment vertical="top"/>
      <protection locked="0"/>
    </xf>
    <xf numFmtId="183" fontId="22" fillId="0" borderId="0" applyFill="0" applyBorder="0">
      <alignment vertical="top"/>
      <protection locked="0"/>
    </xf>
    <xf numFmtId="184" fontId="22" fillId="0" borderId="0" applyFill="0" applyBorder="0">
      <alignment vertical="top"/>
      <protection locked="0"/>
    </xf>
    <xf numFmtId="185" fontId="22" fillId="0" borderId="0" applyFill="0" applyBorder="0">
      <alignment vertical="top"/>
      <protection locked="0"/>
    </xf>
    <xf numFmtId="186" fontId="22" fillId="0" borderId="0" applyFill="0" applyBorder="0">
      <alignment vertical="top"/>
      <protection locked="0"/>
    </xf>
    <xf numFmtId="187" fontId="22" fillId="0" borderId="0" applyFill="0" applyBorder="0">
      <alignment vertical="top"/>
      <protection locked="0"/>
    </xf>
    <xf numFmtId="188" fontId="22" fillId="0" borderId="0" applyFill="0" applyBorder="0">
      <alignment vertical="top"/>
      <protection locked="0"/>
    </xf>
    <xf numFmtId="189" fontId="22" fillId="0" borderId="0" applyFill="0" applyBorder="0">
      <alignment vertical="top"/>
      <protection locked="0"/>
    </xf>
    <xf numFmtId="190" fontId="22" fillId="0" borderId="0" applyFill="0" applyBorder="0">
      <alignment vertical="top"/>
      <protection locked="0"/>
    </xf>
    <xf numFmtId="191" fontId="22" fillId="0" borderId="0" applyFill="0" applyBorder="0">
      <alignment vertical="top"/>
      <protection locked="0"/>
    </xf>
    <xf numFmtId="192" fontId="22" fillId="0" borderId="0" applyFill="0" applyBorder="0">
      <alignment vertical="top"/>
      <protection locked="0"/>
    </xf>
    <xf numFmtId="49" fontId="22" fillId="0" borderId="0" applyFill="0" applyBorder="0">
      <alignment horizontal="left" vertical="top"/>
      <protection locked="0"/>
    </xf>
    <xf numFmtId="49" fontId="22" fillId="0" borderId="0" applyFill="0" applyBorder="0">
      <alignment horizontal="left" vertical="top" indent="1"/>
      <protection locked="0"/>
    </xf>
    <xf numFmtId="49" fontId="22" fillId="0" borderId="0" applyFill="0" applyBorder="0">
      <alignment horizontal="left" vertical="top" indent="2"/>
      <protection locked="0"/>
    </xf>
    <xf numFmtId="49" fontId="22" fillId="0" borderId="0" applyFill="0" applyBorder="0">
      <alignment horizontal="left" vertical="top" indent="3"/>
      <protection locked="0"/>
    </xf>
    <xf numFmtId="49" fontId="22" fillId="0" borderId="0" applyFill="0" applyBorder="0">
      <alignment horizontal="left" vertical="top" indent="4"/>
      <protection locked="0"/>
    </xf>
    <xf numFmtId="49" fontId="22" fillId="0" borderId="0" applyFill="0" applyBorder="0">
      <alignment horizontal="center"/>
      <protection locked="0"/>
    </xf>
    <xf numFmtId="49" fontId="22" fillId="0" borderId="0" applyFill="0" applyBorder="0">
      <alignment horizontal="center" wrapText="1"/>
      <protection locked="0"/>
    </xf>
    <xf numFmtId="49" fontId="6" fillId="0" borderId="0" applyFill="0" applyBorder="0">
      <alignment vertical="top"/>
    </xf>
    <xf numFmtId="0" fontId="6" fillId="0" borderId="0" applyFill="0" applyBorder="0">
      <alignment vertical="top" wrapText="1"/>
    </xf>
    <xf numFmtId="0" fontId="9" fillId="0" borderId="0"/>
    <xf numFmtId="0" fontId="9" fillId="0" borderId="0"/>
    <xf numFmtId="0" fontId="24" fillId="0" borderId="0" applyNumberFormat="0" applyFont="0" applyBorder="0" applyAlignment="0">
      <alignment horizontal="left"/>
    </xf>
    <xf numFmtId="0" fontId="20" fillId="0" borderId="0" applyFill="0" applyBorder="0">
      <alignment vertical="top"/>
    </xf>
    <xf numFmtId="0" fontId="20" fillId="0" borderId="0" applyFill="0" applyBorder="0">
      <alignment horizontal="left" vertical="top" indent="1"/>
    </xf>
    <xf numFmtId="0" fontId="25" fillId="0" borderId="0" applyFill="0" applyBorder="0">
      <alignment horizontal="left" vertical="top" indent="2"/>
    </xf>
    <xf numFmtId="0" fontId="20" fillId="0" borderId="0" applyFill="0" applyBorder="0">
      <alignment horizontal="left" vertical="top" indent="3"/>
    </xf>
    <xf numFmtId="0" fontId="6" fillId="0" borderId="0" applyFill="0" applyBorder="0">
      <alignment vertical="top"/>
    </xf>
    <xf numFmtId="0" fontId="6" fillId="0" borderId="0" applyFill="0" applyBorder="0">
      <alignment horizontal="left" vertical="top" indent="1"/>
    </xf>
    <xf numFmtId="0" fontId="6" fillId="0" borderId="0" applyFill="0" applyBorder="0">
      <alignment horizontal="left" vertical="top" indent="2"/>
    </xf>
    <xf numFmtId="0" fontId="6" fillId="0" borderId="0" applyFill="0" applyBorder="0">
      <alignment horizontal="left" vertical="top" indent="3"/>
    </xf>
    <xf numFmtId="0" fontId="6" fillId="0" borderId="0" applyFill="0" applyBorder="0">
      <alignment horizontal="left" vertical="top" indent="4"/>
    </xf>
    <xf numFmtId="0" fontId="6" fillId="0" borderId="0" applyFill="0" applyBorder="0">
      <alignment horizontal="center"/>
    </xf>
    <xf numFmtId="0" fontId="6" fillId="0" borderId="0" applyFill="0" applyBorder="0">
      <alignment horizontal="center" wrapText="1"/>
    </xf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198" fontId="27" fillId="0" borderId="1" applyBorder="0">
      <protection hidden="1"/>
    </xf>
    <xf numFmtId="198" fontId="27" fillId="0" borderId="1" applyBorder="0">
      <protection hidden="1"/>
    </xf>
    <xf numFmtId="0" fontId="28" fillId="22" borderId="7" applyNumberFormat="0" applyAlignment="0" applyProtection="0"/>
    <xf numFmtId="0" fontId="28" fillId="22" borderId="7" applyNumberFormat="0" applyAlignment="0" applyProtection="0"/>
    <xf numFmtId="0" fontId="28" fillId="22" borderId="7" applyNumberFormat="0" applyAlignment="0" applyProtection="0"/>
    <xf numFmtId="0" fontId="28" fillId="22" borderId="7" applyNumberFormat="0" applyAlignment="0" applyProtection="0"/>
    <xf numFmtId="0" fontId="28" fillId="22" borderId="7" applyNumberFormat="0" applyAlignment="0" applyProtection="0"/>
    <xf numFmtId="0" fontId="28" fillId="22" borderId="7" applyNumberFormat="0" applyAlignment="0" applyProtection="0"/>
    <xf numFmtId="0" fontId="28" fillId="22" borderId="7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29" fillId="22" borderId="6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42" fontId="31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1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9" fillId="0" borderId="0"/>
    <xf numFmtId="0" fontId="37" fillId="23" borderId="12" applyNumberFormat="0" applyAlignment="0" applyProtection="0"/>
    <xf numFmtId="0" fontId="38" fillId="0" borderId="0" applyNumberFormat="0" applyFill="0" applyBorder="0" applyAlignment="0" applyProtection="0"/>
    <xf numFmtId="0" fontId="39" fillId="24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 applyFill="0" applyBorder="0"/>
    <xf numFmtId="0" fontId="41" fillId="0" borderId="0"/>
    <xf numFmtId="0" fontId="1" fillId="0" borderId="0"/>
    <xf numFmtId="0" fontId="13" fillId="0" borderId="0"/>
    <xf numFmtId="0" fontId="7" fillId="0" borderId="0"/>
    <xf numFmtId="0" fontId="1" fillId="0" borderId="0"/>
    <xf numFmtId="0" fontId="9" fillId="0" borderId="0"/>
    <xf numFmtId="0" fontId="42" fillId="0" borderId="0"/>
    <xf numFmtId="0" fontId="43" fillId="5" borderId="0" applyNumberFormat="0" applyBorder="0" applyAlignment="0" applyProtection="0"/>
    <xf numFmtId="0" fontId="44" fillId="0" borderId="0" applyNumberFormat="0" applyFill="0" applyBorder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0" fontId="9" fillId="25" borderId="13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5" fillId="0" borderId="14" applyNumberFormat="0" applyFill="0" applyAlignment="0" applyProtection="0"/>
    <xf numFmtId="0" fontId="46" fillId="0" borderId="0"/>
    <xf numFmtId="0" fontId="4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12" fillId="0" borderId="0">
      <protection locked="0"/>
    </xf>
    <xf numFmtId="167" fontId="12" fillId="0" borderId="0">
      <protection locked="0"/>
    </xf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200" fontId="4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8" fontId="9" fillId="0" borderId="0" applyFont="0" applyFill="0" applyBorder="0" applyAlignment="0" applyProtection="0"/>
    <xf numFmtId="8" fontId="9" fillId="0" borderId="0" applyFont="0" applyFill="0" applyBorder="0" applyAlignment="0" applyProtection="0"/>
    <xf numFmtId="0" fontId="48" fillId="6" borderId="0" applyNumberFormat="0" applyBorder="0" applyAlignment="0" applyProtection="0"/>
    <xf numFmtId="201" fontId="10" fillId="0" borderId="0">
      <protection locked="0"/>
    </xf>
    <xf numFmtId="201" fontId="10" fillId="0" borderId="0">
      <protection locked="0"/>
    </xf>
  </cellStyleXfs>
  <cellXfs count="9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4" fontId="5" fillId="0" borderId="1" xfId="2" applyNumberFormat="1" applyFont="1" applyFill="1" applyBorder="1" applyAlignment="1">
      <alignment horizontal="right" vertical="center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3" fontId="5" fillId="3" borderId="1" xfId="4" applyNumberFormat="1" applyFont="1" applyFill="1" applyBorder="1" applyAlignment="1">
      <alignment horizontal="left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3" fontId="5" fillId="0" borderId="1" xfId="1" applyNumberFormat="1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2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</cellXfs>
  <cellStyles count="449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" xfId="0" builtinId="0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 10" xfId="194"/>
    <cellStyle name="Обычный 11" xfId="195"/>
    <cellStyle name="Обычный 12" xfId="3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190"/>
  <sheetViews>
    <sheetView tabSelected="1" view="pageBreakPreview" topLeftCell="A48" zoomScaleNormal="85" zoomScaleSheetLayoutView="100" workbookViewId="0">
      <selection activeCell="K121" sqref="K121"/>
    </sheetView>
  </sheetViews>
  <sheetFormatPr defaultRowHeight="12" outlineLevelRow="1"/>
  <cols>
    <col min="1" max="1" width="10.42578125" style="2" customWidth="1"/>
    <col min="2" max="2" width="20.7109375" style="2" customWidth="1"/>
    <col min="3" max="3" width="13.42578125" style="2" customWidth="1"/>
    <col min="4" max="4" width="35.5703125" style="2" customWidth="1"/>
    <col min="5" max="5" width="9.5703125" style="2" customWidth="1"/>
    <col min="6" max="6" width="9.42578125" style="2" customWidth="1"/>
    <col min="7" max="7" width="10.7109375" style="2" customWidth="1"/>
    <col min="8" max="8" width="13.5703125" style="2" customWidth="1"/>
    <col min="9" max="9" width="18.85546875" style="2" customWidth="1"/>
    <col min="10" max="10" width="17.42578125" style="2" customWidth="1"/>
    <col min="11" max="11" width="22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1"/>
      <c r="F1" s="92" t="s">
        <v>0</v>
      </c>
      <c r="G1" s="92"/>
      <c r="H1" s="92"/>
      <c r="I1" s="92"/>
      <c r="J1" s="92"/>
    </row>
    <row r="2" spans="1:11">
      <c r="A2" s="1"/>
      <c r="F2" s="92" t="s">
        <v>1</v>
      </c>
      <c r="G2" s="92"/>
      <c r="H2" s="92"/>
      <c r="I2" s="92"/>
      <c r="J2" s="92"/>
    </row>
    <row r="3" spans="1:11" ht="12" customHeight="1">
      <c r="A3" s="1"/>
      <c r="F3" s="92" t="s">
        <v>2</v>
      </c>
      <c r="G3" s="92"/>
      <c r="H3" s="92"/>
      <c r="I3" s="92"/>
      <c r="J3" s="92"/>
    </row>
    <row r="4" spans="1:11">
      <c r="A4" s="1"/>
      <c r="F4" s="93" t="s">
        <v>3</v>
      </c>
      <c r="G4" s="93"/>
      <c r="H4" s="93"/>
      <c r="I4" s="93"/>
      <c r="J4" s="93"/>
    </row>
    <row r="5" spans="1:11">
      <c r="A5" s="1"/>
      <c r="F5" s="94" t="s">
        <v>4</v>
      </c>
      <c r="G5" s="94"/>
      <c r="H5" s="94"/>
      <c r="I5" s="94"/>
      <c r="J5" s="94"/>
    </row>
    <row r="6" spans="1:11">
      <c r="A6" s="3"/>
      <c r="F6" s="93" t="s">
        <v>5</v>
      </c>
      <c r="G6" s="93"/>
      <c r="H6" s="93"/>
      <c r="I6" s="93"/>
      <c r="J6" s="93"/>
    </row>
    <row r="7" spans="1:11">
      <c r="A7" s="3"/>
      <c r="G7" s="4"/>
      <c r="H7" s="4"/>
      <c r="I7" s="4"/>
      <c r="J7" s="5"/>
      <c r="K7" s="4"/>
    </row>
    <row r="8" spans="1:11">
      <c r="A8" s="90" t="s">
        <v>6</v>
      </c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>
      <c r="A9" s="90" t="s">
        <v>7</v>
      </c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11">
      <c r="A10" s="91" t="s">
        <v>8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72">
      <c r="A12" s="8" t="s">
        <v>9</v>
      </c>
      <c r="B12" s="8" t="s">
        <v>10</v>
      </c>
      <c r="C12" s="8" t="s">
        <v>11</v>
      </c>
      <c r="D12" s="8" t="s">
        <v>12</v>
      </c>
      <c r="E12" s="8" t="s">
        <v>13</v>
      </c>
      <c r="F12" s="8" t="s">
        <v>14</v>
      </c>
      <c r="G12" s="8" t="s">
        <v>15</v>
      </c>
      <c r="H12" s="8" t="s">
        <v>16</v>
      </c>
      <c r="I12" s="8" t="s">
        <v>17</v>
      </c>
      <c r="J12" s="8" t="s">
        <v>18</v>
      </c>
      <c r="K12" s="8" t="s">
        <v>19</v>
      </c>
    </row>
    <row r="13" spans="1:1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</row>
    <row r="14" spans="1:11">
      <c r="A14" s="9" t="s">
        <v>20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>
      <c r="A15" s="12" t="s">
        <v>21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>
      <c r="A16" s="15" t="s">
        <v>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>
      <c r="A17" s="16" t="s">
        <v>23</v>
      </c>
      <c r="B17" s="17"/>
      <c r="C17" s="8"/>
      <c r="D17" s="8"/>
      <c r="E17" s="8"/>
      <c r="F17" s="8"/>
      <c r="G17" s="8"/>
      <c r="H17" s="18">
        <v>0</v>
      </c>
      <c r="I17" s="18"/>
      <c r="J17" s="8"/>
      <c r="K17" s="8"/>
    </row>
    <row r="18" spans="1:11">
      <c r="A18" s="12" t="s">
        <v>24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6" t="s">
        <v>25</v>
      </c>
      <c r="B20" s="19"/>
      <c r="C20" s="8"/>
      <c r="D20" s="8"/>
      <c r="E20" s="8"/>
      <c r="F20" s="8"/>
      <c r="G20" s="8"/>
      <c r="H20" s="18">
        <v>0</v>
      </c>
      <c r="I20" s="18"/>
      <c r="J20" s="8"/>
      <c r="K20" s="8"/>
    </row>
    <row r="21" spans="1:11">
      <c r="A21" s="20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36">
      <c r="A22" s="21">
        <v>1</v>
      </c>
      <c r="B22" s="22" t="s">
        <v>27</v>
      </c>
      <c r="C22" s="23" t="s">
        <v>28</v>
      </c>
      <c r="D22" s="22" t="s">
        <v>29</v>
      </c>
      <c r="E22" s="21" t="s">
        <v>30</v>
      </c>
      <c r="F22" s="24">
        <v>1</v>
      </c>
      <c r="G22" s="24"/>
      <c r="H22" s="25">
        <v>24000</v>
      </c>
      <c r="I22" s="25">
        <v>26880.000000000004</v>
      </c>
      <c r="J22" s="23" t="s">
        <v>31</v>
      </c>
      <c r="K22" s="26" t="s">
        <v>32</v>
      </c>
    </row>
    <row r="23" spans="1:11" ht="96">
      <c r="A23" s="27">
        <v>2</v>
      </c>
      <c r="B23" s="22" t="s">
        <v>33</v>
      </c>
      <c r="C23" s="23" t="s">
        <v>34</v>
      </c>
      <c r="D23" s="22" t="s">
        <v>35</v>
      </c>
      <c r="E23" s="21" t="s">
        <v>30</v>
      </c>
      <c r="F23" s="24">
        <v>1</v>
      </c>
      <c r="G23" s="24"/>
      <c r="H23" s="28">
        <f>I23/1.12</f>
        <v>19642857.142857142</v>
      </c>
      <c r="I23" s="25">
        <v>22000000</v>
      </c>
      <c r="J23" s="23" t="s">
        <v>162</v>
      </c>
      <c r="K23" s="26" t="s">
        <v>32</v>
      </c>
    </row>
    <row r="24" spans="1:11">
      <c r="A24" s="29" t="s">
        <v>36</v>
      </c>
      <c r="B24" s="30"/>
      <c r="C24" s="31"/>
      <c r="D24" s="31"/>
      <c r="E24" s="31"/>
      <c r="F24" s="31"/>
      <c r="G24" s="31"/>
      <c r="H24" s="32">
        <f>SUM(H22:H23)</f>
        <v>19666857.142857142</v>
      </c>
      <c r="I24" s="32">
        <f>SUM(I22:I23)</f>
        <v>22026880</v>
      </c>
      <c r="J24" s="31"/>
      <c r="K24" s="31"/>
    </row>
    <row r="25" spans="1:11">
      <c r="A25" s="29" t="s">
        <v>37</v>
      </c>
      <c r="B25" s="29"/>
      <c r="C25" s="31"/>
      <c r="D25" s="31"/>
      <c r="E25" s="31"/>
      <c r="F25" s="31"/>
      <c r="G25" s="31"/>
      <c r="H25" s="32">
        <f>H24+H20+H17</f>
        <v>19666857.142857142</v>
      </c>
      <c r="I25" s="32">
        <f>I24+I20+I17</f>
        <v>22026880</v>
      </c>
      <c r="J25" s="31"/>
      <c r="K25" s="31"/>
    </row>
    <row r="26" spans="1:11">
      <c r="A26" s="9" t="s">
        <v>38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1">
      <c r="A27" s="33" t="s">
        <v>21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ht="42" customHeight="1">
      <c r="A28" s="34">
        <v>1</v>
      </c>
      <c r="B28" s="35" t="s">
        <v>39</v>
      </c>
      <c r="C28" s="36" t="s">
        <v>40</v>
      </c>
      <c r="D28" s="35" t="s">
        <v>41</v>
      </c>
      <c r="E28" s="36" t="s">
        <v>42</v>
      </c>
      <c r="F28" s="37">
        <v>400</v>
      </c>
      <c r="G28" s="38">
        <v>446</v>
      </c>
      <c r="H28" s="39">
        <v>178400</v>
      </c>
      <c r="I28" s="40">
        <v>199808.00000000003</v>
      </c>
      <c r="J28" s="41" t="s">
        <v>43</v>
      </c>
      <c r="K28" s="34" t="s">
        <v>32</v>
      </c>
    </row>
    <row r="29" spans="1:11" ht="36">
      <c r="A29" s="26">
        <v>2</v>
      </c>
      <c r="B29" s="42" t="s">
        <v>44</v>
      </c>
      <c r="C29" s="36" t="s">
        <v>40</v>
      </c>
      <c r="D29" s="42" t="s">
        <v>45</v>
      </c>
      <c r="E29" s="26" t="s">
        <v>46</v>
      </c>
      <c r="F29" s="43">
        <v>100</v>
      </c>
      <c r="G29" s="44">
        <v>2500</v>
      </c>
      <c r="H29" s="44">
        <v>250000</v>
      </c>
      <c r="I29" s="44">
        <v>280000</v>
      </c>
      <c r="J29" s="45" t="s">
        <v>47</v>
      </c>
      <c r="K29" s="46" t="s">
        <v>32</v>
      </c>
    </row>
    <row r="30" spans="1:11" outlineLevel="1">
      <c r="A30" s="47">
        <v>3</v>
      </c>
      <c r="B30" s="48" t="s">
        <v>48</v>
      </c>
      <c r="C30" s="36"/>
      <c r="D30" s="49"/>
      <c r="E30" s="50"/>
      <c r="F30" s="51"/>
      <c r="G30" s="40"/>
      <c r="H30" s="52"/>
      <c r="I30" s="40"/>
      <c r="J30" s="53"/>
      <c r="K30" s="47"/>
    </row>
    <row r="31" spans="1:11" ht="48" outlineLevel="1">
      <c r="A31" s="54">
        <v>4</v>
      </c>
      <c r="B31" s="35" t="s">
        <v>49</v>
      </c>
      <c r="C31" s="36" t="s">
        <v>40</v>
      </c>
      <c r="D31" s="35" t="s">
        <v>49</v>
      </c>
      <c r="E31" s="34" t="s">
        <v>42</v>
      </c>
      <c r="F31" s="37">
        <v>35</v>
      </c>
      <c r="G31" s="38">
        <v>340.80357142857144</v>
      </c>
      <c r="H31" s="55">
        <v>11928.125</v>
      </c>
      <c r="I31" s="40">
        <v>13359.500000000002</v>
      </c>
      <c r="J31" s="36" t="s">
        <v>50</v>
      </c>
      <c r="K31" s="34" t="s">
        <v>32</v>
      </c>
    </row>
    <row r="32" spans="1:11" ht="48" outlineLevel="1">
      <c r="A32" s="54">
        <v>5</v>
      </c>
      <c r="B32" s="35" t="s">
        <v>51</v>
      </c>
      <c r="C32" s="36" t="s">
        <v>40</v>
      </c>
      <c r="D32" s="35" t="s">
        <v>51</v>
      </c>
      <c r="E32" s="34" t="s">
        <v>42</v>
      </c>
      <c r="F32" s="37">
        <v>80</v>
      </c>
      <c r="G32" s="38">
        <v>299.55357142857144</v>
      </c>
      <c r="H32" s="55">
        <v>23964.285714285717</v>
      </c>
      <c r="I32" s="40">
        <v>26840.000000000007</v>
      </c>
      <c r="J32" s="36" t="s">
        <v>50</v>
      </c>
      <c r="K32" s="34" t="s">
        <v>32</v>
      </c>
    </row>
    <row r="33" spans="1:11" ht="48" outlineLevel="1">
      <c r="A33" s="54">
        <v>6</v>
      </c>
      <c r="B33" s="35" t="s">
        <v>52</v>
      </c>
      <c r="C33" s="36" t="s">
        <v>40</v>
      </c>
      <c r="D33" s="35" t="s">
        <v>52</v>
      </c>
      <c r="E33" s="34" t="s">
        <v>42</v>
      </c>
      <c r="F33" s="37">
        <v>245</v>
      </c>
      <c r="G33" s="38">
        <v>343.74999999999994</v>
      </c>
      <c r="H33" s="55">
        <v>84218.749999999985</v>
      </c>
      <c r="I33" s="40">
        <v>94324.999999999985</v>
      </c>
      <c r="J33" s="36" t="s">
        <v>50</v>
      </c>
      <c r="K33" s="34" t="s">
        <v>32</v>
      </c>
    </row>
    <row r="34" spans="1:11" ht="48" outlineLevel="1">
      <c r="A34" s="54">
        <v>7</v>
      </c>
      <c r="B34" s="35" t="s">
        <v>53</v>
      </c>
      <c r="C34" s="36" t="s">
        <v>40</v>
      </c>
      <c r="D34" s="35" t="s">
        <v>53</v>
      </c>
      <c r="E34" s="34" t="s">
        <v>54</v>
      </c>
      <c r="F34" s="37">
        <v>588</v>
      </c>
      <c r="G34" s="38">
        <v>638.39285714285711</v>
      </c>
      <c r="H34" s="55">
        <v>375375</v>
      </c>
      <c r="I34" s="40">
        <v>420420.00000000006</v>
      </c>
      <c r="J34" s="36" t="s">
        <v>50</v>
      </c>
      <c r="K34" s="34" t="s">
        <v>32</v>
      </c>
    </row>
    <row r="35" spans="1:11" ht="48" outlineLevel="1">
      <c r="A35" s="54">
        <v>8</v>
      </c>
      <c r="B35" s="35" t="s">
        <v>55</v>
      </c>
      <c r="C35" s="36" t="s">
        <v>40</v>
      </c>
      <c r="D35" s="35" t="s">
        <v>55</v>
      </c>
      <c r="E35" s="34" t="s">
        <v>54</v>
      </c>
      <c r="F35" s="37">
        <v>49</v>
      </c>
      <c r="G35" s="38">
        <v>1276.7857142857142</v>
      </c>
      <c r="H35" s="55">
        <v>62562.5</v>
      </c>
      <c r="I35" s="40">
        <v>70070</v>
      </c>
      <c r="J35" s="36" t="s">
        <v>50</v>
      </c>
      <c r="K35" s="34" t="s">
        <v>32</v>
      </c>
    </row>
    <row r="36" spans="1:11" ht="48" outlineLevel="1">
      <c r="A36" s="54">
        <v>9</v>
      </c>
      <c r="B36" s="35" t="s">
        <v>56</v>
      </c>
      <c r="C36" s="36" t="s">
        <v>40</v>
      </c>
      <c r="D36" s="35" t="s">
        <v>56</v>
      </c>
      <c r="E36" s="34" t="s">
        <v>42</v>
      </c>
      <c r="F36" s="37">
        <v>10</v>
      </c>
      <c r="G36" s="38">
        <v>44.196428571428569</v>
      </c>
      <c r="H36" s="55">
        <v>441.96428571428567</v>
      </c>
      <c r="I36" s="40">
        <v>495</v>
      </c>
      <c r="J36" s="36" t="s">
        <v>50</v>
      </c>
      <c r="K36" s="34" t="s">
        <v>32</v>
      </c>
    </row>
    <row r="37" spans="1:11" ht="48" outlineLevel="1">
      <c r="A37" s="54">
        <v>10</v>
      </c>
      <c r="B37" s="35" t="s">
        <v>57</v>
      </c>
      <c r="C37" s="36" t="s">
        <v>40</v>
      </c>
      <c r="D37" s="35" t="s">
        <v>57</v>
      </c>
      <c r="E37" s="34" t="s">
        <v>42</v>
      </c>
      <c r="F37" s="37">
        <v>3350</v>
      </c>
      <c r="G37" s="38">
        <v>5.8928571428571432</v>
      </c>
      <c r="H37" s="55">
        <v>19741.071428571431</v>
      </c>
      <c r="I37" s="40">
        <v>22110.000000000004</v>
      </c>
      <c r="J37" s="36" t="s">
        <v>50</v>
      </c>
      <c r="K37" s="34" t="s">
        <v>32</v>
      </c>
    </row>
    <row r="38" spans="1:11" ht="48" outlineLevel="1">
      <c r="A38" s="54">
        <v>11</v>
      </c>
      <c r="B38" s="35" t="s">
        <v>58</v>
      </c>
      <c r="C38" s="36" t="s">
        <v>40</v>
      </c>
      <c r="D38" s="35" t="s">
        <v>58</v>
      </c>
      <c r="E38" s="34" t="s">
        <v>54</v>
      </c>
      <c r="F38" s="37">
        <v>50</v>
      </c>
      <c r="G38" s="38">
        <v>29.464285714285715</v>
      </c>
      <c r="H38" s="55">
        <v>1473.2142857142858</v>
      </c>
      <c r="I38" s="40">
        <v>1650.0000000000002</v>
      </c>
      <c r="J38" s="36" t="s">
        <v>50</v>
      </c>
      <c r="K38" s="34" t="s">
        <v>32</v>
      </c>
    </row>
    <row r="39" spans="1:11" ht="48" outlineLevel="1">
      <c r="A39" s="54">
        <v>12</v>
      </c>
      <c r="B39" s="35" t="s">
        <v>59</v>
      </c>
      <c r="C39" s="36" t="s">
        <v>40</v>
      </c>
      <c r="D39" s="35" t="s">
        <v>59</v>
      </c>
      <c r="E39" s="34" t="s">
        <v>42</v>
      </c>
      <c r="F39" s="37">
        <v>20</v>
      </c>
      <c r="G39" s="38">
        <v>1004</v>
      </c>
      <c r="H39" s="55">
        <v>20080</v>
      </c>
      <c r="I39" s="40">
        <v>22489.600000000002</v>
      </c>
      <c r="J39" s="36" t="s">
        <v>50</v>
      </c>
      <c r="K39" s="34" t="s">
        <v>32</v>
      </c>
    </row>
    <row r="40" spans="1:11" ht="48" outlineLevel="1">
      <c r="A40" s="54">
        <v>13</v>
      </c>
      <c r="B40" s="35" t="s">
        <v>60</v>
      </c>
      <c r="C40" s="36" t="s">
        <v>40</v>
      </c>
      <c r="D40" s="35" t="s">
        <v>60</v>
      </c>
      <c r="E40" s="34" t="s">
        <v>42</v>
      </c>
      <c r="F40" s="37">
        <v>35</v>
      </c>
      <c r="G40" s="38">
        <v>584.375</v>
      </c>
      <c r="H40" s="55">
        <v>20453.125</v>
      </c>
      <c r="I40" s="40">
        <v>22907.500000000004</v>
      </c>
      <c r="J40" s="36" t="s">
        <v>50</v>
      </c>
      <c r="K40" s="34" t="s">
        <v>32</v>
      </c>
    </row>
    <row r="41" spans="1:11" ht="48" outlineLevel="1">
      <c r="A41" s="54">
        <v>14</v>
      </c>
      <c r="B41" s="35" t="s">
        <v>61</v>
      </c>
      <c r="C41" s="36" t="s">
        <v>40</v>
      </c>
      <c r="D41" s="35" t="s">
        <v>61</v>
      </c>
      <c r="E41" s="34" t="s">
        <v>42</v>
      </c>
      <c r="F41" s="37">
        <v>4</v>
      </c>
      <c r="G41" s="38">
        <v>1178.5714285714287</v>
      </c>
      <c r="H41" s="55">
        <v>4714.2857142857147</v>
      </c>
      <c r="I41" s="40">
        <v>5280.0000000000009</v>
      </c>
      <c r="J41" s="36" t="s">
        <v>50</v>
      </c>
      <c r="K41" s="34" t="s">
        <v>32</v>
      </c>
    </row>
    <row r="42" spans="1:11" ht="48" outlineLevel="1">
      <c r="A42" s="54">
        <v>15</v>
      </c>
      <c r="B42" s="35" t="s">
        <v>62</v>
      </c>
      <c r="C42" s="36" t="s">
        <v>40</v>
      </c>
      <c r="D42" s="35" t="s">
        <v>62</v>
      </c>
      <c r="E42" s="34" t="s">
        <v>42</v>
      </c>
      <c r="F42" s="37">
        <v>4</v>
      </c>
      <c r="G42" s="38">
        <v>530.35714285714289</v>
      </c>
      <c r="H42" s="55">
        <v>2121.4285714285716</v>
      </c>
      <c r="I42" s="40">
        <v>2376.0000000000005</v>
      </c>
      <c r="J42" s="36" t="s">
        <v>50</v>
      </c>
      <c r="K42" s="34" t="s">
        <v>32</v>
      </c>
    </row>
    <row r="43" spans="1:11" ht="48" outlineLevel="1">
      <c r="A43" s="54">
        <v>16</v>
      </c>
      <c r="B43" s="35" t="s">
        <v>63</v>
      </c>
      <c r="C43" s="36" t="s">
        <v>40</v>
      </c>
      <c r="D43" s="35" t="s">
        <v>63</v>
      </c>
      <c r="E43" s="34" t="s">
        <v>42</v>
      </c>
      <c r="F43" s="37">
        <v>980</v>
      </c>
      <c r="G43" s="38">
        <v>22.589285714285715</v>
      </c>
      <c r="H43" s="55">
        <v>22137.5</v>
      </c>
      <c r="I43" s="40">
        <v>24794.000000000004</v>
      </c>
      <c r="J43" s="36" t="s">
        <v>50</v>
      </c>
      <c r="K43" s="34" t="s">
        <v>32</v>
      </c>
    </row>
    <row r="44" spans="1:11" ht="48" outlineLevel="1">
      <c r="A44" s="54">
        <v>17</v>
      </c>
      <c r="B44" s="35" t="s">
        <v>64</v>
      </c>
      <c r="C44" s="36" t="s">
        <v>40</v>
      </c>
      <c r="D44" s="35" t="s">
        <v>64</v>
      </c>
      <c r="E44" s="34" t="s">
        <v>42</v>
      </c>
      <c r="F44" s="37">
        <v>1470</v>
      </c>
      <c r="G44" s="38">
        <v>8.675595238095239</v>
      </c>
      <c r="H44" s="55">
        <v>12753.125000000002</v>
      </c>
      <c r="I44" s="40">
        <v>14283.500000000004</v>
      </c>
      <c r="J44" s="36" t="s">
        <v>50</v>
      </c>
      <c r="K44" s="34" t="s">
        <v>32</v>
      </c>
    </row>
    <row r="45" spans="1:11" ht="48" outlineLevel="1">
      <c r="A45" s="54">
        <v>18</v>
      </c>
      <c r="B45" s="35" t="s">
        <v>65</v>
      </c>
      <c r="C45" s="36" t="s">
        <v>40</v>
      </c>
      <c r="D45" s="35" t="s">
        <v>65</v>
      </c>
      <c r="E45" s="34" t="s">
        <v>42</v>
      </c>
      <c r="F45" s="37">
        <v>35</v>
      </c>
      <c r="G45" s="38">
        <v>2795.1785714285716</v>
      </c>
      <c r="H45" s="55">
        <v>97831.25</v>
      </c>
      <c r="I45" s="40">
        <v>109571.00000000001</v>
      </c>
      <c r="J45" s="36" t="s">
        <v>50</v>
      </c>
      <c r="K45" s="34" t="s">
        <v>32</v>
      </c>
    </row>
    <row r="46" spans="1:11" ht="48" outlineLevel="1">
      <c r="A46" s="54">
        <v>19</v>
      </c>
      <c r="B46" s="35" t="s">
        <v>66</v>
      </c>
      <c r="C46" s="36" t="s">
        <v>40</v>
      </c>
      <c r="D46" s="35" t="s">
        <v>66</v>
      </c>
      <c r="E46" s="34" t="s">
        <v>42</v>
      </c>
      <c r="F46" s="37">
        <v>10</v>
      </c>
      <c r="G46" s="38">
        <v>265.17857142857144</v>
      </c>
      <c r="H46" s="55">
        <v>2651.7857142857147</v>
      </c>
      <c r="I46" s="40">
        <v>2970.0000000000009</v>
      </c>
      <c r="J46" s="36" t="s">
        <v>50</v>
      </c>
      <c r="K46" s="34" t="s">
        <v>32</v>
      </c>
    </row>
    <row r="47" spans="1:11" ht="48" outlineLevel="1">
      <c r="A47" s="54">
        <v>20</v>
      </c>
      <c r="B47" s="35" t="s">
        <v>67</v>
      </c>
      <c r="C47" s="36" t="s">
        <v>40</v>
      </c>
      <c r="D47" s="35" t="s">
        <v>67</v>
      </c>
      <c r="E47" s="34" t="s">
        <v>42</v>
      </c>
      <c r="F47" s="37">
        <v>147</v>
      </c>
      <c r="G47" s="38">
        <v>17.678571428571427</v>
      </c>
      <c r="H47" s="55">
        <v>2598.75</v>
      </c>
      <c r="I47" s="40">
        <v>2910.6000000000004</v>
      </c>
      <c r="J47" s="36" t="s">
        <v>50</v>
      </c>
      <c r="K47" s="34" t="s">
        <v>32</v>
      </c>
    </row>
    <row r="48" spans="1:11" ht="48" outlineLevel="1">
      <c r="A48" s="54">
        <v>21</v>
      </c>
      <c r="B48" s="35" t="s">
        <v>68</v>
      </c>
      <c r="C48" s="36" t="s">
        <v>40</v>
      </c>
      <c r="D48" s="35" t="s">
        <v>68</v>
      </c>
      <c r="E48" s="34" t="s">
        <v>42</v>
      </c>
      <c r="F48" s="37">
        <v>60</v>
      </c>
      <c r="G48" s="38">
        <v>139.46428571428572</v>
      </c>
      <c r="H48" s="55">
        <v>8367.8571428571431</v>
      </c>
      <c r="I48" s="40">
        <v>9372.0000000000018</v>
      </c>
      <c r="J48" s="36" t="s">
        <v>50</v>
      </c>
      <c r="K48" s="34" t="s">
        <v>32</v>
      </c>
    </row>
    <row r="49" spans="1:11" ht="48" outlineLevel="1">
      <c r="A49" s="54">
        <v>22</v>
      </c>
      <c r="B49" s="35" t="s">
        <v>69</v>
      </c>
      <c r="C49" s="36" t="s">
        <v>40</v>
      </c>
      <c r="D49" s="35" t="s">
        <v>69</v>
      </c>
      <c r="E49" s="34" t="s">
        <v>42</v>
      </c>
      <c r="F49" s="37">
        <v>71</v>
      </c>
      <c r="G49" s="38">
        <v>132.58928571428572</v>
      </c>
      <c r="H49" s="55">
        <v>9413.8392857142862</v>
      </c>
      <c r="I49" s="40">
        <v>10543.500000000002</v>
      </c>
      <c r="J49" s="36" t="s">
        <v>50</v>
      </c>
      <c r="K49" s="34" t="s">
        <v>32</v>
      </c>
    </row>
    <row r="50" spans="1:11" ht="48" outlineLevel="1">
      <c r="A50" s="54">
        <v>23</v>
      </c>
      <c r="B50" s="35" t="s">
        <v>70</v>
      </c>
      <c r="C50" s="36" t="s">
        <v>40</v>
      </c>
      <c r="D50" s="35" t="s">
        <v>70</v>
      </c>
      <c r="E50" s="34" t="s">
        <v>42</v>
      </c>
      <c r="F50" s="37">
        <v>100</v>
      </c>
      <c r="G50" s="38">
        <v>28.482142857142854</v>
      </c>
      <c r="H50" s="55">
        <v>2848.2142857142853</v>
      </c>
      <c r="I50" s="40">
        <v>3190</v>
      </c>
      <c r="J50" s="36" t="s">
        <v>50</v>
      </c>
      <c r="K50" s="34" t="s">
        <v>32</v>
      </c>
    </row>
    <row r="51" spans="1:11" ht="48" outlineLevel="1">
      <c r="A51" s="54">
        <v>24</v>
      </c>
      <c r="B51" s="35" t="s">
        <v>71</v>
      </c>
      <c r="C51" s="36" t="s">
        <v>40</v>
      </c>
      <c r="D51" s="35" t="s">
        <v>71</v>
      </c>
      <c r="E51" s="34" t="s">
        <v>42</v>
      </c>
      <c r="F51" s="37">
        <v>200</v>
      </c>
      <c r="G51" s="38">
        <v>9.8214285714285712</v>
      </c>
      <c r="H51" s="55">
        <v>1964.2857142857142</v>
      </c>
      <c r="I51" s="40">
        <v>2200</v>
      </c>
      <c r="J51" s="36" t="s">
        <v>50</v>
      </c>
      <c r="K51" s="34" t="s">
        <v>32</v>
      </c>
    </row>
    <row r="52" spans="1:11" ht="48" outlineLevel="1">
      <c r="A52" s="54">
        <v>25</v>
      </c>
      <c r="B52" s="35" t="s">
        <v>72</v>
      </c>
      <c r="C52" s="36" t="s">
        <v>40</v>
      </c>
      <c r="D52" s="35" t="s">
        <v>72</v>
      </c>
      <c r="E52" s="34" t="s">
        <v>42</v>
      </c>
      <c r="F52" s="37">
        <v>10</v>
      </c>
      <c r="G52" s="38">
        <v>109.01785714285714</v>
      </c>
      <c r="H52" s="55">
        <v>1090.1785714285713</v>
      </c>
      <c r="I52" s="40">
        <v>1221</v>
      </c>
      <c r="J52" s="36" t="s">
        <v>50</v>
      </c>
      <c r="K52" s="34" t="s">
        <v>32</v>
      </c>
    </row>
    <row r="53" spans="1:11" ht="48" outlineLevel="1">
      <c r="A53" s="54">
        <v>26</v>
      </c>
      <c r="B53" s="35" t="s">
        <v>73</v>
      </c>
      <c r="C53" s="36" t="s">
        <v>40</v>
      </c>
      <c r="D53" s="35" t="s">
        <v>73</v>
      </c>
      <c r="E53" s="34" t="s">
        <v>42</v>
      </c>
      <c r="F53" s="37">
        <v>16</v>
      </c>
      <c r="G53" s="38">
        <v>903.57142857142856</v>
      </c>
      <c r="H53" s="55">
        <v>14457.142857142857</v>
      </c>
      <c r="I53" s="40">
        <v>16192.000000000002</v>
      </c>
      <c r="J53" s="36" t="s">
        <v>50</v>
      </c>
      <c r="K53" s="34" t="s">
        <v>32</v>
      </c>
    </row>
    <row r="54" spans="1:11" ht="48" outlineLevel="1">
      <c r="A54" s="54">
        <v>27</v>
      </c>
      <c r="B54" s="35" t="s">
        <v>74</v>
      </c>
      <c r="C54" s="36" t="s">
        <v>40</v>
      </c>
      <c r="D54" s="35" t="s">
        <v>74</v>
      </c>
      <c r="E54" s="34" t="s">
        <v>42</v>
      </c>
      <c r="F54" s="37">
        <v>16</v>
      </c>
      <c r="G54" s="38">
        <v>942.85714285714289</v>
      </c>
      <c r="H54" s="55">
        <v>15085.714285714286</v>
      </c>
      <c r="I54" s="40">
        <v>16896.000000000004</v>
      </c>
      <c r="J54" s="36" t="s">
        <v>50</v>
      </c>
      <c r="K54" s="34" t="s">
        <v>32</v>
      </c>
    </row>
    <row r="55" spans="1:11" ht="48" outlineLevel="1">
      <c r="A55" s="54">
        <v>28</v>
      </c>
      <c r="B55" s="35" t="s">
        <v>75</v>
      </c>
      <c r="C55" s="36" t="s">
        <v>40</v>
      </c>
      <c r="D55" s="35" t="s">
        <v>75</v>
      </c>
      <c r="E55" s="34" t="s">
        <v>42</v>
      </c>
      <c r="F55" s="37">
        <v>25</v>
      </c>
      <c r="G55" s="38">
        <v>39.285714285714285</v>
      </c>
      <c r="H55" s="55">
        <v>982.14285714285711</v>
      </c>
      <c r="I55" s="40">
        <v>1100</v>
      </c>
      <c r="J55" s="36" t="s">
        <v>50</v>
      </c>
      <c r="K55" s="34" t="s">
        <v>32</v>
      </c>
    </row>
    <row r="56" spans="1:11" ht="48" outlineLevel="1">
      <c r="A56" s="54">
        <v>29</v>
      </c>
      <c r="B56" s="35" t="s">
        <v>76</v>
      </c>
      <c r="C56" s="36" t="s">
        <v>40</v>
      </c>
      <c r="D56" s="35" t="s">
        <v>76</v>
      </c>
      <c r="E56" s="34" t="s">
        <v>42</v>
      </c>
      <c r="F56" s="37">
        <v>60</v>
      </c>
      <c r="G56" s="38">
        <v>14.732142857142858</v>
      </c>
      <c r="H56" s="55">
        <v>883.92857142857144</v>
      </c>
      <c r="I56" s="40">
        <v>990.00000000000011</v>
      </c>
      <c r="J56" s="36" t="s">
        <v>50</v>
      </c>
      <c r="K56" s="34" t="s">
        <v>32</v>
      </c>
    </row>
    <row r="57" spans="1:11" ht="48" outlineLevel="1">
      <c r="A57" s="54">
        <v>30</v>
      </c>
      <c r="B57" s="35" t="s">
        <v>77</v>
      </c>
      <c r="C57" s="36" t="s">
        <v>40</v>
      </c>
      <c r="D57" s="35" t="s">
        <v>77</v>
      </c>
      <c r="E57" s="34" t="s">
        <v>42</v>
      </c>
      <c r="F57" s="37">
        <v>125</v>
      </c>
      <c r="G57" s="38">
        <v>88.392857142857139</v>
      </c>
      <c r="H57" s="55">
        <v>11049.107142857143</v>
      </c>
      <c r="I57" s="40">
        <v>12375.000000000002</v>
      </c>
      <c r="J57" s="36" t="s">
        <v>50</v>
      </c>
      <c r="K57" s="34" t="s">
        <v>32</v>
      </c>
    </row>
    <row r="58" spans="1:11" ht="48" outlineLevel="1">
      <c r="A58" s="54">
        <v>31</v>
      </c>
      <c r="B58" s="35" t="s">
        <v>78</v>
      </c>
      <c r="C58" s="36" t="s">
        <v>40</v>
      </c>
      <c r="D58" s="35" t="s">
        <v>78</v>
      </c>
      <c r="E58" s="34" t="s">
        <v>42</v>
      </c>
      <c r="F58" s="37">
        <v>10</v>
      </c>
      <c r="G58" s="38">
        <v>346.5</v>
      </c>
      <c r="H58" s="55">
        <v>3465</v>
      </c>
      <c r="I58" s="40">
        <v>3880.8</v>
      </c>
      <c r="J58" s="36" t="s">
        <v>50</v>
      </c>
      <c r="K58" s="34" t="s">
        <v>32</v>
      </c>
    </row>
    <row r="59" spans="1:11" ht="48" outlineLevel="1">
      <c r="A59" s="54">
        <v>32</v>
      </c>
      <c r="B59" s="35" t="s">
        <v>79</v>
      </c>
      <c r="C59" s="36" t="s">
        <v>40</v>
      </c>
      <c r="D59" s="35" t="s">
        <v>79</v>
      </c>
      <c r="E59" s="34" t="s">
        <v>42</v>
      </c>
      <c r="F59" s="37">
        <v>16</v>
      </c>
      <c r="G59" s="38">
        <v>169.91071428571428</v>
      </c>
      <c r="H59" s="55">
        <v>2718.5714285714284</v>
      </c>
      <c r="I59" s="40">
        <v>3044.8</v>
      </c>
      <c r="J59" s="36" t="s">
        <v>50</v>
      </c>
      <c r="K59" s="34" t="s">
        <v>32</v>
      </c>
    </row>
    <row r="60" spans="1:11" ht="48" outlineLevel="1">
      <c r="A60" s="54">
        <v>33</v>
      </c>
      <c r="B60" s="35" t="s">
        <v>80</v>
      </c>
      <c r="C60" s="36" t="s">
        <v>40</v>
      </c>
      <c r="D60" s="35" t="s">
        <v>80</v>
      </c>
      <c r="E60" s="34" t="s">
        <v>42</v>
      </c>
      <c r="F60" s="37">
        <v>12</v>
      </c>
      <c r="G60" s="38">
        <v>1749.1964285714287</v>
      </c>
      <c r="H60" s="55">
        <v>20990.357142857145</v>
      </c>
      <c r="I60" s="40">
        <v>23509.200000000004</v>
      </c>
      <c r="J60" s="36" t="s">
        <v>50</v>
      </c>
      <c r="K60" s="34" t="s">
        <v>32</v>
      </c>
    </row>
    <row r="61" spans="1:11" ht="48" outlineLevel="1">
      <c r="A61" s="54">
        <v>34</v>
      </c>
      <c r="B61" s="35" t="s">
        <v>81</v>
      </c>
      <c r="C61" s="36" t="s">
        <v>40</v>
      </c>
      <c r="D61" s="35" t="s">
        <v>81</v>
      </c>
      <c r="E61" s="34" t="s">
        <v>42</v>
      </c>
      <c r="F61" s="37">
        <v>5</v>
      </c>
      <c r="G61" s="38">
        <v>1144</v>
      </c>
      <c r="H61" s="55">
        <v>5720</v>
      </c>
      <c r="I61" s="40">
        <v>6406.4000000000005</v>
      </c>
      <c r="J61" s="36" t="s">
        <v>50</v>
      </c>
      <c r="K61" s="34" t="s">
        <v>32</v>
      </c>
    </row>
    <row r="62" spans="1:11" ht="48" outlineLevel="1">
      <c r="A62" s="54">
        <v>35</v>
      </c>
      <c r="B62" s="35" t="s">
        <v>82</v>
      </c>
      <c r="C62" s="36" t="s">
        <v>40</v>
      </c>
      <c r="D62" s="35" t="s">
        <v>82</v>
      </c>
      <c r="E62" s="34" t="s">
        <v>42</v>
      </c>
      <c r="F62" s="37">
        <v>245</v>
      </c>
      <c r="G62" s="38">
        <v>515.625</v>
      </c>
      <c r="H62" s="55">
        <v>126328.125</v>
      </c>
      <c r="I62" s="40">
        <v>141487.5</v>
      </c>
      <c r="J62" s="36" t="s">
        <v>50</v>
      </c>
      <c r="K62" s="34" t="s">
        <v>32</v>
      </c>
    </row>
    <row r="63" spans="1:11" ht="48" outlineLevel="1">
      <c r="A63" s="54">
        <v>36</v>
      </c>
      <c r="B63" s="35" t="s">
        <v>83</v>
      </c>
      <c r="C63" s="36" t="s">
        <v>40</v>
      </c>
      <c r="D63" s="35" t="s">
        <v>83</v>
      </c>
      <c r="E63" s="34" t="s">
        <v>42</v>
      </c>
      <c r="F63" s="37">
        <v>98</v>
      </c>
      <c r="G63" s="38">
        <v>272.05357142857144</v>
      </c>
      <c r="H63" s="55">
        <v>26661.25</v>
      </c>
      <c r="I63" s="40">
        <v>29860.600000000002</v>
      </c>
      <c r="J63" s="36" t="s">
        <v>50</v>
      </c>
      <c r="K63" s="34" t="s">
        <v>32</v>
      </c>
    </row>
    <row r="64" spans="1:11" ht="48" outlineLevel="1">
      <c r="A64" s="54">
        <v>37</v>
      </c>
      <c r="B64" s="35" t="s">
        <v>84</v>
      </c>
      <c r="C64" s="36" t="s">
        <v>40</v>
      </c>
      <c r="D64" s="35" t="s">
        <v>84</v>
      </c>
      <c r="E64" s="34" t="s">
        <v>42</v>
      </c>
      <c r="F64" s="37">
        <v>49</v>
      </c>
      <c r="G64" s="38">
        <v>591.80000000000007</v>
      </c>
      <c r="H64" s="55">
        <v>28998.200000000004</v>
      </c>
      <c r="I64" s="40">
        <v>32477.984000000008</v>
      </c>
      <c r="J64" s="36" t="s">
        <v>50</v>
      </c>
      <c r="K64" s="34" t="s">
        <v>32</v>
      </c>
    </row>
    <row r="65" spans="1:11" ht="48" outlineLevel="1">
      <c r="A65" s="54">
        <v>38</v>
      </c>
      <c r="B65" s="35" t="s">
        <v>85</v>
      </c>
      <c r="C65" s="36" t="s">
        <v>40</v>
      </c>
      <c r="D65" s="35" t="s">
        <v>85</v>
      </c>
      <c r="E65" s="34" t="s">
        <v>42</v>
      </c>
      <c r="F65" s="37">
        <v>98</v>
      </c>
      <c r="G65" s="38">
        <v>34.375</v>
      </c>
      <c r="H65" s="55">
        <v>3368.75</v>
      </c>
      <c r="I65" s="40">
        <v>3773.0000000000005</v>
      </c>
      <c r="J65" s="36" t="s">
        <v>50</v>
      </c>
      <c r="K65" s="34" t="s">
        <v>32</v>
      </c>
    </row>
    <row r="66" spans="1:11" ht="48" outlineLevel="1">
      <c r="A66" s="54">
        <v>39</v>
      </c>
      <c r="B66" s="35" t="s">
        <v>86</v>
      </c>
      <c r="C66" s="36" t="s">
        <v>40</v>
      </c>
      <c r="D66" s="35" t="s">
        <v>86</v>
      </c>
      <c r="E66" s="34" t="s">
        <v>42</v>
      </c>
      <c r="F66" s="37">
        <v>25</v>
      </c>
      <c r="G66" s="38">
        <v>149.28571428571428</v>
      </c>
      <c r="H66" s="55">
        <v>3732.1428571428569</v>
      </c>
      <c r="I66" s="40">
        <v>4180</v>
      </c>
      <c r="J66" s="36" t="s">
        <v>50</v>
      </c>
      <c r="K66" s="34" t="s">
        <v>32</v>
      </c>
    </row>
    <row r="67" spans="1:11" ht="48" outlineLevel="1">
      <c r="A67" s="54">
        <v>40</v>
      </c>
      <c r="B67" s="35" t="s">
        <v>87</v>
      </c>
      <c r="C67" s="36" t="s">
        <v>40</v>
      </c>
      <c r="D67" s="35" t="s">
        <v>87</v>
      </c>
      <c r="E67" s="34" t="s">
        <v>42</v>
      </c>
      <c r="F67" s="37">
        <v>20</v>
      </c>
      <c r="G67" s="38">
        <v>589</v>
      </c>
      <c r="H67" s="55">
        <v>11780</v>
      </c>
      <c r="I67" s="40">
        <v>13193.6</v>
      </c>
      <c r="J67" s="36" t="s">
        <v>50</v>
      </c>
      <c r="K67" s="34" t="s">
        <v>32</v>
      </c>
    </row>
    <row r="68" spans="1:11" ht="48" outlineLevel="1">
      <c r="A68" s="54">
        <v>41</v>
      </c>
      <c r="B68" s="35" t="s">
        <v>88</v>
      </c>
      <c r="C68" s="36" t="s">
        <v>40</v>
      </c>
      <c r="D68" s="35" t="s">
        <v>88</v>
      </c>
      <c r="E68" s="34" t="s">
        <v>42</v>
      </c>
      <c r="F68" s="37">
        <v>67</v>
      </c>
      <c r="G68" s="38">
        <v>385.98214285714283</v>
      </c>
      <c r="H68" s="55">
        <v>25860.803571428569</v>
      </c>
      <c r="I68" s="40">
        <v>28964.1</v>
      </c>
      <c r="J68" s="36" t="s">
        <v>50</v>
      </c>
      <c r="K68" s="34" t="s">
        <v>32</v>
      </c>
    </row>
    <row r="69" spans="1:11" ht="48" outlineLevel="1">
      <c r="A69" s="54">
        <v>42</v>
      </c>
      <c r="B69" s="35" t="s">
        <v>89</v>
      </c>
      <c r="C69" s="36" t="s">
        <v>40</v>
      </c>
      <c r="D69" s="35" t="s">
        <v>89</v>
      </c>
      <c r="E69" s="34" t="s">
        <v>42</v>
      </c>
      <c r="F69" s="37">
        <v>25</v>
      </c>
      <c r="G69" s="38">
        <v>649</v>
      </c>
      <c r="H69" s="55">
        <v>16225</v>
      </c>
      <c r="I69" s="40">
        <v>18172</v>
      </c>
      <c r="J69" s="36" t="s">
        <v>50</v>
      </c>
      <c r="K69" s="34" t="s">
        <v>32</v>
      </c>
    </row>
    <row r="70" spans="1:11" ht="48" outlineLevel="1">
      <c r="A70" s="54">
        <v>43</v>
      </c>
      <c r="B70" s="35" t="s">
        <v>90</v>
      </c>
      <c r="C70" s="36" t="s">
        <v>40</v>
      </c>
      <c r="D70" s="35" t="s">
        <v>90</v>
      </c>
      <c r="E70" s="34" t="s">
        <v>42</v>
      </c>
      <c r="F70" s="37">
        <v>255</v>
      </c>
      <c r="G70" s="38">
        <v>50.089285714285715</v>
      </c>
      <c r="H70" s="55">
        <v>12772.767857142857</v>
      </c>
      <c r="I70" s="40">
        <v>14305.500000000002</v>
      </c>
      <c r="J70" s="36" t="s">
        <v>50</v>
      </c>
      <c r="K70" s="34" t="s">
        <v>32</v>
      </c>
    </row>
    <row r="71" spans="1:11" ht="48" outlineLevel="1">
      <c r="A71" s="54">
        <v>44</v>
      </c>
      <c r="B71" s="35" t="s">
        <v>91</v>
      </c>
      <c r="C71" s="36" t="s">
        <v>40</v>
      </c>
      <c r="D71" s="35" t="s">
        <v>91</v>
      </c>
      <c r="E71" s="34" t="s">
        <v>54</v>
      </c>
      <c r="F71" s="37">
        <v>30</v>
      </c>
      <c r="G71" s="38">
        <v>180.71428571428572</v>
      </c>
      <c r="H71" s="55">
        <v>5421.4285714285716</v>
      </c>
      <c r="I71" s="40">
        <v>6072.0000000000009</v>
      </c>
      <c r="J71" s="36" t="s">
        <v>50</v>
      </c>
      <c r="K71" s="34" t="s">
        <v>32</v>
      </c>
    </row>
    <row r="72" spans="1:11" ht="48" outlineLevel="1">
      <c r="A72" s="54">
        <v>45</v>
      </c>
      <c r="B72" s="35" t="s">
        <v>92</v>
      </c>
      <c r="C72" s="36" t="s">
        <v>40</v>
      </c>
      <c r="D72" s="35" t="s">
        <v>92</v>
      </c>
      <c r="E72" s="34" t="s">
        <v>42</v>
      </c>
      <c r="F72" s="37">
        <v>101</v>
      </c>
      <c r="G72" s="38">
        <v>51.071428571428569</v>
      </c>
      <c r="H72" s="55">
        <v>5158.2142857142853</v>
      </c>
      <c r="I72" s="40">
        <v>5777.2</v>
      </c>
      <c r="J72" s="36" t="s">
        <v>50</v>
      </c>
      <c r="K72" s="34" t="s">
        <v>32</v>
      </c>
    </row>
    <row r="73" spans="1:11" ht="48" outlineLevel="1">
      <c r="A73" s="54">
        <v>46</v>
      </c>
      <c r="B73" s="35" t="s">
        <v>93</v>
      </c>
      <c r="C73" s="36" t="s">
        <v>40</v>
      </c>
      <c r="D73" s="35" t="s">
        <v>93</v>
      </c>
      <c r="E73" s="34" t="s">
        <v>42</v>
      </c>
      <c r="F73" s="37">
        <v>20</v>
      </c>
      <c r="G73" s="38">
        <v>238.66071428571428</v>
      </c>
      <c r="H73" s="55">
        <v>4773.2142857142853</v>
      </c>
      <c r="I73" s="40">
        <v>5346</v>
      </c>
      <c r="J73" s="36" t="s">
        <v>50</v>
      </c>
      <c r="K73" s="34" t="s">
        <v>32</v>
      </c>
    </row>
    <row r="74" spans="1:11" ht="48" outlineLevel="1">
      <c r="A74" s="54">
        <v>47</v>
      </c>
      <c r="B74" s="35" t="s">
        <v>94</v>
      </c>
      <c r="C74" s="36" t="s">
        <v>40</v>
      </c>
      <c r="D74" s="35" t="s">
        <v>94</v>
      </c>
      <c r="E74" s="34" t="s">
        <v>95</v>
      </c>
      <c r="F74" s="37">
        <v>98</v>
      </c>
      <c r="G74" s="38">
        <v>58.928571428571431</v>
      </c>
      <c r="H74" s="55">
        <v>5775</v>
      </c>
      <c r="I74" s="40">
        <v>6468.0000000000009</v>
      </c>
      <c r="J74" s="36" t="s">
        <v>50</v>
      </c>
      <c r="K74" s="34" t="s">
        <v>32</v>
      </c>
    </row>
    <row r="75" spans="1:11" ht="48" outlineLevel="1">
      <c r="A75" s="54">
        <v>48</v>
      </c>
      <c r="B75" s="35" t="s">
        <v>96</v>
      </c>
      <c r="C75" s="36" t="s">
        <v>40</v>
      </c>
      <c r="D75" s="35" t="s">
        <v>96</v>
      </c>
      <c r="E75" s="34" t="s">
        <v>42</v>
      </c>
      <c r="F75" s="37">
        <v>245</v>
      </c>
      <c r="G75" s="38">
        <v>39.285714285714285</v>
      </c>
      <c r="H75" s="55">
        <v>9625</v>
      </c>
      <c r="I75" s="40">
        <v>10780.000000000002</v>
      </c>
      <c r="J75" s="36" t="s">
        <v>50</v>
      </c>
      <c r="K75" s="34" t="s">
        <v>32</v>
      </c>
    </row>
    <row r="76" spans="1:11" ht="48" outlineLevel="1">
      <c r="A76" s="54">
        <v>49</v>
      </c>
      <c r="B76" s="35" t="s">
        <v>97</v>
      </c>
      <c r="C76" s="36" t="s">
        <v>40</v>
      </c>
      <c r="D76" s="35" t="s">
        <v>97</v>
      </c>
      <c r="E76" s="34" t="s">
        <v>42</v>
      </c>
      <c r="F76" s="37">
        <v>50</v>
      </c>
      <c r="G76" s="38">
        <v>170.5</v>
      </c>
      <c r="H76" s="55">
        <v>8525</v>
      </c>
      <c r="I76" s="40">
        <v>9548</v>
      </c>
      <c r="J76" s="36" t="s">
        <v>50</v>
      </c>
      <c r="K76" s="34" t="s">
        <v>32</v>
      </c>
    </row>
    <row r="77" spans="1:11" ht="48" outlineLevel="1">
      <c r="A77" s="54">
        <v>50</v>
      </c>
      <c r="B77" s="35" t="s">
        <v>98</v>
      </c>
      <c r="C77" s="36" t="s">
        <v>40</v>
      </c>
      <c r="D77" s="35" t="s">
        <v>98</v>
      </c>
      <c r="E77" s="34" t="s">
        <v>42</v>
      </c>
      <c r="F77" s="37">
        <v>90</v>
      </c>
      <c r="G77" s="38">
        <v>110.00000000000001</v>
      </c>
      <c r="H77" s="55">
        <v>9900.0000000000018</v>
      </c>
      <c r="I77" s="40">
        <v>11088.000000000004</v>
      </c>
      <c r="J77" s="36" t="s">
        <v>50</v>
      </c>
      <c r="K77" s="34" t="s">
        <v>32</v>
      </c>
    </row>
    <row r="78" spans="1:11" ht="48" outlineLevel="1">
      <c r="A78" s="54">
        <v>51</v>
      </c>
      <c r="B78" s="35" t="s">
        <v>99</v>
      </c>
      <c r="C78" s="36" t="s">
        <v>40</v>
      </c>
      <c r="D78" s="35" t="s">
        <v>99</v>
      </c>
      <c r="E78" s="34" t="s">
        <v>100</v>
      </c>
      <c r="F78" s="37">
        <v>80</v>
      </c>
      <c r="G78" s="38">
        <v>49.107142857142854</v>
      </c>
      <c r="H78" s="55">
        <v>3928.5714285714284</v>
      </c>
      <c r="I78" s="40">
        <v>4400</v>
      </c>
      <c r="J78" s="36" t="s">
        <v>50</v>
      </c>
      <c r="K78" s="34" t="s">
        <v>32</v>
      </c>
    </row>
    <row r="79" spans="1:11" ht="48" outlineLevel="1">
      <c r="A79" s="54">
        <v>52</v>
      </c>
      <c r="B79" s="35" t="s">
        <v>101</v>
      </c>
      <c r="C79" s="36" t="s">
        <v>40</v>
      </c>
      <c r="D79" s="35" t="s">
        <v>101</v>
      </c>
      <c r="E79" s="34" t="s">
        <v>100</v>
      </c>
      <c r="F79" s="37">
        <v>40</v>
      </c>
      <c r="G79" s="38">
        <v>84.464285714285708</v>
      </c>
      <c r="H79" s="55">
        <v>3378.5714285714284</v>
      </c>
      <c r="I79" s="40">
        <v>3784</v>
      </c>
      <c r="J79" s="36" t="s">
        <v>50</v>
      </c>
      <c r="K79" s="34" t="s">
        <v>32</v>
      </c>
    </row>
    <row r="80" spans="1:11" ht="48" outlineLevel="1">
      <c r="A80" s="54">
        <v>53</v>
      </c>
      <c r="B80" s="35" t="s">
        <v>102</v>
      </c>
      <c r="C80" s="36" t="s">
        <v>40</v>
      </c>
      <c r="D80" s="35" t="s">
        <v>102</v>
      </c>
      <c r="E80" s="34" t="s">
        <v>54</v>
      </c>
      <c r="F80" s="37">
        <v>196</v>
      </c>
      <c r="G80" s="38">
        <v>242.00000000000003</v>
      </c>
      <c r="H80" s="55">
        <v>47432.000000000007</v>
      </c>
      <c r="I80" s="40">
        <v>53123.840000000011</v>
      </c>
      <c r="J80" s="36" t="s">
        <v>50</v>
      </c>
      <c r="K80" s="34" t="s">
        <v>32</v>
      </c>
    </row>
    <row r="81" spans="1:11" ht="48" outlineLevel="1">
      <c r="A81" s="54">
        <v>54</v>
      </c>
      <c r="B81" s="35" t="s">
        <v>103</v>
      </c>
      <c r="C81" s="36" t="s">
        <v>40</v>
      </c>
      <c r="D81" s="35" t="s">
        <v>103</v>
      </c>
      <c r="E81" s="34" t="s">
        <v>54</v>
      </c>
      <c r="F81" s="37">
        <v>196</v>
      </c>
      <c r="G81" s="38">
        <v>242.00000000000003</v>
      </c>
      <c r="H81" s="55">
        <v>47432.000000000007</v>
      </c>
      <c r="I81" s="40">
        <v>53123.840000000011</v>
      </c>
      <c r="J81" s="36" t="s">
        <v>50</v>
      </c>
      <c r="K81" s="34" t="s">
        <v>32</v>
      </c>
    </row>
    <row r="82" spans="1:11" ht="48" outlineLevel="1">
      <c r="A82" s="54">
        <v>55</v>
      </c>
      <c r="B82" s="35" t="s">
        <v>104</v>
      </c>
      <c r="C82" s="36" t="s">
        <v>40</v>
      </c>
      <c r="D82" s="35" t="s">
        <v>104</v>
      </c>
      <c r="E82" s="34" t="s">
        <v>42</v>
      </c>
      <c r="F82" s="37">
        <v>148</v>
      </c>
      <c r="G82" s="38">
        <v>39.285714285714285</v>
      </c>
      <c r="H82" s="55">
        <v>5814.2857142857138</v>
      </c>
      <c r="I82" s="40">
        <v>6512</v>
      </c>
      <c r="J82" s="36" t="s">
        <v>50</v>
      </c>
      <c r="K82" s="34" t="s">
        <v>32</v>
      </c>
    </row>
    <row r="83" spans="1:11" ht="48" outlineLevel="1">
      <c r="A83" s="54">
        <v>56</v>
      </c>
      <c r="B83" s="35" t="s">
        <v>105</v>
      </c>
      <c r="C83" s="36" t="s">
        <v>40</v>
      </c>
      <c r="D83" s="35" t="s">
        <v>105</v>
      </c>
      <c r="E83" s="34" t="s">
        <v>42</v>
      </c>
      <c r="F83" s="37">
        <v>69</v>
      </c>
      <c r="G83" s="38">
        <v>16.696428571428569</v>
      </c>
      <c r="H83" s="55">
        <v>1152.0535714285713</v>
      </c>
      <c r="I83" s="40">
        <v>1290.3</v>
      </c>
      <c r="J83" s="36" t="s">
        <v>50</v>
      </c>
      <c r="K83" s="34" t="s">
        <v>32</v>
      </c>
    </row>
    <row r="84" spans="1:11" ht="48" outlineLevel="1">
      <c r="A84" s="54">
        <v>57</v>
      </c>
      <c r="B84" s="35" t="s">
        <v>106</v>
      </c>
      <c r="C84" s="36" t="s">
        <v>40</v>
      </c>
      <c r="D84" s="35" t="s">
        <v>106</v>
      </c>
      <c r="E84" s="34" t="s">
        <v>42</v>
      </c>
      <c r="F84" s="37">
        <v>40</v>
      </c>
      <c r="G84" s="38">
        <v>55</v>
      </c>
      <c r="H84" s="55">
        <v>2200</v>
      </c>
      <c r="I84" s="40">
        <v>2464.0000000000005</v>
      </c>
      <c r="J84" s="36" t="s">
        <v>50</v>
      </c>
      <c r="K84" s="34" t="s">
        <v>32</v>
      </c>
    </row>
    <row r="85" spans="1:11" ht="48" outlineLevel="1">
      <c r="A85" s="54">
        <v>58</v>
      </c>
      <c r="B85" s="35" t="s">
        <v>107</v>
      </c>
      <c r="C85" s="36" t="s">
        <v>40</v>
      </c>
      <c r="D85" s="35" t="s">
        <v>107</v>
      </c>
      <c r="E85" s="34" t="s">
        <v>42</v>
      </c>
      <c r="F85" s="37">
        <v>3</v>
      </c>
      <c r="G85" s="38">
        <v>33</v>
      </c>
      <c r="H85" s="55">
        <v>99</v>
      </c>
      <c r="I85" s="40">
        <v>110.88000000000001</v>
      </c>
      <c r="J85" s="36" t="s">
        <v>50</v>
      </c>
      <c r="K85" s="34" t="s">
        <v>32</v>
      </c>
    </row>
    <row r="86" spans="1:11" ht="48" outlineLevel="1">
      <c r="A86" s="54">
        <v>59</v>
      </c>
      <c r="B86" s="35" t="s">
        <v>108</v>
      </c>
      <c r="C86" s="36" t="s">
        <v>40</v>
      </c>
      <c r="D86" s="35" t="s">
        <v>108</v>
      </c>
      <c r="E86" s="34" t="s">
        <v>42</v>
      </c>
      <c r="F86" s="37">
        <v>35</v>
      </c>
      <c r="G86" s="38">
        <v>83.482142857142861</v>
      </c>
      <c r="H86" s="55">
        <v>2921.875</v>
      </c>
      <c r="I86" s="40">
        <v>3272.5000000000005</v>
      </c>
      <c r="J86" s="36" t="s">
        <v>50</v>
      </c>
      <c r="K86" s="34" t="s">
        <v>32</v>
      </c>
    </row>
    <row r="87" spans="1:11" ht="48" outlineLevel="1">
      <c r="A87" s="54">
        <v>60</v>
      </c>
      <c r="B87" s="35" t="s">
        <v>109</v>
      </c>
      <c r="C87" s="36" t="s">
        <v>40</v>
      </c>
      <c r="D87" s="35" t="s">
        <v>109</v>
      </c>
      <c r="E87" s="34" t="s">
        <v>42</v>
      </c>
      <c r="F87" s="37">
        <v>177</v>
      </c>
      <c r="G87" s="38">
        <v>90</v>
      </c>
      <c r="H87" s="55">
        <v>15930</v>
      </c>
      <c r="I87" s="40">
        <v>17841.600000000002</v>
      </c>
      <c r="J87" s="36" t="s">
        <v>50</v>
      </c>
      <c r="K87" s="34" t="s">
        <v>32</v>
      </c>
    </row>
    <row r="88" spans="1:11" ht="48">
      <c r="A88" s="54">
        <v>61</v>
      </c>
      <c r="B88" s="35" t="s">
        <v>110</v>
      </c>
      <c r="C88" s="36" t="s">
        <v>40</v>
      </c>
      <c r="D88" s="35" t="s">
        <v>110</v>
      </c>
      <c r="E88" s="34" t="s">
        <v>54</v>
      </c>
      <c r="F88" s="37">
        <v>98</v>
      </c>
      <c r="G88" s="38">
        <v>222.20000000000002</v>
      </c>
      <c r="H88" s="55">
        <v>21775.250000000004</v>
      </c>
      <c r="I88" s="40">
        <v>24388.280000000006</v>
      </c>
      <c r="J88" s="36" t="s">
        <v>50</v>
      </c>
      <c r="K88" s="34" t="s">
        <v>32</v>
      </c>
    </row>
    <row r="89" spans="1:11">
      <c r="A89" s="16" t="s">
        <v>23</v>
      </c>
      <c r="B89" s="56"/>
      <c r="C89" s="8"/>
      <c r="D89" s="57"/>
      <c r="E89" s="8"/>
      <c r="F89" s="58"/>
      <c r="G89" s="58"/>
      <c r="H89" s="59">
        <f>SUM(H28:H88)</f>
        <v>1749451.0035714291</v>
      </c>
      <c r="I89" s="59">
        <f>SUM(I28:I88)</f>
        <v>1959385.1240000005</v>
      </c>
      <c r="J89" s="8"/>
      <c r="K89" s="8"/>
    </row>
    <row r="90" spans="1:11">
      <c r="A90" s="12" t="s">
        <v>24</v>
      </c>
      <c r="B90" s="60"/>
      <c r="C90" s="13"/>
      <c r="D90" s="60"/>
      <c r="E90" s="13"/>
      <c r="F90" s="61"/>
      <c r="G90" s="61"/>
      <c r="H90" s="61"/>
      <c r="I90" s="61"/>
      <c r="J90" s="13"/>
      <c r="K90" s="14"/>
    </row>
    <row r="91" spans="1:11">
      <c r="A91" s="15" t="s">
        <v>111</v>
      </c>
      <c r="B91" s="62" t="s">
        <v>111</v>
      </c>
      <c r="C91" s="15"/>
      <c r="D91" s="62"/>
      <c r="E91" s="15"/>
      <c r="F91" s="63"/>
      <c r="G91" s="63"/>
      <c r="H91" s="63"/>
      <c r="I91" s="63"/>
      <c r="J91" s="15"/>
      <c r="K91" s="15"/>
    </row>
    <row r="92" spans="1:11">
      <c r="A92" s="16" t="s">
        <v>25</v>
      </c>
      <c r="B92" s="56"/>
      <c r="C92" s="8"/>
      <c r="D92" s="57"/>
      <c r="E92" s="8"/>
      <c r="F92" s="58"/>
      <c r="G92" s="58"/>
      <c r="H92" s="64">
        <v>0</v>
      </c>
      <c r="I92" s="64">
        <v>0</v>
      </c>
      <c r="J92" s="8"/>
      <c r="K92" s="8"/>
    </row>
    <row r="93" spans="1:11">
      <c r="A93" s="12" t="s">
        <v>26</v>
      </c>
      <c r="B93" s="60"/>
      <c r="C93" s="13"/>
      <c r="D93" s="60"/>
      <c r="E93" s="13"/>
      <c r="F93" s="61"/>
      <c r="G93" s="61"/>
      <c r="H93" s="61"/>
      <c r="I93" s="61"/>
      <c r="J93" s="13"/>
      <c r="K93" s="14"/>
    </row>
    <row r="94" spans="1:11" ht="36">
      <c r="A94" s="54">
        <v>1</v>
      </c>
      <c r="B94" s="65" t="s">
        <v>112</v>
      </c>
      <c r="C94" s="36" t="s">
        <v>113</v>
      </c>
      <c r="D94" s="66" t="s">
        <v>114</v>
      </c>
      <c r="E94" s="34" t="s">
        <v>30</v>
      </c>
      <c r="F94" s="37">
        <v>1</v>
      </c>
      <c r="G94" s="38"/>
      <c r="H94" s="55">
        <v>16910292.857142854</v>
      </c>
      <c r="I94" s="40">
        <v>18939528</v>
      </c>
      <c r="J94" s="36" t="s">
        <v>115</v>
      </c>
      <c r="K94" s="34" t="s">
        <v>32</v>
      </c>
    </row>
    <row r="95" spans="1:11" ht="24">
      <c r="A95" s="54">
        <v>2</v>
      </c>
      <c r="B95" s="35" t="s">
        <v>116</v>
      </c>
      <c r="C95" s="36" t="s">
        <v>40</v>
      </c>
      <c r="D95" s="35" t="s">
        <v>117</v>
      </c>
      <c r="E95" s="34" t="s">
        <v>30</v>
      </c>
      <c r="F95" s="37">
        <v>1</v>
      </c>
      <c r="G95" s="38"/>
      <c r="H95" s="55">
        <v>4526259.5714285709</v>
      </c>
      <c r="I95" s="40">
        <v>5069410.72</v>
      </c>
      <c r="J95" s="36" t="s">
        <v>118</v>
      </c>
      <c r="K95" s="34" t="s">
        <v>32</v>
      </c>
    </row>
    <row r="96" spans="1:11" ht="24">
      <c r="A96" s="54">
        <v>3</v>
      </c>
      <c r="B96" s="35" t="s">
        <v>116</v>
      </c>
      <c r="C96" s="36" t="s">
        <v>40</v>
      </c>
      <c r="D96" s="35" t="s">
        <v>119</v>
      </c>
      <c r="E96" s="34" t="s">
        <v>30</v>
      </c>
      <c r="F96" s="37">
        <v>1</v>
      </c>
      <c r="G96" s="38"/>
      <c r="H96" s="39">
        <v>4607556.1071428563</v>
      </c>
      <c r="I96" s="40">
        <v>5160462.84</v>
      </c>
      <c r="J96" s="36" t="s">
        <v>118</v>
      </c>
      <c r="K96" s="34" t="s">
        <v>32</v>
      </c>
    </row>
    <row r="97" spans="1:14" ht="24">
      <c r="A97" s="27">
        <v>4</v>
      </c>
      <c r="B97" s="67" t="s">
        <v>120</v>
      </c>
      <c r="C97" s="23" t="s">
        <v>121</v>
      </c>
      <c r="D97" s="67" t="s">
        <v>120</v>
      </c>
      <c r="E97" s="23" t="s">
        <v>30</v>
      </c>
      <c r="F97" s="43">
        <v>1</v>
      </c>
      <c r="G97" s="68"/>
      <c r="H97" s="69">
        <v>370929</v>
      </c>
      <c r="I97" s="25">
        <v>415440.48000000004</v>
      </c>
      <c r="J97" s="36" t="s">
        <v>115</v>
      </c>
      <c r="K97" s="26" t="s">
        <v>32</v>
      </c>
    </row>
    <row r="98" spans="1:14" ht="60">
      <c r="A98" s="27">
        <v>5</v>
      </c>
      <c r="B98" s="70" t="s">
        <v>122</v>
      </c>
      <c r="C98" s="36" t="s">
        <v>123</v>
      </c>
      <c r="D98" s="42" t="s">
        <v>124</v>
      </c>
      <c r="E98" s="23" t="s">
        <v>30</v>
      </c>
      <c r="F98" s="43">
        <v>1</v>
      </c>
      <c r="G98" s="68"/>
      <c r="H98" s="69">
        <v>66672</v>
      </c>
      <c r="I98" s="25">
        <v>66672</v>
      </c>
      <c r="J98" s="71" t="s">
        <v>125</v>
      </c>
      <c r="K98" s="26" t="s">
        <v>32</v>
      </c>
    </row>
    <row r="99" spans="1:14" ht="48">
      <c r="A99" s="27">
        <v>6</v>
      </c>
      <c r="B99" s="22" t="s">
        <v>126</v>
      </c>
      <c r="C99" s="36" t="s">
        <v>123</v>
      </c>
      <c r="D99" s="70" t="s">
        <v>127</v>
      </c>
      <c r="E99" s="23" t="s">
        <v>30</v>
      </c>
      <c r="F99" s="43">
        <v>1</v>
      </c>
      <c r="G99" s="68"/>
      <c r="H99" s="69">
        <v>7357500</v>
      </c>
      <c r="I99" s="25">
        <v>7357500</v>
      </c>
      <c r="J99" s="71" t="s">
        <v>128</v>
      </c>
      <c r="K99" s="26" t="s">
        <v>32</v>
      </c>
    </row>
    <row r="100" spans="1:14" ht="36">
      <c r="A100" s="21">
        <v>7</v>
      </c>
      <c r="B100" s="22" t="s">
        <v>129</v>
      </c>
      <c r="C100" s="36" t="s">
        <v>40</v>
      </c>
      <c r="D100" s="22" t="s">
        <v>130</v>
      </c>
      <c r="E100" s="21" t="s">
        <v>30</v>
      </c>
      <c r="F100" s="24">
        <v>1</v>
      </c>
      <c r="G100" s="24"/>
      <c r="H100" s="25">
        <v>517500</v>
      </c>
      <c r="I100" s="25">
        <v>579600</v>
      </c>
      <c r="J100" s="72" t="s">
        <v>131</v>
      </c>
      <c r="K100" s="26" t="s">
        <v>32</v>
      </c>
    </row>
    <row r="101" spans="1:14" ht="36">
      <c r="A101" s="21">
        <v>8</v>
      </c>
      <c r="B101" s="22" t="s">
        <v>132</v>
      </c>
      <c r="C101" s="36" t="s">
        <v>40</v>
      </c>
      <c r="D101" s="22" t="s">
        <v>133</v>
      </c>
      <c r="E101" s="21" t="s">
        <v>30</v>
      </c>
      <c r="F101" s="24">
        <v>1</v>
      </c>
      <c r="G101" s="24"/>
      <c r="H101" s="25">
        <v>299000</v>
      </c>
      <c r="I101" s="25">
        <v>334880</v>
      </c>
      <c r="J101" s="23" t="s">
        <v>134</v>
      </c>
      <c r="K101" s="26" t="s">
        <v>32</v>
      </c>
      <c r="N101" s="73"/>
    </row>
    <row r="102" spans="1:14" s="79" customFormat="1" outlineLevel="1">
      <c r="A102" s="21">
        <v>9</v>
      </c>
      <c r="B102" s="74" t="s">
        <v>48</v>
      </c>
      <c r="C102" s="23"/>
      <c r="D102" s="75"/>
      <c r="E102" s="76"/>
      <c r="F102" s="77"/>
      <c r="G102" s="25"/>
      <c r="H102" s="78"/>
      <c r="I102" s="25"/>
      <c r="J102" s="71"/>
      <c r="K102" s="21"/>
    </row>
    <row r="103" spans="1:14" ht="72">
      <c r="A103" s="80" t="s">
        <v>135</v>
      </c>
      <c r="B103" s="22" t="s">
        <v>136</v>
      </c>
      <c r="C103" s="36" t="s">
        <v>137</v>
      </c>
      <c r="D103" s="81" t="s">
        <v>138</v>
      </c>
      <c r="E103" s="47" t="s">
        <v>30</v>
      </c>
      <c r="F103" s="82">
        <v>1</v>
      </c>
      <c r="G103" s="82"/>
      <c r="H103" s="83">
        <v>20865.178571428569</v>
      </c>
      <c r="I103" s="40">
        <v>23369</v>
      </c>
      <c r="J103" s="36" t="s">
        <v>139</v>
      </c>
      <c r="K103" s="34" t="s">
        <v>32</v>
      </c>
      <c r="N103" s="73"/>
    </row>
    <row r="104" spans="1:14" ht="60">
      <c r="A104" s="21">
        <v>11</v>
      </c>
      <c r="B104" s="22" t="s">
        <v>136</v>
      </c>
      <c r="C104" s="36" t="s">
        <v>137</v>
      </c>
      <c r="D104" s="81" t="s">
        <v>140</v>
      </c>
      <c r="E104" s="47" t="s">
        <v>30</v>
      </c>
      <c r="F104" s="82">
        <v>1</v>
      </c>
      <c r="G104" s="82"/>
      <c r="H104" s="83">
        <v>5542.86</v>
      </c>
      <c r="I104" s="40">
        <v>6208.0032000000001</v>
      </c>
      <c r="J104" s="36" t="s">
        <v>141</v>
      </c>
      <c r="K104" s="34" t="s">
        <v>32</v>
      </c>
      <c r="N104" s="73"/>
    </row>
    <row r="105" spans="1:14" ht="60">
      <c r="A105" s="80" t="s">
        <v>142</v>
      </c>
      <c r="B105" s="22" t="s">
        <v>136</v>
      </c>
      <c r="C105" s="36" t="s">
        <v>137</v>
      </c>
      <c r="D105" s="81" t="s">
        <v>143</v>
      </c>
      <c r="E105" s="47" t="s">
        <v>30</v>
      </c>
      <c r="F105" s="82">
        <v>1</v>
      </c>
      <c r="G105" s="82"/>
      <c r="H105" s="83">
        <v>5542.86</v>
      </c>
      <c r="I105" s="40">
        <v>6208.0032000000001</v>
      </c>
      <c r="J105" s="36" t="s">
        <v>141</v>
      </c>
      <c r="K105" s="34" t="s">
        <v>32</v>
      </c>
      <c r="N105" s="73"/>
    </row>
    <row r="106" spans="1:14" ht="60">
      <c r="A106" s="21">
        <v>13</v>
      </c>
      <c r="B106" s="22" t="s">
        <v>136</v>
      </c>
      <c r="C106" s="36" t="s">
        <v>137</v>
      </c>
      <c r="D106" s="81" t="s">
        <v>144</v>
      </c>
      <c r="E106" s="47" t="s">
        <v>30</v>
      </c>
      <c r="F106" s="82">
        <v>1</v>
      </c>
      <c r="G106" s="82"/>
      <c r="H106" s="83">
        <v>5542.86</v>
      </c>
      <c r="I106" s="40">
        <v>6208.0032000000001</v>
      </c>
      <c r="J106" s="36" t="s">
        <v>141</v>
      </c>
      <c r="K106" s="34" t="s">
        <v>32</v>
      </c>
      <c r="N106" s="73"/>
    </row>
    <row r="107" spans="1:14" ht="60">
      <c r="A107" s="80" t="s">
        <v>145</v>
      </c>
      <c r="B107" s="22" t="s">
        <v>136</v>
      </c>
      <c r="C107" s="36" t="s">
        <v>137</v>
      </c>
      <c r="D107" s="81" t="s">
        <v>146</v>
      </c>
      <c r="E107" s="47" t="s">
        <v>30</v>
      </c>
      <c r="F107" s="82">
        <v>1</v>
      </c>
      <c r="G107" s="82"/>
      <c r="H107" s="83">
        <v>5542.86</v>
      </c>
      <c r="I107" s="40">
        <v>6208.0032000000001</v>
      </c>
      <c r="J107" s="36" t="s">
        <v>141</v>
      </c>
      <c r="K107" s="34" t="s">
        <v>32</v>
      </c>
      <c r="N107" s="73"/>
    </row>
    <row r="108" spans="1:14" ht="180">
      <c r="A108" s="54">
        <v>15</v>
      </c>
      <c r="B108" s="22" t="s">
        <v>136</v>
      </c>
      <c r="C108" s="36" t="s">
        <v>137</v>
      </c>
      <c r="D108" s="81" t="s">
        <v>147</v>
      </c>
      <c r="E108" s="47" t="s">
        <v>30</v>
      </c>
      <c r="F108" s="82">
        <v>1</v>
      </c>
      <c r="G108" s="82"/>
      <c r="H108" s="83">
        <v>28758.928571428569</v>
      </c>
      <c r="I108" s="40">
        <v>32210</v>
      </c>
      <c r="J108" s="36" t="s">
        <v>148</v>
      </c>
      <c r="K108" s="34" t="s">
        <v>32</v>
      </c>
      <c r="N108" s="73"/>
    </row>
    <row r="109" spans="1:14" ht="60">
      <c r="A109" s="27">
        <v>16</v>
      </c>
      <c r="B109" s="22" t="s">
        <v>136</v>
      </c>
      <c r="C109" s="36" t="s">
        <v>137</v>
      </c>
      <c r="D109" s="81" t="s">
        <v>149</v>
      </c>
      <c r="E109" s="47" t="s">
        <v>30</v>
      </c>
      <c r="F109" s="82">
        <v>1</v>
      </c>
      <c r="G109" s="82"/>
      <c r="H109" s="83">
        <v>226081.24999999997</v>
      </c>
      <c r="I109" s="40">
        <v>253211</v>
      </c>
      <c r="J109" s="36" t="s">
        <v>150</v>
      </c>
      <c r="K109" s="34" t="s">
        <v>32</v>
      </c>
      <c r="N109" s="73"/>
    </row>
    <row r="110" spans="1:14" ht="60">
      <c r="A110" s="27">
        <v>17</v>
      </c>
      <c r="B110" s="22" t="s">
        <v>136</v>
      </c>
      <c r="C110" s="36" t="s">
        <v>137</v>
      </c>
      <c r="D110" s="81" t="s">
        <v>151</v>
      </c>
      <c r="E110" s="47" t="s">
        <v>30</v>
      </c>
      <c r="F110" s="82">
        <v>1</v>
      </c>
      <c r="G110" s="82"/>
      <c r="H110" s="83">
        <v>66329.464285714275</v>
      </c>
      <c r="I110" s="40">
        <v>74289</v>
      </c>
      <c r="J110" s="36" t="s">
        <v>150</v>
      </c>
      <c r="K110" s="34" t="s">
        <v>32</v>
      </c>
      <c r="N110" s="73"/>
    </row>
    <row r="111" spans="1:14" ht="60">
      <c r="A111" s="27">
        <v>18</v>
      </c>
      <c r="B111" s="22" t="s">
        <v>136</v>
      </c>
      <c r="C111" s="36" t="s">
        <v>137</v>
      </c>
      <c r="D111" s="81" t="s">
        <v>152</v>
      </c>
      <c r="E111" s="47" t="s">
        <v>30</v>
      </c>
      <c r="F111" s="82">
        <v>1</v>
      </c>
      <c r="G111" s="82"/>
      <c r="H111" s="83">
        <v>13100</v>
      </c>
      <c r="I111" s="40">
        <v>14673</v>
      </c>
      <c r="J111" s="36" t="s">
        <v>150</v>
      </c>
      <c r="K111" s="34" t="s">
        <v>32</v>
      </c>
      <c r="N111" s="73"/>
    </row>
    <row r="112" spans="1:14" ht="72">
      <c r="A112" s="27">
        <v>19</v>
      </c>
      <c r="B112" s="22" t="s">
        <v>136</v>
      </c>
      <c r="C112" s="36" t="s">
        <v>137</v>
      </c>
      <c r="D112" s="81" t="s">
        <v>153</v>
      </c>
      <c r="E112" s="47" t="s">
        <v>30</v>
      </c>
      <c r="F112" s="82">
        <v>1</v>
      </c>
      <c r="G112" s="82"/>
      <c r="H112" s="83">
        <v>395937.49999999994</v>
      </c>
      <c r="I112" s="40">
        <v>443450</v>
      </c>
      <c r="J112" s="36" t="s">
        <v>150</v>
      </c>
      <c r="K112" s="34" t="s">
        <v>32</v>
      </c>
      <c r="N112" s="73"/>
    </row>
    <row r="113" spans="1:14" ht="72">
      <c r="A113" s="27">
        <v>20</v>
      </c>
      <c r="B113" s="22" t="s">
        <v>136</v>
      </c>
      <c r="C113" s="36" t="s">
        <v>137</v>
      </c>
      <c r="D113" s="81" t="s">
        <v>153</v>
      </c>
      <c r="E113" s="47" t="s">
        <v>30</v>
      </c>
      <c r="F113" s="82">
        <v>1</v>
      </c>
      <c r="G113" s="82"/>
      <c r="H113" s="83">
        <v>82899.10714285713</v>
      </c>
      <c r="I113" s="40">
        <v>92847</v>
      </c>
      <c r="J113" s="36" t="s">
        <v>150</v>
      </c>
      <c r="K113" s="34" t="s">
        <v>32</v>
      </c>
      <c r="N113" s="73"/>
    </row>
    <row r="114" spans="1:14" ht="120">
      <c r="A114" s="27">
        <v>21</v>
      </c>
      <c r="B114" s="22" t="s">
        <v>136</v>
      </c>
      <c r="C114" s="36" t="s">
        <v>137</v>
      </c>
      <c r="D114" s="81" t="s">
        <v>154</v>
      </c>
      <c r="E114" s="47" t="s">
        <v>30</v>
      </c>
      <c r="F114" s="82">
        <v>1</v>
      </c>
      <c r="G114" s="82"/>
      <c r="H114" s="83">
        <v>121218.74999999999</v>
      </c>
      <c r="I114" s="40">
        <v>135765</v>
      </c>
      <c r="J114" s="36" t="s">
        <v>155</v>
      </c>
      <c r="K114" s="34" t="s">
        <v>32</v>
      </c>
      <c r="N114" s="73"/>
    </row>
    <row r="115" spans="1:14" ht="120">
      <c r="A115" s="27">
        <v>22</v>
      </c>
      <c r="B115" s="22" t="s">
        <v>136</v>
      </c>
      <c r="C115" s="36" t="s">
        <v>137</v>
      </c>
      <c r="D115" s="81" t="s">
        <v>156</v>
      </c>
      <c r="E115" s="47" t="s">
        <v>30</v>
      </c>
      <c r="F115" s="82">
        <v>1</v>
      </c>
      <c r="G115" s="82"/>
      <c r="H115" s="83">
        <v>32233.928571428569</v>
      </c>
      <c r="I115" s="40">
        <v>36102</v>
      </c>
      <c r="J115" s="36" t="s">
        <v>155</v>
      </c>
      <c r="K115" s="34" t="s">
        <v>32</v>
      </c>
      <c r="N115" s="73"/>
    </row>
    <row r="116" spans="1:14" ht="108">
      <c r="A116" s="27">
        <v>23</v>
      </c>
      <c r="B116" s="22" t="s">
        <v>136</v>
      </c>
      <c r="C116" s="36" t="s">
        <v>137</v>
      </c>
      <c r="D116" s="81" t="s">
        <v>157</v>
      </c>
      <c r="E116" s="47" t="s">
        <v>30</v>
      </c>
      <c r="F116" s="82">
        <v>1</v>
      </c>
      <c r="G116" s="82"/>
      <c r="H116" s="83">
        <v>20368.749999999996</v>
      </c>
      <c r="I116" s="40">
        <v>22813</v>
      </c>
      <c r="J116" s="36" t="s">
        <v>158</v>
      </c>
      <c r="K116" s="34" t="s">
        <v>32</v>
      </c>
      <c r="N116" s="73"/>
    </row>
    <row r="117" spans="1:14" ht="96">
      <c r="A117" s="27">
        <v>24</v>
      </c>
      <c r="B117" s="22" t="s">
        <v>136</v>
      </c>
      <c r="C117" s="23" t="s">
        <v>137</v>
      </c>
      <c r="D117" s="22" t="s">
        <v>159</v>
      </c>
      <c r="E117" s="21" t="s">
        <v>30</v>
      </c>
      <c r="F117" s="24">
        <v>1</v>
      </c>
      <c r="G117" s="24"/>
      <c r="H117" s="28">
        <v>45465.178571428565</v>
      </c>
      <c r="I117" s="25">
        <v>50921</v>
      </c>
      <c r="J117" s="23" t="s">
        <v>158</v>
      </c>
      <c r="K117" s="26" t="s">
        <v>32</v>
      </c>
      <c r="N117" s="73"/>
    </row>
    <row r="118" spans="1:14">
      <c r="A118" s="27">
        <v>25</v>
      </c>
      <c r="B118" s="22" t="s">
        <v>48</v>
      </c>
      <c r="C118" s="23"/>
      <c r="D118" s="22"/>
      <c r="E118" s="21"/>
      <c r="F118" s="24"/>
      <c r="G118" s="24"/>
      <c r="H118" s="28"/>
      <c r="I118" s="25"/>
      <c r="J118" s="23"/>
      <c r="K118" s="26"/>
      <c r="N118" s="73"/>
    </row>
    <row r="119" spans="1:14" ht="96">
      <c r="A119" s="27">
        <v>26</v>
      </c>
      <c r="B119" s="22" t="s">
        <v>136</v>
      </c>
      <c r="C119" s="23" t="s">
        <v>137</v>
      </c>
      <c r="D119" s="22" t="s">
        <v>163</v>
      </c>
      <c r="E119" s="22" t="s">
        <v>30</v>
      </c>
      <c r="F119" s="77" t="s">
        <v>164</v>
      </c>
      <c r="G119" s="28">
        <v>20368.75</v>
      </c>
      <c r="H119" s="28">
        <v>20368.75</v>
      </c>
      <c r="I119" s="28">
        <f>H119*1.12</f>
        <v>22813.000000000004</v>
      </c>
      <c r="J119" s="22" t="s">
        <v>165</v>
      </c>
      <c r="K119" s="26" t="s">
        <v>166</v>
      </c>
      <c r="N119" s="73"/>
    </row>
    <row r="120" spans="1:14" ht="60">
      <c r="A120" s="27">
        <v>27</v>
      </c>
      <c r="B120" s="22" t="s">
        <v>136</v>
      </c>
      <c r="C120" s="23" t="s">
        <v>137</v>
      </c>
      <c r="D120" s="22" t="s">
        <v>167</v>
      </c>
      <c r="E120" s="22" t="s">
        <v>30</v>
      </c>
      <c r="F120" s="77" t="s">
        <v>164</v>
      </c>
      <c r="G120" s="28">
        <v>88864.28</v>
      </c>
      <c r="H120" s="28">
        <v>88864.28</v>
      </c>
      <c r="I120" s="28">
        <f>H120*1.12</f>
        <v>99527.993600000002</v>
      </c>
      <c r="J120" s="22" t="s">
        <v>165</v>
      </c>
      <c r="K120" s="26" t="s">
        <v>168</v>
      </c>
      <c r="N120" s="73"/>
    </row>
    <row r="121" spans="1:14" ht="60">
      <c r="A121" s="27">
        <v>28</v>
      </c>
      <c r="B121" s="22" t="s">
        <v>136</v>
      </c>
      <c r="C121" s="23" t="s">
        <v>137</v>
      </c>
      <c r="D121" s="22" t="s">
        <v>169</v>
      </c>
      <c r="E121" s="22" t="s">
        <v>30</v>
      </c>
      <c r="F121" s="77" t="s">
        <v>164</v>
      </c>
      <c r="G121" s="28">
        <v>285341.77</v>
      </c>
      <c r="H121" s="28">
        <v>285341.77</v>
      </c>
      <c r="I121" s="28">
        <f>H121*1.12</f>
        <v>319582.78240000003</v>
      </c>
      <c r="J121" s="22" t="s">
        <v>165</v>
      </c>
      <c r="K121" s="26" t="s">
        <v>170</v>
      </c>
      <c r="N121" s="73"/>
    </row>
    <row r="122" spans="1:14" ht="24">
      <c r="A122" s="31" t="s">
        <v>36</v>
      </c>
      <c r="B122" s="84"/>
      <c r="C122" s="85"/>
      <c r="D122" s="86"/>
      <c r="E122" s="85"/>
      <c r="F122" s="87"/>
      <c r="G122" s="87"/>
      <c r="H122" s="88">
        <f>SUM(H94:H121)</f>
        <v>36125713.811428562</v>
      </c>
      <c r="I122" s="88">
        <f>SUM(I94:I121)</f>
        <v>39569899.828800008</v>
      </c>
      <c r="J122" s="85"/>
      <c r="K122" s="85"/>
    </row>
    <row r="123" spans="1:14" ht="24">
      <c r="A123" s="31" t="s">
        <v>160</v>
      </c>
      <c r="B123" s="86"/>
      <c r="C123" s="85"/>
      <c r="D123" s="85"/>
      <c r="E123" s="85"/>
      <c r="F123" s="87"/>
      <c r="G123" s="87"/>
      <c r="H123" s="88">
        <f>H122+H92+H89</f>
        <v>37875164.81499999</v>
      </c>
      <c r="I123" s="88">
        <f>I122+I92+I89</f>
        <v>41529284.952800006</v>
      </c>
      <c r="J123" s="85"/>
      <c r="K123" s="85"/>
    </row>
    <row r="124" spans="1:14" ht="36">
      <c r="A124" s="31" t="s">
        <v>161</v>
      </c>
      <c r="B124" s="86"/>
      <c r="C124" s="85"/>
      <c r="D124" s="85"/>
      <c r="E124" s="85"/>
      <c r="F124" s="87"/>
      <c r="G124" s="87"/>
      <c r="H124" s="88">
        <f>H123+H25</f>
        <v>57542021.957857132</v>
      </c>
      <c r="I124" s="88">
        <f>I123+I25</f>
        <v>63556164.952800006</v>
      </c>
      <c r="J124" s="85"/>
      <c r="K124" s="85"/>
    </row>
    <row r="126" spans="1:14">
      <c r="I126" s="89"/>
    </row>
    <row r="135" spans="8:9">
      <c r="H135" s="89"/>
      <c r="I135" s="89"/>
    </row>
    <row r="136" spans="8:9">
      <c r="H136" s="89"/>
      <c r="I136" s="89"/>
    </row>
    <row r="137" spans="8:9">
      <c r="H137" s="89"/>
      <c r="I137" s="89"/>
    </row>
    <row r="177" ht="45" customHeight="1"/>
    <row r="187" ht="53.25" customHeight="1"/>
    <row r="190" ht="47.25" customHeight="1"/>
  </sheetData>
  <autoFilter ref="A12:O125"/>
  <mergeCells count="9">
    <mergeCell ref="A8:K8"/>
    <mergeCell ref="A9:K9"/>
    <mergeCell ref="A10:K10"/>
    <mergeCell ref="F1:J1"/>
    <mergeCell ref="F2:J2"/>
    <mergeCell ref="F3:J3"/>
    <mergeCell ref="F4:J4"/>
    <mergeCell ref="F5:J5"/>
    <mergeCell ref="F6:J6"/>
  </mergeCells>
  <pageMargins left="0.23622047244094491" right="0.19685039370078741" top="0.74803149606299213" bottom="0.74803149606299213" header="0.11811023622047245" footer="0.11811023622047245"/>
  <pageSetup paperSize="9" scale="54" fitToHeight="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Приложение 3  26-09-2013</vt:lpstr>
      <vt:lpstr>'Приложение 3  26-09-2013'!Print_Area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Asell Absattar</cp:lastModifiedBy>
  <dcterms:created xsi:type="dcterms:W3CDTF">2013-10-12T03:41:09Z</dcterms:created>
  <dcterms:modified xsi:type="dcterms:W3CDTF">2014-01-09T09:47:42Z</dcterms:modified>
</cp:coreProperties>
</file>