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440" windowHeight="9675"/>
  </bookViews>
  <sheets>
    <sheet name="05-06-14" sheetId="9" r:id="rId1"/>
  </sheets>
  <externalReferences>
    <externalReference r:id="rId2"/>
  </externalReferences>
  <definedNames>
    <definedName name="_Fill" hidden="1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движение" hidden="1">{#N/A,#N/A,FALSE,"Лист15"}</definedName>
    <definedName name="кал" hidden="1">{#N/A,#N/A,FALSE,"Лист15"}</definedName>
    <definedName name="коммунальные" hidden="1">#REF!</definedName>
    <definedName name="материалы" hidden="1">{#N/A,#N/A,FALSE,"Лист15"}</definedName>
    <definedName name="МКС" hidden="1">{#N/A,#N/A,FALSE,"Лист15"}</definedName>
    <definedName name="пре" hidden="1">{#N/A,#N/A,FALSE,"Лист15"}</definedName>
    <definedName name="пролграаммм" hidden="1">{#N/A,#N/A,FALSE,"Лист15"}</definedName>
    <definedName name="проч" hidden="1">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5621" refMode="R1C1"/>
</workbook>
</file>

<file path=xl/calcChain.xml><?xml version="1.0" encoding="utf-8"?>
<calcChain xmlns="http://schemas.openxmlformats.org/spreadsheetml/2006/main">
  <c r="I62" i="9" l="1"/>
  <c r="I65" i="9" l="1"/>
  <c r="H61" i="9" l="1"/>
  <c r="I61" i="9" s="1"/>
  <c r="H60" i="9"/>
  <c r="H66" i="9" s="1"/>
  <c r="I60" i="9" l="1"/>
  <c r="I66" i="9"/>
  <c r="I67" i="9" s="1"/>
  <c r="H67" i="9"/>
  <c r="J52" i="9"/>
  <c r="J57" i="9" s="1"/>
  <c r="J49" i="9"/>
  <c r="J51" i="9" s="1"/>
  <c r="J43" i="9"/>
  <c r="J42" i="9"/>
  <c r="J41" i="9"/>
  <c r="H27" i="9"/>
  <c r="H28" i="9" s="1"/>
  <c r="J26" i="9"/>
  <c r="I26" i="9"/>
  <c r="K25" i="9"/>
  <c r="J25" i="9"/>
  <c r="I25" i="9"/>
  <c r="H6" i="9"/>
  <c r="H5" i="9"/>
  <c r="J54" i="9" l="1"/>
  <c r="J55" i="9" s="1"/>
  <c r="I27" i="9"/>
  <c r="I28" i="9" s="1"/>
  <c r="I68" i="9" s="1"/>
  <c r="J53" i="9"/>
  <c r="J58" i="9" s="1"/>
  <c r="H68" i="9"/>
</calcChain>
</file>

<file path=xl/sharedStrings.xml><?xml version="1.0" encoding="utf-8"?>
<sst xmlns="http://schemas.openxmlformats.org/spreadsheetml/2006/main" count="169" uniqueCount="77">
  <si>
    <t xml:space="preserve">Приложение к приказу  Директора частного учреждения </t>
  </si>
  <si>
    <t xml:space="preserve">Дирекция строящегося предприятия </t>
  </si>
  <si>
    <t>ЧУ "Дирекция строящегося предприятия"</t>
  </si>
  <si>
    <t>№ п/п</t>
  </si>
  <si>
    <t>Наименование товаров, работ, услуг</t>
  </si>
  <si>
    <t>Способ осуществления закупок*</t>
  </si>
  <si>
    <t>Краткая характеристика (описание) товаров, работ, услуг</t>
  </si>
  <si>
    <t>Количество/ объем</t>
  </si>
  <si>
    <t xml:space="preserve">Цена за единицу, тенге (маркетинговая цена)*** </t>
  </si>
  <si>
    <t>Сумма, планируемая для закупки без учета НДС, тенге</t>
  </si>
  <si>
    <t>Сумма, планируемая для закупки с учетом НДС, тенге</t>
  </si>
  <si>
    <t xml:space="preserve">Срок поставки товара, выполнения работ, оказания услуг </t>
  </si>
  <si>
    <t xml:space="preserve">Место поставки товара, выполнения работ, оказания услуг </t>
  </si>
  <si>
    <t>1. Товары, работы, услуги, приобретения которых осуществляются в соответствии с пунктом 16 Правил</t>
  </si>
  <si>
    <t>Товары</t>
  </si>
  <si>
    <t>…</t>
  </si>
  <si>
    <t>Итого по товарам:</t>
  </si>
  <si>
    <t>Работы</t>
  </si>
  <si>
    <t>Итого по работам:</t>
  </si>
  <si>
    <t>Услуги</t>
  </si>
  <si>
    <t>услуга</t>
  </si>
  <si>
    <t>г.Астана
пр. Кабанбай батыра, 53</t>
  </si>
  <si>
    <t>Итого по услугам: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</si>
  <si>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</si>
  <si>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 (заполняется аналогично разделу 1)</t>
  </si>
  <si>
    <t>Услуги корпоративной сотовой связи</t>
  </si>
  <si>
    <t>Услуги обязательного страхования работника от несчастных случаев при исполнении им трудовых (служебных) обязанностей</t>
  </si>
  <si>
    <t>Обязательное страхование работника от несчастных случаев при исполнении им трудовых (служебных) обязательств</t>
  </si>
  <si>
    <t xml:space="preserve">Услуги по добровольному страхованию на случай болезни </t>
  </si>
  <si>
    <t>Страхование на случаи болезни для работников ЧУ "Дирекция строящегося предприятия"</t>
  </si>
  <si>
    <t>пп. 41) п. 15 Правил</t>
  </si>
  <si>
    <t>Итого по разделу 2:</t>
  </si>
  <si>
    <t>ВСЕГО (раздел1+
раздел2):</t>
  </si>
  <si>
    <t>План закупок товаров, работ, услуг на 2014 год</t>
  </si>
  <si>
    <t>г.Астана
пр. Кабанбай батыра, 54</t>
  </si>
  <si>
    <t>пп.34) п. 15 Правил</t>
  </si>
  <si>
    <t>пп. 4) п. 15 Правил</t>
  </si>
  <si>
    <t>Услуги по подготовке и получению исходно-разрешительной, разрешительной документации</t>
  </si>
  <si>
    <t>Услуги почты</t>
  </si>
  <si>
    <t>Отправка почтовой корреспонденции, предоставление упаковочного материала</t>
  </si>
  <si>
    <t>запрос ценовых предложений</t>
  </si>
  <si>
    <t>Визитки</t>
  </si>
  <si>
    <t>Составление проекта по образованию землепользователей на земельный участок по адресу г.астана, район пересечения пр.Туран, пр. кабанбай батыра бен Талал и ул.31, площадью 95,2296 га.</t>
  </si>
  <si>
    <t>Предоставление сведений государственного земельного кадастра на земельные участки</t>
  </si>
  <si>
    <t>от 27 декабря 2013 года № 55-пр</t>
  </si>
  <si>
    <t xml:space="preserve">Составление проекта по образованию землепользований (архитектурное) ПК-1 второй очереди строительства научно-образовательного комплекса по пр.Туран, 64/6, 64/7, 64/27 и пр.Кабанбай батыра, 53/10, 53/9 </t>
  </si>
  <si>
    <t>Разбивка участка на местности ПК-6, 7, 8 второй очереди строительства НОК  ПК-6, 7, 8 второй очереди строительства НОК (расширение блоков)</t>
  </si>
  <si>
    <t>Топографическая съемка земельного участка по адресу : Научно-исследовательский кластер (50 га)</t>
  </si>
  <si>
    <t>Менеджер по экономическому планированию и анализу</t>
  </si>
  <si>
    <t>тел.70-94-35</t>
  </si>
  <si>
    <t>Исключена</t>
  </si>
  <si>
    <t xml:space="preserve">1 (один)  календарный месяц со дня подписангия договора </t>
  </si>
  <si>
    <t>15 календарных дней со дня подписания договора</t>
  </si>
  <si>
    <t>Изготовление идентификационного докуменат на земельный участок по ПК 5 (Спортивное сооружение) 2 очереди строительства НОК , по адресу г.Астана, пр.Туран 64/3, площадью 0,6285 га.</t>
  </si>
  <si>
    <t>12-14</t>
  </si>
  <si>
    <t>1-5</t>
  </si>
  <si>
    <t xml:space="preserve">Исключена </t>
  </si>
  <si>
    <t xml:space="preserve">Изготовление идентификационного документа на земельный участок, расположенный по адресу: г. Астана,  пр.Туран, 64/3, площадью 0,6285 га.
</t>
  </si>
  <si>
    <t xml:space="preserve">Разбивка участка НОК на местности </t>
  </si>
  <si>
    <t>Ед. измерения 
(в соответствии с МКЕИ)**</t>
  </si>
  <si>
    <t>3-82</t>
  </si>
  <si>
    <t>Оперативная полиграфия, типография всех видов: печать визиток в количестве не менее 400 шт.</t>
  </si>
  <si>
    <t>Услуги по подготовке и получению исходно-разрешительной, разрешительной документации для проектирования и строительства</t>
  </si>
  <si>
    <t xml:space="preserve">Топографическая съемка M 1:500 ПК-1 (блоки № 38,39- дома для преподавателей, блоки № 22,23 -общежития, блок № 73-котельная) Научно-образовательного  комплекса  "НУ"
</t>
  </si>
  <si>
    <t xml:space="preserve">Изготовление идентификационного документа на землю ПК-12-й очереди строительства НОК, пр.Туран, 64/6, пр.Туран 64/7, пр.Туран 64/27 и пр.Кабанбай батыра, 53/10, пр.Кабанбай батыра 53/9 
</t>
  </si>
  <si>
    <t xml:space="preserve">Приказ от 10 апреля 2014 г. № 22-0  о внесении изменений и/или дополнений </t>
  </si>
  <si>
    <t>Исполнитель:</t>
  </si>
  <si>
    <t>Услуги по подготовке и получению исходно-разрешительной, разрешительной документации для проектирования и строительства объекта</t>
  </si>
  <si>
    <t>Составление проекта по образованию землепользований (архитектурное) ПК-1 второй очереди строительства научно-образовательного комплекса по пр. Туран, 64/6,64/7, 64/27 и пр. Кабанбай батыра, 53/10,53/9</t>
  </si>
  <si>
    <t xml:space="preserve">Изготовление идентификационного документа на землю ПК-1 2-ой очереди строительства НОК (блоки+инженерные сооружения), пр. Туран 64/6, пр.Туран 64/7, пр. Туран 64/27 и пр. Кабанбай батыра, 53/10, пр. Кабанбай батыра 53/9 (5,1186 га) </t>
  </si>
  <si>
    <t>Топографическая съемка земельного участка инженерных сооружений ПК-1. РПК-2Т, ТП-1, ТП-2, очистные сооружения, резервуары (2 шт.), насосная станция (0,3308 га.)</t>
  </si>
  <si>
    <t>Топографическая съемка земельного участка Научно-исследовательский кластер (50 га.)</t>
  </si>
  <si>
    <t xml:space="preserve">Приказ от  20 мая 2014 г. №29-0  о внесении изменений и/или дополнений </t>
  </si>
  <si>
    <t>Разбивка участка и вынос репера пересечения пр.Кабанбай батыра и ул. Алматы</t>
  </si>
  <si>
    <t>Разбивка границ участка научно-образовательного комплекса, пересечения пр.Туран, Кабанбай батыра и ул.Хусейн Бен Талал</t>
  </si>
  <si>
    <t>Оразаева С.М.</t>
  </si>
  <si>
    <t xml:space="preserve">Приказ от  05 июня 2014 г. №32-0  о внесении изменений и/или дополнений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</si>
</sst>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."/>
    <numFmt numFmtId="167" formatCode="#.00"/>
    <numFmt numFmtId="168" formatCode="&quot;$&quot;#.00"/>
    <numFmt numFmtId="169" formatCode="#,##0_);\(#,##0\);0_);* @_)"/>
    <numFmt numFmtId="170" formatCode="#,##0.0_);\(#,##0.0\);0.0_);* @_)"/>
    <numFmt numFmtId="171" formatCode="#,##0.00_);\(#,##0.00\);0.00_);* @_)"/>
    <numFmt numFmtId="172" formatCode="#,##0.000_);\(#,##0.000\);0.000_);* @_)"/>
    <numFmt numFmtId="173" formatCode="#,##0.0000_);\(#,##0.0000\);0.0000_);* @_)"/>
    <numFmt numFmtId="174" formatCode="d\-mmm;[Red]&quot;Not date&quot;;&quot;-&quot;;[Red]* &quot;Not date&quot;"/>
    <numFmt numFmtId="175" formatCode="d\-mmm\-yyyy;[Red]&quot;Not date&quot;;&quot;-&quot;;[Red]* &quot;Not date&quot;"/>
    <numFmt numFmtId="176" formatCode="d\-mmm\-yyyy\ h:mm\ AM/PM;[Red]* &quot;Not date&quot;;&quot;-&quot;;[Red]* &quot;Not date&quot;"/>
    <numFmt numFmtId="177" formatCode="d/mm/yyyy;[Red]* &quot;Not date&quot;;&quot;-&quot;;[Red]* &quot;Not date&quot;"/>
    <numFmt numFmtId="178" formatCode="mm/dd/yyyy;[Red]* &quot;Not date&quot;;&quot;-&quot;;[Red]* &quot;Not date&quot;"/>
    <numFmt numFmtId="179" formatCode="mmm\-yy;[Red]* &quot;Not date&quot;;&quot;-&quot;;[Red]* &quot;Not date&quot;"/>
    <numFmt numFmtId="180" formatCode="0;\-0;0;* @"/>
    <numFmt numFmtId="181" formatCode="h:mm\ AM/PM;[Red]* &quot;Not time&quot;;\-;[Red]* &quot;Not time&quot;"/>
    <numFmt numFmtId="182" formatCode="[h]:mm;[Red]* &quot;Not time&quot;;[h]:mm;[Red]* &quot;Not time&quot;"/>
    <numFmt numFmtId="183" formatCode="0%;\-0%;0%;* @_%"/>
    <numFmt numFmtId="184" formatCode="0.0%;\-0.0%;0.0%;* @_%"/>
    <numFmt numFmtId="185" formatCode="0.00%;\-0.00%;0.00%;* @_%"/>
    <numFmt numFmtId="186" formatCode="0.000%;\-0.000%;0.000%;* @_%"/>
    <numFmt numFmtId="187" formatCode="&quot;$&quot;* #,##0_);&quot;$&quot;* \(#,##0\);&quot;$&quot;* 0_);* @_)"/>
    <numFmt numFmtId="188" formatCode="&quot;$&quot;* #,##0.0_);&quot;$&quot;* \(#,##0.0\);&quot;$&quot;* 0.0_);* @_)"/>
    <numFmt numFmtId="189" formatCode="&quot;$&quot;* #,##0.00_);&quot;$&quot;* \(#,##0.00\);&quot;$&quot;* 0.00_);* @_)"/>
    <numFmt numFmtId="190" formatCode="&quot;$&quot;* #,##0.000_);&quot;$&quot;* \(#,##0.000\);&quot;$&quot;* 0.000_);* @_)"/>
    <numFmt numFmtId="191" formatCode="&quot;$&quot;* #,##0.0000_);&quot;$&quot;* \(#,##0.0000\);&quot;$&quot;* 0.0000_);* @_)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0.0%"/>
    <numFmt numFmtId="197" formatCode="#,##0_ ;\-#,##0\ "/>
    <numFmt numFmtId="198" formatCode="%#.00"/>
    <numFmt numFmtId="199" formatCode="_-* #,##0.00_-;\-* #,##0.00_-;_-* &quot;-&quot;??_-;_-@_-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b/>
      <sz val="10"/>
      <color rgb="FF20202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3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41" fontId="4" fillId="0" borderId="0" applyFont="0" applyFill="0" applyBorder="0" applyAlignment="0" applyProtection="0"/>
    <xf numFmtId="166" fontId="5" fillId="0" borderId="5">
      <protection locked="0"/>
    </xf>
    <xf numFmtId="166" fontId="5" fillId="0" borderId="5">
      <protection locked="0"/>
    </xf>
    <xf numFmtId="0" fontId="6" fillId="0" borderId="0"/>
    <xf numFmtId="0" fontId="6" fillId="0" borderId="0"/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7" fontId="5" fillId="0" borderId="0">
      <protection locked="0"/>
    </xf>
    <xf numFmtId="4" fontId="5" fillId="0" borderId="0">
      <protection locked="0"/>
    </xf>
    <xf numFmtId="167" fontId="5" fillId="0" borderId="0">
      <protection locked="0"/>
    </xf>
    <xf numFmtId="168" fontId="5" fillId="0" borderId="0">
      <protection locked="0"/>
    </xf>
    <xf numFmtId="168" fontId="5" fillId="0" borderId="0">
      <protection locked="0"/>
    </xf>
    <xf numFmtId="166" fontId="5" fillId="0" borderId="5">
      <protection locked="0"/>
    </xf>
    <xf numFmtId="166" fontId="5" fillId="0" borderId="5">
      <protection locked="0"/>
    </xf>
    <xf numFmtId="166" fontId="7" fillId="0" borderId="0">
      <protection locked="0"/>
    </xf>
    <xf numFmtId="166" fontId="7" fillId="0" borderId="0">
      <protection locked="0"/>
    </xf>
    <xf numFmtId="166" fontId="5" fillId="0" borderId="5">
      <protection locked="0"/>
    </xf>
    <xf numFmtId="0" fontId="4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69" fontId="2" fillId="0" borderId="0" applyFill="0" applyBorder="0">
      <alignment vertical="top"/>
    </xf>
    <xf numFmtId="170" fontId="2" fillId="0" borderId="0" applyFill="0" applyBorder="0">
      <alignment vertical="top"/>
    </xf>
    <xf numFmtId="171" fontId="2" fillId="0" borderId="0" applyFill="0" applyBorder="0">
      <alignment vertical="top"/>
    </xf>
    <xf numFmtId="172" fontId="2" fillId="0" borderId="0" applyFill="0" applyBorder="0">
      <alignment vertical="top"/>
    </xf>
    <xf numFmtId="173" fontId="2" fillId="0" borderId="0" applyFill="0" applyBorder="0">
      <alignment vertical="top"/>
    </xf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176" fontId="2" fillId="0" borderId="0" applyFill="0" applyBorder="0">
      <alignment vertical="top"/>
    </xf>
    <xf numFmtId="177" fontId="2" fillId="0" borderId="0" applyFill="0" applyBorder="0">
      <alignment vertical="top"/>
    </xf>
    <xf numFmtId="178" fontId="2" fillId="0" borderId="0" applyFill="0" applyBorder="0">
      <alignment vertical="top"/>
    </xf>
    <xf numFmtId="179" fontId="2" fillId="0" borderId="0" applyFill="0" applyBorder="0">
      <alignment vertical="top"/>
    </xf>
    <xf numFmtId="179" fontId="2" fillId="0" borderId="0" applyFill="0" applyBorder="0">
      <alignment horizontal="center" vertical="top"/>
    </xf>
    <xf numFmtId="180" fontId="2" fillId="0" borderId="0" applyFill="0" applyBorder="0">
      <alignment vertical="top"/>
    </xf>
    <xf numFmtId="181" fontId="2" fillId="0" borderId="0" applyFill="0" applyBorder="0">
      <alignment vertical="top"/>
    </xf>
    <xf numFmtId="182" fontId="2" fillId="0" borderId="0" applyFill="0" applyBorder="0">
      <alignment vertical="top"/>
    </xf>
    <xf numFmtId="183" fontId="2" fillId="0" borderId="0" applyFill="0" applyBorder="0">
      <alignment vertical="top"/>
    </xf>
    <xf numFmtId="184" fontId="10" fillId="0" borderId="0" applyFill="0" applyBorder="0">
      <alignment vertical="top"/>
    </xf>
    <xf numFmtId="185" fontId="2" fillId="0" borderId="0" applyFill="0" applyBorder="0">
      <alignment vertical="top"/>
    </xf>
    <xf numFmtId="186" fontId="2" fillId="0" borderId="0" applyFill="0" applyBorder="0">
      <alignment vertical="top"/>
    </xf>
    <xf numFmtId="187" fontId="2" fillId="0" borderId="0" applyFill="0" applyBorder="0">
      <alignment vertical="top"/>
    </xf>
    <xf numFmtId="188" fontId="2" fillId="0" borderId="0" applyFill="0" applyBorder="0">
      <alignment vertical="top"/>
    </xf>
    <xf numFmtId="189" fontId="2" fillId="0" borderId="0" applyFill="0" applyBorder="0">
      <alignment vertical="top"/>
    </xf>
    <xf numFmtId="190" fontId="2" fillId="0" borderId="0" applyFill="0" applyBorder="0">
      <alignment vertical="top"/>
    </xf>
    <xf numFmtId="191" fontId="2" fillId="0" borderId="0" applyFill="0" applyBorder="0">
      <alignment vertical="top"/>
    </xf>
    <xf numFmtId="0" fontId="11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73" fontId="17" fillId="0" borderId="0" applyFill="0" applyBorder="0">
      <alignment vertical="top"/>
      <protection locked="0"/>
    </xf>
    <xf numFmtId="174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0" fontId="18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190" fontId="17" fillId="0" borderId="0" applyFill="0" applyBorder="0">
      <alignment vertical="top"/>
      <protection locked="0"/>
    </xf>
    <xf numFmtId="191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2" fillId="0" borderId="0" applyFill="0" applyBorder="0">
      <alignment vertical="top"/>
    </xf>
    <xf numFmtId="0" fontId="2" fillId="0" borderId="0" applyFill="0" applyBorder="0">
      <alignment vertical="top" wrapText="1"/>
    </xf>
    <xf numFmtId="0" fontId="4" fillId="0" borderId="0"/>
    <xf numFmtId="0" fontId="4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2" fillId="0" borderId="0" applyFill="0" applyBorder="0">
      <alignment vertical="top"/>
    </xf>
    <xf numFmtId="0" fontId="2" fillId="0" borderId="0" applyFill="0" applyBorder="0">
      <alignment horizontal="left" vertical="top" indent="1"/>
    </xf>
    <xf numFmtId="0" fontId="2" fillId="0" borderId="0" applyFill="0" applyBorder="0">
      <alignment horizontal="left" vertical="top" indent="2"/>
    </xf>
    <xf numFmtId="0" fontId="2" fillId="0" borderId="0" applyFill="0" applyBorder="0">
      <alignment horizontal="left" vertical="top" indent="3"/>
    </xf>
    <xf numFmtId="0" fontId="2" fillId="0" borderId="0" applyFill="0" applyBorder="0">
      <alignment horizontal="left" vertical="top" indent="4"/>
    </xf>
    <xf numFmtId="0" fontId="2" fillId="0" borderId="0" applyFill="0" applyBorder="0">
      <alignment horizontal="center"/>
    </xf>
    <xf numFmtId="0" fontId="2" fillId="0" borderId="0" applyFill="0" applyBorder="0">
      <alignment horizontal="center" wrapText="1"/>
    </xf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0" fontId="21" fillId="9" borderId="6" applyNumberFormat="0" applyAlignment="0" applyProtection="0"/>
    <xf numFmtId="195" fontId="22" fillId="0" borderId="1" applyBorder="0">
      <protection hidden="1"/>
    </xf>
    <xf numFmtId="195" fontId="22" fillId="0" borderId="1" applyBorder="0">
      <protection hidden="1"/>
    </xf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3" fillId="22" borderId="7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4" fillId="22" borderId="6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42" fontId="26" fillId="0" borderId="0" applyFont="0" applyFill="0" applyBorder="0" applyAlignment="0" applyProtection="0"/>
    <xf numFmtId="42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7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31" fillId="0" borderId="11" applyNumberFormat="0" applyFill="0" applyAlignment="0" applyProtection="0"/>
    <xf numFmtId="0" fontId="4" fillId="0" borderId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Fill="0" applyBorder="0"/>
    <xf numFmtId="0" fontId="36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4" fillId="0" borderId="0"/>
    <xf numFmtId="0" fontId="37" fillId="0" borderId="0"/>
    <xf numFmtId="0" fontId="38" fillId="5" borderId="0" applyNumberFormat="0" applyBorder="0" applyAlignment="0" applyProtection="0"/>
    <xf numFmtId="0" fontId="39" fillId="0" borderId="0" applyNumberFormat="0" applyFill="0" applyBorder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0" fillId="0" borderId="14" applyNumberFormat="0" applyFill="0" applyAlignment="0" applyProtection="0"/>
    <xf numFmtId="0" fontId="41" fillId="0" borderId="0"/>
    <xf numFmtId="0" fontId="4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7" fillId="0" borderId="0">
      <protection locked="0"/>
    </xf>
    <xf numFmtId="166" fontId="7" fillId="0" borderId="0">
      <protection locked="0"/>
    </xf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97" fontId="3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8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8" fontId="4" fillId="0" borderId="0" applyFont="0" applyFill="0" applyBorder="0" applyAlignment="0" applyProtection="0"/>
    <xf numFmtId="8" fontId="4" fillId="0" borderId="0" applyFont="0" applyFill="0" applyBorder="0" applyAlignment="0" applyProtection="0"/>
    <xf numFmtId="0" fontId="43" fillId="6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44" fillId="0" borderId="0">
      <alignment vertical="center"/>
    </xf>
    <xf numFmtId="0" fontId="4" fillId="0" borderId="0"/>
    <xf numFmtId="0" fontId="26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0" fontId="44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45" fillId="0" borderId="0"/>
    <xf numFmtId="42" fontId="46" fillId="0" borderId="0" applyFont="0" applyFill="0" applyBorder="0" applyAlignment="0" applyProtection="0"/>
    <xf numFmtId="42" fontId="46" fillId="0" borderId="0" applyFont="0" applyFill="0" applyBorder="0" applyAlignment="0" applyProtection="0"/>
    <xf numFmtId="0" fontId="3" fillId="0" borderId="0"/>
    <xf numFmtId="0" fontId="8" fillId="0" borderId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165" fontId="1" fillId="0" borderId="0" applyFont="0" applyFill="0" applyBorder="0" applyAlignment="0" applyProtection="0"/>
    <xf numFmtId="42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0" fontId="8" fillId="0" borderId="0"/>
    <xf numFmtId="0" fontId="3" fillId="0" borderId="0"/>
    <xf numFmtId="196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8" fillId="0" borderId="0" applyFont="0" applyFill="0" applyBorder="0" applyAlignment="0" applyProtection="0"/>
    <xf numFmtId="41" fontId="26" fillId="0" borderId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</cellStyleXfs>
  <cellXfs count="138">
    <xf numFmtId="0" fontId="0" fillId="0" borderId="0" xfId="0"/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3" fontId="49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center" vertical="center"/>
    </xf>
    <xf numFmtId="3" fontId="49" fillId="0" borderId="0" xfId="0" applyNumberFormat="1" applyFont="1" applyFill="1" applyBorder="1" applyAlignment="1">
      <alignment horizontal="center" vertical="center"/>
    </xf>
    <xf numFmtId="3" fontId="49" fillId="0" borderId="0" xfId="0" applyNumberFormat="1" applyFont="1" applyFill="1" applyBorder="1" applyAlignment="1">
      <alignment vertical="center"/>
    </xf>
    <xf numFmtId="4" fontId="49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4" fontId="48" fillId="0" borderId="0" xfId="0" applyNumberFormat="1" applyFont="1" applyAlignment="1">
      <alignment horizontal="center"/>
    </xf>
    <xf numFmtId="0" fontId="48" fillId="0" borderId="0" xfId="0" applyFont="1" applyFill="1" applyAlignment="1">
      <alignment vertical="center" wrapText="1"/>
    </xf>
    <xf numFmtId="4" fontId="48" fillId="0" borderId="0" xfId="0" applyNumberFormat="1" applyFont="1" applyFill="1" applyAlignment="1">
      <alignment vertical="center" wrapText="1"/>
    </xf>
    <xf numFmtId="3" fontId="48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/>
    </xf>
    <xf numFmtId="4" fontId="48" fillId="0" borderId="0" xfId="0" applyNumberFormat="1" applyFont="1" applyFill="1" applyAlignment="1">
      <alignment horizontal="center"/>
    </xf>
    <xf numFmtId="0" fontId="48" fillId="2" borderId="1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vertical="center"/>
    </xf>
    <xf numFmtId="0" fontId="49" fillId="2" borderId="3" xfId="0" applyFont="1" applyFill="1" applyBorder="1" applyAlignment="1">
      <alignment vertical="center"/>
    </xf>
    <xf numFmtId="0" fontId="49" fillId="2" borderId="2" xfId="0" applyFont="1" applyFill="1" applyBorder="1" applyAlignment="1">
      <alignment vertical="center" wrapText="1"/>
    </xf>
    <xf numFmtId="0" fontId="49" fillId="2" borderId="3" xfId="0" applyFont="1" applyFill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left" vertical="center"/>
    </xf>
    <xf numFmtId="0" fontId="48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left" vertical="center"/>
    </xf>
    <xf numFmtId="0" fontId="50" fillId="2" borderId="1" xfId="0" applyFont="1" applyFill="1" applyBorder="1" applyAlignment="1">
      <alignment horizontal="center" vertical="center"/>
    </xf>
    <xf numFmtId="0" fontId="50" fillId="2" borderId="2" xfId="0" applyFont="1" applyFill="1" applyBorder="1" applyAlignment="1">
      <alignment vertical="center"/>
    </xf>
    <xf numFmtId="0" fontId="50" fillId="2" borderId="3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horizontal="center" vertical="center"/>
    </xf>
    <xf numFmtId="3" fontId="22" fillId="0" borderId="1" xfId="1" applyNumberFormat="1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50" fillId="2" borderId="2" xfId="0" applyFont="1" applyFill="1" applyBorder="1" applyAlignment="1">
      <alignment vertical="center" wrapText="1"/>
    </xf>
    <xf numFmtId="0" fontId="50" fillId="2" borderId="3" xfId="0" applyFont="1" applyFill="1" applyBorder="1" applyAlignment="1">
      <alignment horizontal="left" vertical="center" wrapText="1"/>
    </xf>
    <xf numFmtId="0" fontId="50" fillId="2" borderId="15" xfId="0" applyFont="1" applyFill="1" applyBorder="1" applyAlignment="1">
      <alignment vertical="center" wrapText="1"/>
    </xf>
    <xf numFmtId="0" fontId="50" fillId="2" borderId="16" xfId="0" applyFont="1" applyFill="1" applyBorder="1" applyAlignment="1">
      <alignment horizontal="left" vertical="center" wrapText="1"/>
    </xf>
    <xf numFmtId="0" fontId="53" fillId="2" borderId="1" xfId="0" applyFont="1" applyFill="1" applyBorder="1" applyAlignment="1">
      <alignment horizontal="center" vertical="center" wrapText="1"/>
    </xf>
    <xf numFmtId="4" fontId="53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vertical="center"/>
    </xf>
    <xf numFmtId="4" fontId="54" fillId="2" borderId="3" xfId="0" applyNumberFormat="1" applyFont="1" applyFill="1" applyBorder="1" applyAlignment="1">
      <alignment vertical="center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vertical="center" wrapText="1"/>
    </xf>
    <xf numFmtId="4" fontId="54" fillId="2" borderId="3" xfId="0" applyNumberFormat="1" applyFont="1" applyFill="1" applyBorder="1" applyAlignment="1">
      <alignment vertical="center" wrapText="1"/>
    </xf>
    <xf numFmtId="0" fontId="54" fillId="2" borderId="3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" fontId="53" fillId="0" borderId="1" xfId="0" applyNumberFormat="1" applyFont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4" fontId="54" fillId="2" borderId="1" xfId="0" applyNumberFormat="1" applyFont="1" applyFill="1" applyBorder="1" applyAlignment="1">
      <alignment horizontal="center" vertical="center" wrapText="1"/>
    </xf>
    <xf numFmtId="3" fontId="55" fillId="3" borderId="1" xfId="1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center" vertical="center" wrapText="1"/>
    </xf>
    <xf numFmtId="4" fontId="55" fillId="3" borderId="1" xfId="0" applyNumberFormat="1" applyFont="1" applyFill="1" applyBorder="1" applyAlignment="1">
      <alignment horizontal="right" vertical="center"/>
    </xf>
    <xf numFmtId="4" fontId="55" fillId="0" borderId="1" xfId="0" applyNumberFormat="1" applyFont="1" applyFill="1" applyBorder="1" applyAlignment="1">
      <alignment horizontal="right" vertical="center" wrapText="1"/>
    </xf>
    <xf numFmtId="3" fontId="55" fillId="0" borderId="1" xfId="0" applyNumberFormat="1" applyFont="1" applyFill="1" applyBorder="1" applyAlignment="1">
      <alignment horizontal="center" vertical="center" wrapText="1"/>
    </xf>
    <xf numFmtId="0" fontId="55" fillId="0" borderId="1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4" fontId="56" fillId="2" borderId="1" xfId="0" applyNumberFormat="1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vertical="center" wrapText="1"/>
    </xf>
    <xf numFmtId="0" fontId="56" fillId="2" borderId="3" xfId="0" applyFont="1" applyFill="1" applyBorder="1" applyAlignment="1">
      <alignment horizontal="center" vertical="center" wrapText="1"/>
    </xf>
    <xf numFmtId="4" fontId="56" fillId="2" borderId="3" xfId="0" applyNumberFormat="1" applyFont="1" applyFill="1" applyBorder="1" applyAlignment="1">
      <alignment vertical="center" wrapText="1"/>
    </xf>
    <xf numFmtId="0" fontId="56" fillId="2" borderId="4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4" fontId="56" fillId="0" borderId="1" xfId="0" applyNumberFormat="1" applyFont="1" applyFill="1" applyBorder="1" applyAlignment="1">
      <alignment vertical="center" wrapText="1"/>
    </xf>
    <xf numFmtId="3" fontId="57" fillId="0" borderId="1" xfId="1" applyNumberFormat="1" applyFont="1" applyFill="1" applyBorder="1" applyAlignment="1">
      <alignment horizontal="center" vertical="center" wrapText="1"/>
    </xf>
    <xf numFmtId="3" fontId="57" fillId="0" borderId="1" xfId="1" applyNumberFormat="1" applyFont="1" applyFill="1" applyBorder="1" applyAlignment="1">
      <alignment horizontal="left" vertical="center" wrapText="1"/>
    </xf>
    <xf numFmtId="0" fontId="57" fillId="0" borderId="1" xfId="0" applyFont="1" applyFill="1" applyBorder="1" applyAlignment="1">
      <alignment horizontal="center" vertical="center" wrapText="1"/>
    </xf>
    <xf numFmtId="4" fontId="57" fillId="0" borderId="1" xfId="0" applyNumberFormat="1" applyFont="1" applyFill="1" applyBorder="1" applyAlignment="1">
      <alignment horizontal="right" vertical="center" wrapText="1"/>
    </xf>
    <xf numFmtId="4" fontId="57" fillId="0" borderId="1" xfId="0" applyNumberFormat="1" applyFont="1" applyFill="1" applyBorder="1" applyAlignment="1">
      <alignment horizontal="right" vertical="center"/>
    </xf>
    <xf numFmtId="0" fontId="57" fillId="0" borderId="1" xfId="0" applyNumberFormat="1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vertical="center" wrapText="1"/>
    </xf>
    <xf numFmtId="4" fontId="56" fillId="2" borderId="1" xfId="0" applyNumberFormat="1" applyFont="1" applyFill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4" fontId="55" fillId="0" borderId="1" xfId="0" applyNumberFormat="1" applyFont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horizontal="left" vertical="center" wrapText="1"/>
    </xf>
    <xf numFmtId="0" fontId="56" fillId="2" borderId="3" xfId="0" applyFont="1" applyFill="1" applyBorder="1" applyAlignment="1">
      <alignment horizontal="right" vertical="center" wrapText="1"/>
    </xf>
    <xf numFmtId="4" fontId="56" fillId="2" borderId="3" xfId="0" applyNumberFormat="1" applyFont="1" applyFill="1" applyBorder="1" applyAlignment="1">
      <alignment horizontal="right" vertical="center" wrapText="1"/>
    </xf>
    <xf numFmtId="0" fontId="56" fillId="2" borderId="16" xfId="0" applyFont="1" applyFill="1" applyBorder="1" applyAlignment="1">
      <alignment vertical="center" wrapText="1"/>
    </xf>
    <xf numFmtId="0" fontId="56" fillId="2" borderId="16" xfId="0" applyFont="1" applyFill="1" applyBorder="1" applyAlignment="1">
      <alignment horizontal="left" vertical="center" wrapText="1"/>
    </xf>
    <xf numFmtId="0" fontId="56" fillId="2" borderId="16" xfId="0" applyFont="1" applyFill="1" applyBorder="1" applyAlignment="1">
      <alignment horizontal="right" vertical="center" wrapText="1"/>
    </xf>
    <xf numFmtId="4" fontId="56" fillId="2" borderId="16" xfId="0" applyNumberFormat="1" applyFont="1" applyFill="1" applyBorder="1" applyAlignment="1">
      <alignment horizontal="right" vertical="center" wrapText="1"/>
    </xf>
    <xf numFmtId="0" fontId="56" fillId="2" borderId="16" xfId="0" applyFont="1" applyFill="1" applyBorder="1" applyAlignment="1">
      <alignment horizontal="center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vertical="center" wrapText="1"/>
    </xf>
    <xf numFmtId="0" fontId="55" fillId="0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right" vertical="center" wrapText="1"/>
    </xf>
    <xf numFmtId="3" fontId="55" fillId="3" borderId="18" xfId="1" applyNumberFormat="1" applyFont="1" applyFill="1" applyBorder="1" applyAlignment="1">
      <alignment horizontal="center" vertical="center" wrapText="1"/>
    </xf>
    <xf numFmtId="3" fontId="55" fillId="3" borderId="18" xfId="1" applyNumberFormat="1" applyFont="1" applyFill="1" applyBorder="1" applyAlignment="1">
      <alignment horizontal="left" vertical="center" wrapText="1"/>
    </xf>
    <xf numFmtId="0" fontId="55" fillId="3" borderId="18" xfId="0" applyFont="1" applyFill="1" applyBorder="1" applyAlignment="1">
      <alignment horizontal="center" vertical="center" wrapText="1"/>
    </xf>
    <xf numFmtId="4" fontId="55" fillId="3" borderId="18" xfId="0" applyNumberFormat="1" applyFont="1" applyFill="1" applyBorder="1" applyAlignment="1">
      <alignment horizontal="right" vertical="center" wrapText="1"/>
    </xf>
    <xf numFmtId="4" fontId="55" fillId="3" borderId="18" xfId="0" applyNumberFormat="1" applyFont="1" applyFill="1" applyBorder="1" applyAlignment="1">
      <alignment horizontal="right" vertical="center"/>
    </xf>
    <xf numFmtId="4" fontId="55" fillId="0" borderId="18" xfId="0" applyNumberFormat="1" applyFont="1" applyFill="1" applyBorder="1" applyAlignment="1">
      <alignment vertical="center"/>
    </xf>
    <xf numFmtId="0" fontId="55" fillId="3" borderId="1" xfId="0" applyFont="1" applyFill="1" applyBorder="1" applyAlignment="1">
      <alignment horizontal="center" vertical="center" wrapText="1"/>
    </xf>
    <xf numFmtId="4" fontId="55" fillId="3" borderId="1" xfId="0" applyNumberFormat="1" applyFont="1" applyFill="1" applyBorder="1" applyAlignment="1">
      <alignment horizontal="right" vertical="center" wrapText="1"/>
    </xf>
    <xf numFmtId="4" fontId="55" fillId="0" borderId="1" xfId="0" applyNumberFormat="1" applyFont="1" applyFill="1" applyBorder="1" applyAlignment="1">
      <alignment horizontal="right" vertical="center"/>
    </xf>
    <xf numFmtId="0" fontId="55" fillId="0" borderId="1" xfId="3" applyNumberFormat="1" applyFont="1" applyFill="1" applyBorder="1" applyAlignment="1">
      <alignment horizontal="center" vertical="center" wrapText="1"/>
    </xf>
    <xf numFmtId="3" fontId="55" fillId="3" borderId="1" xfId="4" applyNumberFormat="1" applyFont="1" applyFill="1" applyBorder="1" applyAlignment="1">
      <alignment horizontal="left" vertical="center" wrapText="1"/>
    </xf>
    <xf numFmtId="4" fontId="55" fillId="0" borderId="1" xfId="0" applyNumberFormat="1" applyFont="1" applyFill="1" applyBorder="1" applyAlignment="1">
      <alignment vertical="center"/>
    </xf>
    <xf numFmtId="0" fontId="55" fillId="0" borderId="1" xfId="2" applyNumberFormat="1" applyFont="1" applyFill="1" applyBorder="1" applyAlignment="1">
      <alignment horizontal="center" vertical="center" wrapText="1"/>
    </xf>
    <xf numFmtId="4" fontId="55" fillId="0" borderId="1" xfId="2" applyNumberFormat="1" applyFont="1" applyFill="1" applyBorder="1" applyAlignment="1">
      <alignment vertical="center" wrapText="1"/>
    </xf>
    <xf numFmtId="0" fontId="55" fillId="0" borderId="1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4" fontId="55" fillId="0" borderId="1" xfId="0" applyNumberFormat="1" applyFont="1" applyBorder="1" applyAlignment="1"/>
    <xf numFmtId="0" fontId="55" fillId="0" borderId="1" xfId="0" applyFont="1" applyBorder="1" applyAlignment="1">
      <alignment horizontal="left" vertical="center" wrapText="1"/>
    </xf>
    <xf numFmtId="3" fontId="55" fillId="0" borderId="1" xfId="1" applyNumberFormat="1" applyFont="1" applyFill="1" applyBorder="1" applyAlignment="1">
      <alignment horizontal="center" vertical="center" wrapText="1"/>
    </xf>
    <xf numFmtId="4" fontId="55" fillId="2" borderId="1" xfId="0" applyNumberFormat="1" applyFont="1" applyFill="1" applyBorder="1" applyAlignment="1">
      <alignment horizontal="right" vertical="center" wrapText="1"/>
    </xf>
    <xf numFmtId="49" fontId="55" fillId="0" borderId="1" xfId="0" applyNumberFormat="1" applyFont="1" applyFill="1" applyBorder="1" applyAlignment="1">
      <alignment horizontal="center" vertical="center" wrapText="1"/>
    </xf>
    <xf numFmtId="0" fontId="55" fillId="0" borderId="18" xfId="2" applyNumberFormat="1" applyFont="1" applyFill="1" applyBorder="1" applyAlignment="1">
      <alignment horizontal="center" vertical="center" wrapText="1"/>
    </xf>
    <xf numFmtId="3" fontId="55" fillId="0" borderId="1" xfId="0" applyNumberFormat="1" applyFont="1" applyFill="1" applyBorder="1" applyAlignment="1">
      <alignment horizontal="left" vertical="center" wrapText="1"/>
    </xf>
    <xf numFmtId="0" fontId="55" fillId="0" borderId="1" xfId="2" applyNumberFormat="1" applyFont="1" applyFill="1" applyBorder="1" applyAlignment="1">
      <alignment horizontal="left" vertical="center" wrapText="1"/>
    </xf>
    <xf numFmtId="3" fontId="55" fillId="0" borderId="1" xfId="4" applyNumberFormat="1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left" vertical="center"/>
    </xf>
    <xf numFmtId="3" fontId="55" fillId="3" borderId="1" xfId="1" applyNumberFormat="1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vertical="center"/>
    </xf>
    <xf numFmtId="3" fontId="52" fillId="0" borderId="0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3" fontId="55" fillId="0" borderId="1" xfId="0" applyNumberFormat="1" applyFont="1" applyFill="1" applyBorder="1" applyAlignment="1">
      <alignment horizontal="right" vertical="center" wrapText="1"/>
    </xf>
    <xf numFmtId="4" fontId="55" fillId="0" borderId="1" xfId="0" applyNumberFormat="1" applyFont="1" applyBorder="1" applyAlignment="1">
      <alignment vertical="center"/>
    </xf>
    <xf numFmtId="3" fontId="55" fillId="3" borderId="1" xfId="0" applyNumberFormat="1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/>
    </xf>
    <xf numFmtId="3" fontId="58" fillId="0" borderId="0" xfId="0" applyNumberFormat="1" applyFont="1" applyFill="1" applyBorder="1" applyAlignment="1">
      <alignment horizontal="left" vertical="center" wrapText="1"/>
    </xf>
    <xf numFmtId="3" fontId="52" fillId="0" borderId="0" xfId="0" applyNumberFormat="1" applyFont="1" applyFill="1" applyBorder="1" applyAlignment="1">
      <alignment horizontal="left" vertical="center"/>
    </xf>
    <xf numFmtId="0" fontId="49" fillId="0" borderId="0" xfId="0" applyFont="1" applyFill="1" applyAlignment="1">
      <alignment horizontal="center" vertical="center"/>
    </xf>
  </cellXfs>
  <cellStyles count="483">
    <cellStyle name="?’һғһ‚›ү" xfId="5"/>
    <cellStyle name="?’ћѓћ‚›‰" xfId="6"/>
    <cellStyle name="_Оргтехн. - ремонт и обслуживание" xfId="7"/>
    <cellStyle name="_элемент МАТЕРИАЛЫ 2008" xfId="8"/>
    <cellStyle name="”?ќђќ‘ћ‚›‰" xfId="9"/>
    <cellStyle name="”?қђқ‘һ‚›ү" xfId="10"/>
    <cellStyle name="”?љ‘?ђһ‚ђққ›ү" xfId="11"/>
    <cellStyle name="”?љ‘?ђћ‚ђќќ›‰" xfId="12"/>
    <cellStyle name="”€ќђќ‘ћ‚›‰" xfId="13"/>
    <cellStyle name="”€қђқ‘һ‚›ү" xfId="14"/>
    <cellStyle name="”€љ‘€ђһ‚ђққ›ү" xfId="15"/>
    <cellStyle name="”€љ‘€ђћ‚ђќќ›‰" xfId="16"/>
    <cellStyle name="”ќђќ‘ћ‚›‰" xfId="17"/>
    <cellStyle name="”љ‘ђћ‚ђќќ›‰" xfId="18"/>
    <cellStyle name="„…ќ…†ќ›‰" xfId="19"/>
    <cellStyle name="„…қ…†қ›ү" xfId="20"/>
    <cellStyle name="€’һғһ‚›ү" xfId="21"/>
    <cellStyle name="€’ћѓћ‚›‰" xfId="22"/>
    <cellStyle name="‡ђѓћ‹ћ‚ћљ1" xfId="23"/>
    <cellStyle name="‡ђѓћ‹ћ‚ћљ2" xfId="24"/>
    <cellStyle name="’ћѓћ‚›‰" xfId="25"/>
    <cellStyle name="0,0_x000d__x000a_NA_x000d__x000a_" xfId="26"/>
    <cellStyle name="20% - Акцент1 2" xfId="27"/>
    <cellStyle name="20% - Акцент1 2 2" xfId="28"/>
    <cellStyle name="20% - Акцент2 2" xfId="29"/>
    <cellStyle name="20% - Акцент2 2 2" xfId="30"/>
    <cellStyle name="20% - Акцент3 2" xfId="31"/>
    <cellStyle name="20% - Акцент3 2 2" xfId="32"/>
    <cellStyle name="20% - Акцент4 2" xfId="33"/>
    <cellStyle name="20% - Акцент4 2 2" xfId="34"/>
    <cellStyle name="20% - Акцент5 2" xfId="35"/>
    <cellStyle name="20% - Акцент5 2 2" xfId="36"/>
    <cellStyle name="20% - Акцент6 2" xfId="37"/>
    <cellStyle name="20% - Акцент6 2 2" xfId="38"/>
    <cellStyle name="40% - Акцент1 2" xfId="39"/>
    <cellStyle name="40% - Акцент1 2 2" xfId="40"/>
    <cellStyle name="40% - Акцент2 2" xfId="41"/>
    <cellStyle name="40% - Акцент2 2 2" xfId="42"/>
    <cellStyle name="40% - Акцент3 2" xfId="43"/>
    <cellStyle name="40% - Акцент3 2 2" xfId="44"/>
    <cellStyle name="40% - Акцент4 2" xfId="45"/>
    <cellStyle name="40% - Акцент4 2 2" xfId="46"/>
    <cellStyle name="40% - Акцент5 2" xfId="47"/>
    <cellStyle name="40% - Акцент5 2 2" xfId="48"/>
    <cellStyle name="40% - Акцент6 2" xfId="49"/>
    <cellStyle name="40% - Акцент6 2 2" xfId="50"/>
    <cellStyle name="60% - Акцент1 2" xfId="51"/>
    <cellStyle name="60% - Акцент2 2" xfId="52"/>
    <cellStyle name="60% - Акцент3 2" xfId="53"/>
    <cellStyle name="60% - Акцент4 2" xfId="54"/>
    <cellStyle name="60% - Акцент5 2" xfId="55"/>
    <cellStyle name="60% - Акцент6 2" xfId="56"/>
    <cellStyle name="cc0 -CalComma" xfId="57"/>
    <cellStyle name="cc1 -CalComma" xfId="58"/>
    <cellStyle name="cc2 -CalComma" xfId="59"/>
    <cellStyle name="cc3 -CalComma" xfId="60"/>
    <cellStyle name="cc4 -CalComma" xfId="61"/>
    <cellStyle name="cdDMM -CalDate" xfId="62"/>
    <cellStyle name="cdDMMY -CalDate" xfId="63"/>
    <cellStyle name="cdDMMYHM -CalDateTime" xfId="64"/>
    <cellStyle name="cdDMY -CalDate" xfId="65"/>
    <cellStyle name="cdMDY -CalDate" xfId="66"/>
    <cellStyle name="cdMMY -CalDate" xfId="67"/>
    <cellStyle name="cdMMYc-CalDateC" xfId="68"/>
    <cellStyle name="cf0 -CalFixed" xfId="69"/>
    <cellStyle name="cmHM  -CalTime" xfId="70"/>
    <cellStyle name="cmHM24+ -CalTime" xfId="71"/>
    <cellStyle name="cp0 -CalPercent" xfId="72"/>
    <cellStyle name="cp1 -CalPercent" xfId="73"/>
    <cellStyle name="cp2 -CalPercent" xfId="74"/>
    <cellStyle name="cp3 -CalPercent" xfId="75"/>
    <cellStyle name="cr0 -CalCurr" xfId="76"/>
    <cellStyle name="cr1 -CalCurr" xfId="77"/>
    <cellStyle name="cr2 -CalCurr" xfId="78"/>
    <cellStyle name="cr3 -CalCurr" xfId="79"/>
    <cellStyle name="cr4 -CalCurr" xfId="80"/>
    <cellStyle name="E&amp;Y House" xfId="81"/>
    <cellStyle name="Euro" xfId="82"/>
    <cellStyle name="Excel Built-in Normal" xfId="83"/>
    <cellStyle name="Excel Built-in Normal 2" xfId="84"/>
    <cellStyle name="h0 -Heading" xfId="85"/>
    <cellStyle name="h1 -Heading" xfId="86"/>
    <cellStyle name="h2 -Heading" xfId="87"/>
    <cellStyle name="h3 -Heading" xfId="88"/>
    <cellStyle name="hp0 -Hyperlink" xfId="89"/>
    <cellStyle name="hp1 -Hyperlink" xfId="90"/>
    <cellStyle name="hp2 -Hyperlink" xfId="91"/>
    <cellStyle name="hp3 -Hyperlink" xfId="92"/>
    <cellStyle name="ic0 -InpComma" xfId="93"/>
    <cellStyle name="ic1 -InpComma" xfId="94"/>
    <cellStyle name="ic2 -InpComma" xfId="95"/>
    <cellStyle name="ic3 -InpComma" xfId="96"/>
    <cellStyle name="ic4 -InpComma" xfId="97"/>
    <cellStyle name="idDMM -InpDate" xfId="98"/>
    <cellStyle name="idDMMY -InpDate" xfId="99"/>
    <cellStyle name="idDMMYHM -InpDateTime" xfId="100"/>
    <cellStyle name="idDMY -InpDate" xfId="101"/>
    <cellStyle name="idMDY -InpDate" xfId="102"/>
    <cellStyle name="idMMY -InpDate" xfId="103"/>
    <cellStyle name="if0 -InpFixed" xfId="104"/>
    <cellStyle name="if0b-InpFixedB" xfId="105"/>
    <cellStyle name="if0-InpFixed" xfId="106"/>
    <cellStyle name="iln -InpTableTextNoWrap" xfId="107"/>
    <cellStyle name="ilnb-InpTableTextNoWrapB" xfId="108"/>
    <cellStyle name="ilw -InpTableTextWrap" xfId="109"/>
    <cellStyle name="imHM  -InpTime" xfId="110"/>
    <cellStyle name="imHM24+ -InpTime" xfId="111"/>
    <cellStyle name="ip0 -InpPercent" xfId="112"/>
    <cellStyle name="ip1 -InpPercent" xfId="113"/>
    <cellStyle name="ip2 -InpPercent" xfId="114"/>
    <cellStyle name="ip3 -InpPercent" xfId="115"/>
    <cellStyle name="ir0 -InpCurr" xfId="116"/>
    <cellStyle name="ir1 -InpCurr" xfId="117"/>
    <cellStyle name="ir2 -InpCurr" xfId="118"/>
    <cellStyle name="ir3 -InpCurr" xfId="119"/>
    <cellStyle name="ir4 -InpCurr" xfId="120"/>
    <cellStyle name="is0 -InpSideText" xfId="121"/>
    <cellStyle name="is1 -InpSideText" xfId="122"/>
    <cellStyle name="is2 -InpSideText" xfId="123"/>
    <cellStyle name="is3 -InpSideText" xfId="124"/>
    <cellStyle name="is4 -InpSideText" xfId="125"/>
    <cellStyle name="itn -InpTopTextNoWrap" xfId="126"/>
    <cellStyle name="itw -InpTopTextWrap" xfId="127"/>
    <cellStyle name="ltn -TableTextNoWrap" xfId="128"/>
    <cellStyle name="ltw -TableTextWrap" xfId="129"/>
    <cellStyle name="Normal" xfId="0" builtinId="0"/>
    <cellStyle name="Normal 2" xfId="130"/>
    <cellStyle name="Normal 2 2" xfId="450"/>
    <cellStyle name="Normal 2 3" xfId="452"/>
    <cellStyle name="Normal 2 4" xfId="458"/>
    <cellStyle name="Normal 2 5" xfId="455"/>
    <cellStyle name="Normal 3" xfId="131"/>
    <cellStyle name="Normal 5 2 2" xfId="474"/>
    <cellStyle name="Report" xfId="132"/>
    <cellStyle name="sh0 -SideHeading" xfId="133"/>
    <cellStyle name="sh1 -SideHeading" xfId="134"/>
    <cellStyle name="sh2 -SideHeading" xfId="135"/>
    <cellStyle name="sh3 -SideHeading" xfId="136"/>
    <cellStyle name="st0 -SideText" xfId="137"/>
    <cellStyle name="st1 -SideText" xfId="138"/>
    <cellStyle name="st2 -SideText" xfId="139"/>
    <cellStyle name="st3 -SideText" xfId="140"/>
    <cellStyle name="st4 -SideText" xfId="141"/>
    <cellStyle name="ttn -TopTextNoWrap" xfId="142"/>
    <cellStyle name="ttw -TopTextWrap" xfId="143"/>
    <cellStyle name="Акцент1 2" xfId="144"/>
    <cellStyle name="Акцент2 2" xfId="145"/>
    <cellStyle name="Акцент3 2" xfId="146"/>
    <cellStyle name="Акцент4 2" xfId="147"/>
    <cellStyle name="Акцент5 2" xfId="148"/>
    <cellStyle name="Акцент6 2" xfId="149"/>
    <cellStyle name="Ввод  2" xfId="150"/>
    <cellStyle name="Ввод  2 2" xfId="151"/>
    <cellStyle name="Ввод  2 3" xfId="152"/>
    <cellStyle name="Ввод  2 4" xfId="153"/>
    <cellStyle name="Ввод  2 5" xfId="154"/>
    <cellStyle name="Ввод  2 6" xfId="155"/>
    <cellStyle name="Ввод  2 7" xfId="156"/>
    <cellStyle name="Виталий" xfId="157"/>
    <cellStyle name="Виталий 2" xfId="158"/>
    <cellStyle name="Вывод 2" xfId="159"/>
    <cellStyle name="Вывод 2 2" xfId="160"/>
    <cellStyle name="Вывод 2 3" xfId="161"/>
    <cellStyle name="Вывод 2 4" xfId="162"/>
    <cellStyle name="Вывод 2 5" xfId="163"/>
    <cellStyle name="Вывод 2 6" xfId="164"/>
    <cellStyle name="Вывод 2 7" xfId="165"/>
    <cellStyle name="Вычисление 2" xfId="166"/>
    <cellStyle name="Вычисление 2 2" xfId="167"/>
    <cellStyle name="Вычисление 2 3" xfId="168"/>
    <cellStyle name="Вычисление 2 4" xfId="169"/>
    <cellStyle name="Вычисление 2 5" xfId="170"/>
    <cellStyle name="Вычисление 2 6" xfId="171"/>
    <cellStyle name="Вычисление 2 7" xfId="172"/>
    <cellStyle name="Гиперссылка 2" xfId="173"/>
    <cellStyle name="Денежный [0] 2" xfId="174"/>
    <cellStyle name="Денежный [0] 2 2" xfId="467"/>
    <cellStyle name="Денежный [0] 2 3" xfId="459"/>
    <cellStyle name="Денежный [0] 3" xfId="175"/>
    <cellStyle name="Денежный [0] 4" xfId="176"/>
    <cellStyle name="Денежный [0] 5" xfId="177"/>
    <cellStyle name="Денежный [0] 5 2" xfId="468"/>
    <cellStyle name="Денежный [0] 5 3" xfId="460"/>
    <cellStyle name="Денежный [0] 6" xfId="178"/>
    <cellStyle name="Заголовок 1 2" xfId="179"/>
    <cellStyle name="Заголовок 2 2" xfId="180"/>
    <cellStyle name="Заголовок 3 2" xfId="181"/>
    <cellStyle name="Заголовок 4 2" xfId="182"/>
    <cellStyle name="Итог 2" xfId="183"/>
    <cellStyle name="Итог 2 2" xfId="184"/>
    <cellStyle name="Итог 2 3" xfId="185"/>
    <cellStyle name="Итог 2 4" xfId="186"/>
    <cellStyle name="Итог 2 5" xfId="187"/>
    <cellStyle name="Итог 2 6" xfId="188"/>
    <cellStyle name="Итог 2 7" xfId="189"/>
    <cellStyle name="КАНДАГАЧ тел3-33-96" xfId="190"/>
    <cellStyle name="Контрольная ячейка 2" xfId="191"/>
    <cellStyle name="Название 2" xfId="192"/>
    <cellStyle name="Нейтральный 2" xfId="193"/>
    <cellStyle name="Обычный 10" xfId="194"/>
    <cellStyle name="Обычный 11" xfId="195"/>
    <cellStyle name="Обычный 11 4" xfId="477"/>
    <cellStyle name="Обычный 12" xfId="3"/>
    <cellStyle name="Обычный 12 2" xfId="449"/>
    <cellStyle name="Обычный 12 3" xfId="465"/>
    <cellStyle name="Обычный 12 4" xfId="451"/>
    <cellStyle name="Обычный 13" xfId="196"/>
    <cellStyle name="Обычный 13 2 2" xfId="197"/>
    <cellStyle name="Обычный 13 3 2" xfId="198"/>
    <cellStyle name="Обычный 14" xfId="199"/>
    <cellStyle name="Обычный 15" xfId="200"/>
    <cellStyle name="Обычный 16" xfId="201"/>
    <cellStyle name="Обычный 16 2" xfId="202"/>
    <cellStyle name="Обычный 16 3 2" xfId="203"/>
    <cellStyle name="Обычный 17" xfId="204"/>
    <cellStyle name="Обычный 18" xfId="205"/>
    <cellStyle name="Обычный 19" xfId="206"/>
    <cellStyle name="Обычный 2" xfId="207"/>
    <cellStyle name="Обычный 2 10" xfId="208"/>
    <cellStyle name="Обычный 2 11" xfId="209"/>
    <cellStyle name="Обычный 2 12" xfId="210"/>
    <cellStyle name="Обычный 2 13" xfId="211"/>
    <cellStyle name="Обычный 2 14" xfId="212"/>
    <cellStyle name="Обычный 2 15" xfId="213"/>
    <cellStyle name="Обычный 2 16" xfId="214"/>
    <cellStyle name="Обычный 2 17" xfId="215"/>
    <cellStyle name="Обычный 2 18" xfId="216"/>
    <cellStyle name="Обычный 2 19" xfId="217"/>
    <cellStyle name="Обычный 2 2" xfId="218"/>
    <cellStyle name="Обычный 2 2 2" xfId="219"/>
    <cellStyle name="Обычный 2 2 3" xfId="220"/>
    <cellStyle name="Обычный 2 2 4" xfId="221"/>
    <cellStyle name="Обычный 2 2 5" xfId="453"/>
    <cellStyle name="Обычный 2 20" xfId="222"/>
    <cellStyle name="Обычный 2 21" xfId="223"/>
    <cellStyle name="Обычный 2 22" xfId="224"/>
    <cellStyle name="Обычный 2 23" xfId="225"/>
    <cellStyle name="Обычный 2 24" xfId="226"/>
    <cellStyle name="Обычный 2 25" xfId="227"/>
    <cellStyle name="Обычный 2 26" xfId="228"/>
    <cellStyle name="Обычный 2 27" xfId="229"/>
    <cellStyle name="Обычный 2 28" xfId="230"/>
    <cellStyle name="Обычный 2 29" xfId="231"/>
    <cellStyle name="Обычный 2 3" xfId="232"/>
    <cellStyle name="Обычный 2 3 2" xfId="461"/>
    <cellStyle name="Обычный 2 30" xfId="233"/>
    <cellStyle name="Обычный 2 31" xfId="234"/>
    <cellStyle name="Обычный 2 32" xfId="235"/>
    <cellStyle name="Обычный 2 33" xfId="236"/>
    <cellStyle name="Обычный 2 34" xfId="237"/>
    <cellStyle name="Обычный 2 35" xfId="238"/>
    <cellStyle name="Обычный 2 36" xfId="239"/>
    <cellStyle name="Обычный 2 37" xfId="240"/>
    <cellStyle name="Обычный 2 38" xfId="241"/>
    <cellStyle name="Обычный 2 39" xfId="242"/>
    <cellStyle name="Обычный 2 4" xfId="243"/>
    <cellStyle name="Обычный 2 40" xfId="244"/>
    <cellStyle name="Обычный 2 41" xfId="245"/>
    <cellStyle name="Обычный 2 42" xfId="246"/>
    <cellStyle name="Обычный 2 43" xfId="247"/>
    <cellStyle name="Обычный 2 44" xfId="248"/>
    <cellStyle name="Обычный 2 45" xfId="249"/>
    <cellStyle name="Обычный 2 46" xfId="250"/>
    <cellStyle name="Обычный 2 47" xfId="251"/>
    <cellStyle name="Обычный 2 48" xfId="252"/>
    <cellStyle name="Обычный 2 49" xfId="253"/>
    <cellStyle name="Обычный 2 5" xfId="254"/>
    <cellStyle name="Обычный 2 50" xfId="255"/>
    <cellStyle name="Обычный 2 51" xfId="256"/>
    <cellStyle name="Обычный 2 6" xfId="257"/>
    <cellStyle name="Обычный 2 7" xfId="258"/>
    <cellStyle name="Обычный 2 8" xfId="259"/>
    <cellStyle name="Обычный 2 9" xfId="260"/>
    <cellStyle name="Обычный 2 9 2" xfId="469"/>
    <cellStyle name="Обычный 21" xfId="261"/>
    <cellStyle name="Обычный 3" xfId="262"/>
    <cellStyle name="Обычный 3 10" xfId="462"/>
    <cellStyle name="Обычный 3 2" xfId="263"/>
    <cellStyle name="Обычный 3 2 4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8 2" xfId="271"/>
    <cellStyle name="Обычный 3 9" xfId="470"/>
    <cellStyle name="Обычный 4" xfId="272"/>
    <cellStyle name="Обычный 4 2" xfId="1"/>
    <cellStyle name="Обычный 41" xfId="273"/>
    <cellStyle name="Обычный 42" xfId="274"/>
    <cellStyle name="Обычный 43" xfId="275"/>
    <cellStyle name="Обычный 5" xfId="276"/>
    <cellStyle name="Обычный 5 2" xfId="277"/>
    <cellStyle name="Обычный 5 3" xfId="278"/>
    <cellStyle name="Обычный 5_бюджет 2010-11" xfId="279"/>
    <cellStyle name="Обычный 50" xfId="482"/>
    <cellStyle name="Обычный 6" xfId="280"/>
    <cellStyle name="Обычный 7" xfId="281"/>
    <cellStyle name="Обычный 8" xfId="282"/>
    <cellStyle name="Обычный 9" xfId="283"/>
    <cellStyle name="Плохой 2" xfId="284"/>
    <cellStyle name="Пояснение 2" xfId="285"/>
    <cellStyle name="Примечание 2" xfId="286"/>
    <cellStyle name="Примечание 2 2" xfId="287"/>
    <cellStyle name="Примечание 2 3" xfId="288"/>
    <cellStyle name="Примечание 2 4" xfId="289"/>
    <cellStyle name="Примечание 2 5" xfId="290"/>
    <cellStyle name="Примечание 2 6" xfId="291"/>
    <cellStyle name="Примечание 2 7" xfId="292"/>
    <cellStyle name="Процентный 2" xfId="293"/>
    <cellStyle name="Процентный 2 10" xfId="294"/>
    <cellStyle name="Процентный 2 11" xfId="295"/>
    <cellStyle name="Процентный 2 12" xfId="296"/>
    <cellStyle name="Процентный 2 13" xfId="297"/>
    <cellStyle name="Процентный 2 14" xfId="298"/>
    <cellStyle name="Процентный 2 15" xfId="299"/>
    <cellStyle name="Процентный 2 16" xfId="300"/>
    <cellStyle name="Процентный 2 17" xfId="301"/>
    <cellStyle name="Процентный 2 18" xfId="302"/>
    <cellStyle name="Процентный 2 19" xfId="303"/>
    <cellStyle name="Процентный 2 2" xfId="304"/>
    <cellStyle name="Процентный 2 20" xfId="305"/>
    <cellStyle name="Процентный 2 21" xfId="306"/>
    <cellStyle name="Процентный 2 22" xfId="307"/>
    <cellStyle name="Процентный 2 23" xfId="308"/>
    <cellStyle name="Процентный 2 24" xfId="309"/>
    <cellStyle name="Процентный 2 25" xfId="310"/>
    <cellStyle name="Процентный 2 26" xfId="311"/>
    <cellStyle name="Процентный 2 27" xfId="312"/>
    <cellStyle name="Процентный 2 28" xfId="313"/>
    <cellStyle name="Процентный 2 3" xfId="314"/>
    <cellStyle name="Процентный 2 4" xfId="315"/>
    <cellStyle name="Процентный 2 5" xfId="316"/>
    <cellStyle name="Процентный 2 6" xfId="317"/>
    <cellStyle name="Процентный 2 7" xfId="318"/>
    <cellStyle name="Процентный 2 8" xfId="319"/>
    <cellStyle name="Процентный 2 9" xfId="320"/>
    <cellStyle name="Процентный 3" xfId="321"/>
    <cellStyle name="Связанная ячейка 2" xfId="322"/>
    <cellStyle name="Стиль 1" xfId="323"/>
    <cellStyle name="Текст предупреждения 2" xfId="324"/>
    <cellStyle name="Тысячи [0]_96111" xfId="325"/>
    <cellStyle name="Тысячи_96111" xfId="326"/>
    <cellStyle name="Үђғһ‹һ‚һљ1" xfId="327"/>
    <cellStyle name="Үђғһ‹һ‚һљ2" xfId="328"/>
    <cellStyle name="Финансовый [0] 4" xfId="329"/>
    <cellStyle name="Финансовый [0] 6" xfId="330"/>
    <cellStyle name="Финансовый 10" xfId="331"/>
    <cellStyle name="Финансовый 10 2" xfId="473"/>
    <cellStyle name="Финансовый 11" xfId="332"/>
    <cellStyle name="Финансовый 11 2" xfId="479"/>
    <cellStyle name="Финансовый 12" xfId="333"/>
    <cellStyle name="Финансовый 12 2" xfId="478"/>
    <cellStyle name="Финансовый 12 2 2" xfId="456"/>
    <cellStyle name="Финансовый 12 2 3" xfId="480"/>
    <cellStyle name="Финансовый 12 3" xfId="475"/>
    <cellStyle name="Финансовый 13" xfId="334"/>
    <cellStyle name="Финансовый 14" xfId="335"/>
    <cellStyle name="Финансовый 15" xfId="336"/>
    <cellStyle name="Финансовый 16" xfId="337"/>
    <cellStyle name="Финансовый 17" xfId="338"/>
    <cellStyle name="Финансовый 18" xfId="339"/>
    <cellStyle name="Финансовый 19" xfId="340"/>
    <cellStyle name="Финансовый 2" xfId="341"/>
    <cellStyle name="Финансовый 2 10" xfId="2"/>
    <cellStyle name="Финансовый 2 11" xfId="342"/>
    <cellStyle name="Финансовый 2 12" xfId="343"/>
    <cellStyle name="Финансовый 2 13" xfId="344"/>
    <cellStyle name="Финансовый 2 14" xfId="345"/>
    <cellStyle name="Финансовый 2 15" xfId="346"/>
    <cellStyle name="Финансовый 2 16" xfId="347"/>
    <cellStyle name="Финансовый 2 17" xfId="348"/>
    <cellStyle name="Финансовый 2 18" xfId="349"/>
    <cellStyle name="Финансовый 2 19" xfId="350"/>
    <cellStyle name="Финансовый 2 2" xfId="351"/>
    <cellStyle name="Финансовый 2 20" xfId="352"/>
    <cellStyle name="Финансовый 2 21" xfId="353"/>
    <cellStyle name="Финансовый 2 22" xfId="354"/>
    <cellStyle name="Финансовый 2 23" xfId="355"/>
    <cellStyle name="Финансовый 2 24" xfId="356"/>
    <cellStyle name="Финансовый 2 25" xfId="357"/>
    <cellStyle name="Финансовый 2 26" xfId="358"/>
    <cellStyle name="Финансовый 2 27" xfId="359"/>
    <cellStyle name="Финансовый 2 28" xfId="360"/>
    <cellStyle name="Финансовый 2 29" xfId="361"/>
    <cellStyle name="Финансовый 2 3" xfId="362"/>
    <cellStyle name="Финансовый 2 30" xfId="363"/>
    <cellStyle name="Финансовый 2 31" xfId="364"/>
    <cellStyle name="Финансовый 2 32" xfId="365"/>
    <cellStyle name="Финансовый 2 33" xfId="366"/>
    <cellStyle name="Финансовый 2 34" xfId="367"/>
    <cellStyle name="Финансовый 2 35" xfId="368"/>
    <cellStyle name="Финансовый 2 36" xfId="369"/>
    <cellStyle name="Финансовый 2 37" xfId="370"/>
    <cellStyle name="Финансовый 2 38" xfId="371"/>
    <cellStyle name="Финансовый 2 39" xfId="372"/>
    <cellStyle name="Финансовый 2 4" xfId="373"/>
    <cellStyle name="Финансовый 2 40" xfId="374"/>
    <cellStyle name="Финансовый 2 41" xfId="375"/>
    <cellStyle name="Финансовый 2 42" xfId="376"/>
    <cellStyle name="Финансовый 2 43" xfId="377"/>
    <cellStyle name="Финансовый 2 44" xfId="378"/>
    <cellStyle name="Финансовый 2 45" xfId="379"/>
    <cellStyle name="Финансовый 2 46" xfId="380"/>
    <cellStyle name="Финансовый 2 47" xfId="381"/>
    <cellStyle name="Финансовый 2 48" xfId="382"/>
    <cellStyle name="Финансовый 2 49" xfId="383"/>
    <cellStyle name="Финансовый 2 5" xfId="384"/>
    <cellStyle name="Финансовый 2 50" xfId="385"/>
    <cellStyle name="Финансовый 2 6" xfId="386"/>
    <cellStyle name="Финансовый 2 7" xfId="387"/>
    <cellStyle name="Финансовый 2 8" xfId="388"/>
    <cellStyle name="Финансовый 2 9" xfId="389"/>
    <cellStyle name="Финансовый 20" xfId="390"/>
    <cellStyle name="Финансовый 21" xfId="391"/>
    <cellStyle name="Финансовый 22" xfId="392"/>
    <cellStyle name="Финансовый 23" xfId="393"/>
    <cellStyle name="Финансовый 24" xfId="394"/>
    <cellStyle name="Финансовый 25" xfId="395"/>
    <cellStyle name="Финансовый 26" xfId="396"/>
    <cellStyle name="Финансовый 27" xfId="397"/>
    <cellStyle name="Финансовый 28" xfId="398"/>
    <cellStyle name="Финансовый 29" xfId="399"/>
    <cellStyle name="Финансовый 3" xfId="400"/>
    <cellStyle name="Финансовый 3 2" xfId="471"/>
    <cellStyle name="Финансовый 3 3" xfId="457"/>
    <cellStyle name="Финансовый 30" xfId="401"/>
    <cellStyle name="Финансовый 31" xfId="402"/>
    <cellStyle name="Финансовый 34" xfId="403"/>
    <cellStyle name="Финансовый 34 2" xfId="481"/>
    <cellStyle name="Финансовый 35" xfId="404"/>
    <cellStyle name="Финансовый 37" xfId="405"/>
    <cellStyle name="Финансовый 38" xfId="406"/>
    <cellStyle name="Финансовый 39" xfId="407"/>
    <cellStyle name="Финансовый 4" xfId="408"/>
    <cellStyle name="Финансовый 4 2" xfId="409"/>
    <cellStyle name="Финансовый 4 3" xfId="410"/>
    <cellStyle name="Финансовый 4 4" xfId="463"/>
    <cellStyle name="Финансовый 40" xfId="411"/>
    <cellStyle name="Финансовый 41" xfId="412"/>
    <cellStyle name="Финансовый 5" xfId="413"/>
    <cellStyle name="Финансовый 5 2" xfId="414"/>
    <cellStyle name="Финансовый 5 2 2" xfId="472"/>
    <cellStyle name="Финансовый 59" xfId="415"/>
    <cellStyle name="Финансовый 6" xfId="416"/>
    <cellStyle name="Финансовый 60" xfId="417"/>
    <cellStyle name="Финансовый 61" xfId="418"/>
    <cellStyle name="Финансовый 63" xfId="419"/>
    <cellStyle name="Финансовый 64" xfId="420"/>
    <cellStyle name="Финансовый 65" xfId="421"/>
    <cellStyle name="Финансовый 66" xfId="422"/>
    <cellStyle name="Финансовый 67" xfId="423"/>
    <cellStyle name="Финансовый 68" xfId="424"/>
    <cellStyle name="Финансовый 69" xfId="425"/>
    <cellStyle name="Финансовый 7" xfId="4"/>
    <cellStyle name="Финансовый 7 10" xfId="426"/>
    <cellStyle name="Финансовый 7 11" xfId="427"/>
    <cellStyle name="Финансовый 7 12" xfId="428"/>
    <cellStyle name="Финансовый 7 13" xfId="429"/>
    <cellStyle name="Финансовый 7 14" xfId="430"/>
    <cellStyle name="Финансовый 7 15" xfId="431"/>
    <cellStyle name="Финансовый 7 16" xfId="432"/>
    <cellStyle name="Финансовый 7 17" xfId="433"/>
    <cellStyle name="Финансовый 7 18" xfId="434"/>
    <cellStyle name="Финансовый 7 19" xfId="435"/>
    <cellStyle name="Финансовый 7 2" xfId="436"/>
    <cellStyle name="Финансовый 7 2 2" xfId="454"/>
    <cellStyle name="Финансовый 7 3" xfId="437"/>
    <cellStyle name="Финансовый 7 3 2" xfId="476"/>
    <cellStyle name="Финансовый 7 4" xfId="438"/>
    <cellStyle name="Финансовый 7 5" xfId="439"/>
    <cellStyle name="Финансовый 7 6" xfId="440"/>
    <cellStyle name="Финансовый 7 7" xfId="441"/>
    <cellStyle name="Финансовый 7 8" xfId="442"/>
    <cellStyle name="Финансовый 7 9" xfId="443"/>
    <cellStyle name="Финансовый 8" xfId="444"/>
    <cellStyle name="Финансовый 8 2" xfId="464"/>
    <cellStyle name="Финансовый 9" xfId="445"/>
    <cellStyle name="Финансовый 9 2" xfId="466"/>
    <cellStyle name="Хороший 2" xfId="446"/>
    <cellStyle name="Џђһ–…қ’қ›ү" xfId="447"/>
    <cellStyle name="Џђћ–…ќ’ќ›‰" xfId="4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ila.mussabekova/Downloads/&#1055;&#1083;&#1072;&#1085;&#1099;%20&#1079;&#1072;&#1082;&#1091;&#1087;&#1086;&#1082;%20&#1063;&#1059;%20&#1044;&#1057;&#1055;%20&#1085;&#1072;%202014&#1075;&#1086;&#1076;%20(55-&#1087;&#1088;,%2060-&#1087;&#1088;,%2002-0,%2022-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 -пр 27.12.13"/>
      <sheetName val="60-пр 31.12.13"/>
      <sheetName val="02-0 20.01.14"/>
      <sheetName val="22-0 10.04.14"/>
    </sheetNames>
    <sheetDataSet>
      <sheetData sheetId="0">
        <row r="121">
          <cell r="J121" t="str">
            <v xml:space="preserve">не более 1 (одного)  календарного месяца со дня подписания договора </v>
          </cell>
        </row>
      </sheetData>
      <sheetData sheetId="1"/>
      <sheetData sheetId="2">
        <row r="5">
          <cell r="F5" t="str">
            <v xml:space="preserve">Приказ от 31 декабря 2013 г.  № 60-пр. о внесении изменений и/или дополнений </v>
          </cell>
        </row>
        <row r="6">
          <cell r="F6" t="str">
            <v>Приказ от 20 января 2014 г. № 02-0 о внесении изменений и/или дополнений</v>
          </cell>
        </row>
        <row r="28">
          <cell r="J28" t="str">
            <v>По заявке Заказчика, 
с даты вступления 
в силу договора 
по 31.12.2014 г.</v>
          </cell>
        </row>
        <row r="39">
          <cell r="J39" t="str">
            <v>По заявке Заказчика, 
с даты вступления 
в силу договора 
по 31.12.2014 г.</v>
          </cell>
        </row>
        <row r="41">
          <cell r="J41" t="str">
            <v>С даты вступления 
в силу договора 
по 31.12.2014 г.</v>
          </cell>
        </row>
        <row r="42">
          <cell r="J42" t="str">
            <v xml:space="preserve">12 месяцев 
со дня вступления 
в силу договора 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topLeftCell="A61" zoomScale="86" zoomScaleNormal="100" zoomScaleSheetLayoutView="86" workbookViewId="0">
      <selection activeCell="G65" sqref="G65"/>
    </sheetView>
  </sheetViews>
  <sheetFormatPr defaultRowHeight="15"/>
  <cols>
    <col min="1" max="1" width="10.28515625" customWidth="1"/>
    <col min="2" max="2" width="42.140625" customWidth="1"/>
    <col min="3" max="3" width="14.42578125" customWidth="1"/>
    <col min="4" max="4" width="51.28515625" customWidth="1"/>
    <col min="5" max="5" width="16.5703125" customWidth="1"/>
    <col min="6" max="6" width="13.28515625" customWidth="1"/>
    <col min="7" max="7" width="18" customWidth="1"/>
    <col min="8" max="8" width="20.7109375" customWidth="1"/>
    <col min="9" max="9" width="22.5703125" customWidth="1"/>
    <col min="10" max="11" width="26" customWidth="1"/>
  </cols>
  <sheetData>
    <row r="1" spans="1:11" ht="18.75">
      <c r="A1" s="1"/>
      <c r="B1" s="2"/>
      <c r="C1" s="2"/>
      <c r="D1" s="2"/>
      <c r="E1" s="2"/>
      <c r="F1" s="2"/>
      <c r="G1" s="3"/>
      <c r="H1" s="135" t="s">
        <v>0</v>
      </c>
      <c r="I1" s="135"/>
      <c r="J1" s="135"/>
      <c r="K1" s="135"/>
    </row>
    <row r="2" spans="1:11" ht="18.75">
      <c r="A2" s="1"/>
      <c r="B2" s="2"/>
      <c r="C2" s="2"/>
      <c r="D2" s="2"/>
      <c r="E2" s="2"/>
      <c r="F2" s="2"/>
      <c r="G2" s="3"/>
      <c r="H2" s="135" t="s">
        <v>1</v>
      </c>
      <c r="I2" s="135"/>
      <c r="J2" s="135"/>
      <c r="K2" s="135"/>
    </row>
    <row r="3" spans="1:11" ht="18.75">
      <c r="A3" s="1"/>
      <c r="B3" s="2"/>
      <c r="C3" s="2"/>
      <c r="D3" s="2"/>
      <c r="E3" s="2"/>
      <c r="F3" s="2"/>
      <c r="G3" s="3"/>
      <c r="H3" s="135" t="s">
        <v>44</v>
      </c>
      <c r="I3" s="135"/>
      <c r="J3" s="135"/>
      <c r="K3" s="135"/>
    </row>
    <row r="4" spans="1:11">
      <c r="A4" s="1"/>
      <c r="B4" s="2"/>
      <c r="C4" s="2"/>
      <c r="D4" s="2"/>
      <c r="E4" s="2"/>
      <c r="F4" s="4"/>
      <c r="G4" s="4"/>
      <c r="H4" s="4"/>
      <c r="I4" s="4"/>
      <c r="J4" s="5"/>
      <c r="K4" s="2"/>
    </row>
    <row r="5" spans="1:11">
      <c r="A5" s="1"/>
      <c r="B5" s="2"/>
      <c r="C5" s="2"/>
      <c r="D5" s="2"/>
      <c r="E5" s="2"/>
      <c r="F5" s="6"/>
      <c r="G5" s="6"/>
      <c r="H5" s="136" t="str">
        <f>'[1]02-0 20.01.14'!F5</f>
        <v xml:space="preserve">Приказ от 31 декабря 2013 г.  № 60-пр. о внесении изменений и/или дополнений </v>
      </c>
      <c r="I5" s="136"/>
      <c r="J5" s="136"/>
      <c r="K5" s="136"/>
    </row>
    <row r="6" spans="1:11">
      <c r="A6" s="1"/>
      <c r="B6" s="2"/>
      <c r="C6" s="2"/>
      <c r="D6" s="2"/>
      <c r="E6" s="2"/>
      <c r="F6" s="2"/>
      <c r="G6" s="7"/>
      <c r="H6" s="125" t="str">
        <f>'[1]02-0 20.01.14'!F6</f>
        <v>Приказ от 20 января 2014 г. № 02-0 о внесении изменений и/или дополнений</v>
      </c>
      <c r="I6" s="125"/>
      <c r="J6" s="126"/>
      <c r="K6" s="127"/>
    </row>
    <row r="7" spans="1:11">
      <c r="A7" s="1"/>
      <c r="B7" s="8"/>
      <c r="C7" s="2"/>
      <c r="D7" s="2"/>
      <c r="E7" s="2"/>
      <c r="F7" s="2"/>
      <c r="G7" s="7"/>
      <c r="H7" s="125" t="s">
        <v>65</v>
      </c>
      <c r="I7" s="125"/>
      <c r="J7" s="126"/>
      <c r="K7" s="127"/>
    </row>
    <row r="8" spans="1:11">
      <c r="A8" s="9"/>
      <c r="B8" s="2"/>
      <c r="C8" s="2"/>
      <c r="D8" s="2"/>
      <c r="E8" s="2"/>
      <c r="F8" s="2"/>
      <c r="G8" s="2"/>
      <c r="H8" s="125" t="s">
        <v>72</v>
      </c>
      <c r="I8" s="125"/>
      <c r="J8" s="126"/>
      <c r="K8" s="127"/>
    </row>
    <row r="9" spans="1:11">
      <c r="A9" s="9"/>
      <c r="B9" s="2"/>
      <c r="C9" s="2"/>
      <c r="D9" s="2"/>
      <c r="E9" s="2"/>
      <c r="F9" s="2"/>
      <c r="G9" s="2"/>
      <c r="H9" s="125" t="s">
        <v>76</v>
      </c>
      <c r="I9" s="125"/>
      <c r="J9" s="126"/>
      <c r="K9" s="127"/>
    </row>
    <row r="10" spans="1:11">
      <c r="A10" s="9"/>
      <c r="B10" s="2"/>
      <c r="C10" s="2"/>
      <c r="D10" s="2"/>
      <c r="E10" s="2"/>
      <c r="F10" s="2"/>
      <c r="G10" s="11"/>
      <c r="H10" s="12"/>
      <c r="I10" s="12"/>
      <c r="J10" s="13"/>
      <c r="K10" s="14"/>
    </row>
    <row r="11" spans="1:11">
      <c r="A11" s="137" t="s">
        <v>33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</row>
    <row r="12" spans="1:11">
      <c r="A12" s="137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</row>
    <row r="13" spans="1:11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</row>
    <row r="14" spans="1:11">
      <c r="A14" s="15"/>
      <c r="B14" s="15"/>
      <c r="C14" s="15"/>
      <c r="D14" s="16"/>
      <c r="E14" s="15"/>
      <c r="F14" s="15"/>
      <c r="G14" s="15"/>
      <c r="H14" s="17"/>
      <c r="I14" s="17"/>
      <c r="J14" s="15"/>
      <c r="K14" s="15"/>
    </row>
    <row r="15" spans="1:11" ht="66" customHeight="1">
      <c r="A15" s="18" t="s">
        <v>3</v>
      </c>
      <c r="B15" s="18" t="s">
        <v>4</v>
      </c>
      <c r="C15" s="42" t="s">
        <v>5</v>
      </c>
      <c r="D15" s="42" t="s">
        <v>6</v>
      </c>
      <c r="E15" s="42" t="s">
        <v>59</v>
      </c>
      <c r="F15" s="42" t="s">
        <v>7</v>
      </c>
      <c r="G15" s="42" t="s">
        <v>8</v>
      </c>
      <c r="H15" s="43" t="s">
        <v>9</v>
      </c>
      <c r="I15" s="43" t="s">
        <v>10</v>
      </c>
      <c r="J15" s="42" t="s">
        <v>11</v>
      </c>
      <c r="K15" s="42" t="s">
        <v>12</v>
      </c>
    </row>
    <row r="16" spans="1:11" ht="15.75">
      <c r="A16" s="18">
        <v>1</v>
      </c>
      <c r="B16" s="18">
        <v>2</v>
      </c>
      <c r="C16" s="42">
        <v>3</v>
      </c>
      <c r="D16" s="42">
        <v>4</v>
      </c>
      <c r="E16" s="42">
        <v>5</v>
      </c>
      <c r="F16" s="42">
        <v>6</v>
      </c>
      <c r="G16" s="42">
        <v>7</v>
      </c>
      <c r="H16" s="44">
        <v>8</v>
      </c>
      <c r="I16" s="44">
        <v>9</v>
      </c>
      <c r="J16" s="42">
        <v>10</v>
      </c>
      <c r="K16" s="42">
        <v>11</v>
      </c>
    </row>
    <row r="17" spans="1:11" ht="15.75">
      <c r="A17" s="19" t="s">
        <v>13</v>
      </c>
      <c r="B17" s="20"/>
      <c r="C17" s="45"/>
      <c r="D17" s="45"/>
      <c r="E17" s="45"/>
      <c r="F17" s="45"/>
      <c r="G17" s="45"/>
      <c r="H17" s="46"/>
      <c r="I17" s="46"/>
      <c r="J17" s="47"/>
      <c r="K17" s="48"/>
    </row>
    <row r="18" spans="1:11" ht="15.75">
      <c r="A18" s="21" t="s">
        <v>14</v>
      </c>
      <c r="B18" s="22"/>
      <c r="C18" s="49"/>
      <c r="D18" s="49"/>
      <c r="E18" s="49"/>
      <c r="F18" s="49"/>
      <c r="G18" s="49"/>
      <c r="H18" s="50"/>
      <c r="I18" s="50"/>
      <c r="J18" s="51"/>
      <c r="K18" s="52"/>
    </row>
    <row r="19" spans="1:11" ht="15.75">
      <c r="A19" s="23" t="s">
        <v>15</v>
      </c>
      <c r="B19" s="23"/>
      <c r="C19" s="53"/>
      <c r="D19" s="53"/>
      <c r="E19" s="53"/>
      <c r="F19" s="53"/>
      <c r="G19" s="53"/>
      <c r="H19" s="54"/>
      <c r="I19" s="54"/>
      <c r="J19" s="53"/>
      <c r="K19" s="53"/>
    </row>
    <row r="20" spans="1:11" ht="15.75">
      <c r="A20" s="24" t="s">
        <v>16</v>
      </c>
      <c r="B20" s="25"/>
      <c r="C20" s="42"/>
      <c r="D20" s="42"/>
      <c r="E20" s="42"/>
      <c r="F20" s="42"/>
      <c r="G20" s="42"/>
      <c r="H20" s="43"/>
      <c r="I20" s="43"/>
      <c r="J20" s="42"/>
      <c r="K20" s="42"/>
    </row>
    <row r="21" spans="1:11" ht="15.75">
      <c r="A21" s="21" t="s">
        <v>17</v>
      </c>
      <c r="B21" s="22"/>
      <c r="C21" s="49"/>
      <c r="D21" s="49"/>
      <c r="E21" s="49"/>
      <c r="F21" s="49"/>
      <c r="G21" s="49"/>
      <c r="H21" s="50"/>
      <c r="I21" s="50"/>
      <c r="J21" s="51"/>
      <c r="K21" s="52"/>
    </row>
    <row r="22" spans="1:11" ht="15.75">
      <c r="A22" s="23" t="s">
        <v>15</v>
      </c>
      <c r="B22" s="23"/>
      <c r="C22" s="53"/>
      <c r="D22" s="53"/>
      <c r="E22" s="53"/>
      <c r="F22" s="53"/>
      <c r="G22" s="53"/>
      <c r="H22" s="54"/>
      <c r="I22" s="54"/>
      <c r="J22" s="53"/>
      <c r="K22" s="53"/>
    </row>
    <row r="23" spans="1:11" ht="15.75">
      <c r="A23" s="24" t="s">
        <v>18</v>
      </c>
      <c r="B23" s="26"/>
      <c r="C23" s="42"/>
      <c r="D23" s="42"/>
      <c r="E23" s="42"/>
      <c r="F23" s="42"/>
      <c r="G23" s="42"/>
      <c r="H23" s="43"/>
      <c r="I23" s="43"/>
      <c r="J23" s="42"/>
      <c r="K23" s="42"/>
    </row>
    <row r="24" spans="1:11" ht="15.75">
      <c r="A24" s="27" t="s">
        <v>19</v>
      </c>
      <c r="B24" s="27"/>
      <c r="C24" s="55"/>
      <c r="D24" s="55"/>
      <c r="E24" s="55"/>
      <c r="F24" s="55"/>
      <c r="G24" s="55"/>
      <c r="H24" s="56"/>
      <c r="I24" s="56"/>
      <c r="J24" s="55"/>
      <c r="K24" s="55"/>
    </row>
    <row r="25" spans="1:11" ht="63">
      <c r="A25" s="59">
        <v>1</v>
      </c>
      <c r="B25" s="124" t="s">
        <v>38</v>
      </c>
      <c r="C25" s="57" t="s">
        <v>40</v>
      </c>
      <c r="D25" s="58" t="s">
        <v>39</v>
      </c>
      <c r="E25" s="59" t="s">
        <v>20</v>
      </c>
      <c r="F25" s="59">
        <v>1</v>
      </c>
      <c r="G25" s="60"/>
      <c r="H25" s="60">
        <v>50000</v>
      </c>
      <c r="I25" s="61">
        <f>H25*1.12</f>
        <v>56000.000000000007</v>
      </c>
      <c r="J25" s="62" t="str">
        <f>'[1]02-0 20.01.14'!J39</f>
        <v>По заявке Заказчика, 
с даты вступления 
в силу договора 
по 31.12.2014 г.</v>
      </c>
      <c r="K25" s="63" t="str">
        <f>K26</f>
        <v>г.Астана
пр. Кабанбай батыра, 53</v>
      </c>
    </row>
    <row r="26" spans="1:11" ht="63">
      <c r="A26" s="59">
        <v>2</v>
      </c>
      <c r="B26" s="124" t="s">
        <v>41</v>
      </c>
      <c r="C26" s="57" t="s">
        <v>40</v>
      </c>
      <c r="D26" s="58" t="s">
        <v>61</v>
      </c>
      <c r="E26" s="59" t="s">
        <v>20</v>
      </c>
      <c r="F26" s="59">
        <v>1</v>
      </c>
      <c r="G26" s="60"/>
      <c r="H26" s="60">
        <v>20000</v>
      </c>
      <c r="I26" s="61">
        <f>H26*1.12</f>
        <v>22400.000000000004</v>
      </c>
      <c r="J26" s="63" t="str">
        <f>'[1]02-0 20.01.14'!J28</f>
        <v>По заявке Заказчика, 
с даты вступления 
в силу договора 
по 31.12.2014 г.</v>
      </c>
      <c r="K26" s="59" t="s">
        <v>21</v>
      </c>
    </row>
    <row r="27" spans="1:11" ht="15.75">
      <c r="A27" s="28" t="s">
        <v>22</v>
      </c>
      <c r="B27" s="29"/>
      <c r="C27" s="64"/>
      <c r="D27" s="64"/>
      <c r="E27" s="64"/>
      <c r="F27" s="64"/>
      <c r="G27" s="64"/>
      <c r="H27" s="65">
        <f>SUM(H25:H26)</f>
        <v>70000</v>
      </c>
      <c r="I27" s="65">
        <f>SUM(I25:I26)</f>
        <v>78400.000000000015</v>
      </c>
      <c r="J27" s="64"/>
      <c r="K27" s="64"/>
    </row>
    <row r="28" spans="1:11" ht="15.75">
      <c r="A28" s="28" t="s">
        <v>23</v>
      </c>
      <c r="B28" s="28"/>
      <c r="C28" s="64"/>
      <c r="D28" s="64"/>
      <c r="E28" s="64"/>
      <c r="F28" s="64"/>
      <c r="G28" s="64"/>
      <c r="H28" s="65">
        <f>H27+H23+H20</f>
        <v>70000</v>
      </c>
      <c r="I28" s="65">
        <f>I27+I23+I20</f>
        <v>78400.000000000015</v>
      </c>
      <c r="J28" s="64"/>
      <c r="K28" s="64"/>
    </row>
    <row r="29" spans="1:11" ht="15.75">
      <c r="A29" s="30" t="s">
        <v>24</v>
      </c>
      <c r="B29" s="31"/>
      <c r="C29" s="66"/>
      <c r="D29" s="66"/>
      <c r="E29" s="66"/>
      <c r="F29" s="67"/>
      <c r="G29" s="66"/>
      <c r="H29" s="68"/>
      <c r="I29" s="68"/>
      <c r="J29" s="67"/>
      <c r="K29" s="69"/>
    </row>
    <row r="30" spans="1:11" ht="15.75">
      <c r="A30" s="32">
        <v>1</v>
      </c>
      <c r="B30" s="33" t="s">
        <v>50</v>
      </c>
      <c r="C30" s="70"/>
      <c r="D30" s="70"/>
      <c r="E30" s="70"/>
      <c r="F30" s="71"/>
      <c r="G30" s="70"/>
      <c r="H30" s="72"/>
      <c r="I30" s="72"/>
      <c r="J30" s="71"/>
      <c r="K30" s="71"/>
    </row>
    <row r="31" spans="1:11" ht="15.75">
      <c r="A31" s="32">
        <v>2</v>
      </c>
      <c r="B31" s="33" t="s">
        <v>50</v>
      </c>
      <c r="C31" s="70"/>
      <c r="D31" s="70"/>
      <c r="E31" s="70"/>
      <c r="F31" s="71"/>
      <c r="G31" s="70"/>
      <c r="H31" s="72"/>
      <c r="I31" s="72"/>
      <c r="J31" s="71"/>
      <c r="K31" s="71"/>
    </row>
    <row r="32" spans="1:11" ht="15.75">
      <c r="A32" s="34" t="s">
        <v>60</v>
      </c>
      <c r="B32" s="33" t="s">
        <v>50</v>
      </c>
      <c r="C32" s="73"/>
      <c r="D32" s="74"/>
      <c r="E32" s="73"/>
      <c r="F32" s="75"/>
      <c r="G32" s="76"/>
      <c r="H32" s="77"/>
      <c r="I32" s="77"/>
      <c r="J32" s="78"/>
      <c r="K32" s="75"/>
    </row>
    <row r="33" spans="1:11" ht="15.75">
      <c r="A33" s="35" t="s">
        <v>14</v>
      </c>
      <c r="B33" s="35"/>
      <c r="C33" s="79"/>
      <c r="D33" s="79"/>
      <c r="E33" s="79"/>
      <c r="F33" s="64"/>
      <c r="G33" s="79"/>
      <c r="H33" s="80"/>
      <c r="I33" s="80"/>
      <c r="J33" s="64"/>
      <c r="K33" s="64"/>
    </row>
    <row r="34" spans="1:11" ht="15.75">
      <c r="A34" s="36" t="s">
        <v>15</v>
      </c>
      <c r="B34" s="36"/>
      <c r="C34" s="81"/>
      <c r="D34" s="81"/>
      <c r="E34" s="81"/>
      <c r="F34" s="81"/>
      <c r="G34" s="81"/>
      <c r="H34" s="82"/>
      <c r="I34" s="82"/>
      <c r="J34" s="81"/>
      <c r="K34" s="81"/>
    </row>
    <row r="35" spans="1:11" ht="15.75">
      <c r="A35" s="28" t="s">
        <v>16</v>
      </c>
      <c r="B35" s="37"/>
      <c r="C35" s="83"/>
      <c r="D35" s="84"/>
      <c r="E35" s="83"/>
      <c r="F35" s="85"/>
      <c r="G35" s="85"/>
      <c r="H35" s="65"/>
      <c r="I35" s="65"/>
      <c r="J35" s="83"/>
      <c r="K35" s="83"/>
    </row>
    <row r="36" spans="1:11" ht="15.75">
      <c r="A36" s="38" t="s">
        <v>17</v>
      </c>
      <c r="B36" s="39"/>
      <c r="C36" s="66"/>
      <c r="D36" s="86"/>
      <c r="E36" s="66"/>
      <c r="F36" s="87"/>
      <c r="G36" s="87"/>
      <c r="H36" s="88"/>
      <c r="I36" s="88"/>
      <c r="J36" s="67"/>
      <c r="K36" s="69"/>
    </row>
    <row r="37" spans="1:11" ht="15.75">
      <c r="A37" s="36" t="s">
        <v>15</v>
      </c>
      <c r="B37" s="36"/>
      <c r="C37" s="81"/>
      <c r="D37" s="81"/>
      <c r="E37" s="81"/>
      <c r="F37" s="81"/>
      <c r="G37" s="81"/>
      <c r="H37" s="82"/>
      <c r="I37" s="82"/>
      <c r="J37" s="81"/>
      <c r="K37" s="81"/>
    </row>
    <row r="38" spans="1:11" ht="15.75">
      <c r="A38" s="28" t="s">
        <v>18</v>
      </c>
      <c r="B38" s="37"/>
      <c r="C38" s="83"/>
      <c r="D38" s="84"/>
      <c r="E38" s="83"/>
      <c r="F38" s="85"/>
      <c r="G38" s="85"/>
      <c r="H38" s="65"/>
      <c r="I38" s="65"/>
      <c r="J38" s="83"/>
      <c r="K38" s="83"/>
    </row>
    <row r="39" spans="1:11" ht="15.75">
      <c r="A39" s="40" t="s">
        <v>19</v>
      </c>
      <c r="B39" s="41"/>
      <c r="C39" s="89"/>
      <c r="D39" s="90"/>
      <c r="E39" s="89"/>
      <c r="F39" s="91"/>
      <c r="G39" s="91"/>
      <c r="H39" s="92"/>
      <c r="I39" s="92"/>
      <c r="J39" s="93"/>
      <c r="K39" s="94"/>
    </row>
    <row r="40" spans="1:11" ht="15.75">
      <c r="A40" s="118" t="s">
        <v>55</v>
      </c>
      <c r="B40" s="96" t="s">
        <v>50</v>
      </c>
      <c r="C40" s="95"/>
      <c r="D40" s="96"/>
      <c r="E40" s="95"/>
      <c r="F40" s="97"/>
      <c r="G40" s="97"/>
      <c r="H40" s="61"/>
      <c r="I40" s="61"/>
      <c r="J40" s="59"/>
      <c r="K40" s="59"/>
    </row>
    <row r="41" spans="1:11" ht="55.5" customHeight="1">
      <c r="A41" s="119">
        <v>6</v>
      </c>
      <c r="B41" s="99" t="s">
        <v>25</v>
      </c>
      <c r="C41" s="98" t="s">
        <v>35</v>
      </c>
      <c r="D41" s="99" t="s">
        <v>25</v>
      </c>
      <c r="E41" s="98" t="s">
        <v>20</v>
      </c>
      <c r="F41" s="100">
        <v>1</v>
      </c>
      <c r="G41" s="101"/>
      <c r="H41" s="102">
        <v>496857</v>
      </c>
      <c r="I41" s="103">
        <v>556479.84000000008</v>
      </c>
      <c r="J41" s="98" t="str">
        <f>'[1]02-0 20.01.14'!J41</f>
        <v>С даты вступления 
в силу договора 
по 31.12.2014 г.</v>
      </c>
      <c r="K41" s="100" t="s">
        <v>21</v>
      </c>
    </row>
    <row r="42" spans="1:11" ht="55.5" customHeight="1">
      <c r="A42" s="110">
        <v>7</v>
      </c>
      <c r="B42" s="108" t="s">
        <v>26</v>
      </c>
      <c r="C42" s="57" t="s">
        <v>36</v>
      </c>
      <c r="D42" s="58" t="s">
        <v>27</v>
      </c>
      <c r="E42" s="57" t="s">
        <v>20</v>
      </c>
      <c r="F42" s="104">
        <v>1</v>
      </c>
      <c r="G42" s="105"/>
      <c r="H42" s="106">
        <v>114118</v>
      </c>
      <c r="I42" s="106">
        <v>114118</v>
      </c>
      <c r="J42" s="107" t="str">
        <f>'[1]02-0 20.01.14'!J42</f>
        <v xml:space="preserve">12 месяцев 
со дня вступления 
в силу договора </v>
      </c>
      <c r="K42" s="104" t="s">
        <v>21</v>
      </c>
    </row>
    <row r="43" spans="1:11" ht="55.5" customHeight="1">
      <c r="A43" s="110">
        <v>8</v>
      </c>
      <c r="B43" s="120" t="s">
        <v>28</v>
      </c>
      <c r="C43" s="57" t="s">
        <v>36</v>
      </c>
      <c r="D43" s="108" t="s">
        <v>29</v>
      </c>
      <c r="E43" s="57" t="s">
        <v>20</v>
      </c>
      <c r="F43" s="104">
        <v>1</v>
      </c>
      <c r="G43" s="105"/>
      <c r="H43" s="60">
        <v>15084418.67</v>
      </c>
      <c r="I43" s="109">
        <v>15084418.67</v>
      </c>
      <c r="J43" s="107" t="str">
        <f>'[1]02-0 20.01.14'!J42</f>
        <v xml:space="preserve">12 месяцев 
со дня вступления 
в силу договора </v>
      </c>
      <c r="K43" s="104" t="s">
        <v>21</v>
      </c>
    </row>
    <row r="44" spans="1:11" ht="15.75">
      <c r="A44" s="110">
        <v>9</v>
      </c>
      <c r="B44" s="96" t="s">
        <v>50</v>
      </c>
      <c r="C44" s="57"/>
      <c r="D44" s="108"/>
      <c r="E44" s="57"/>
      <c r="F44" s="104"/>
      <c r="G44" s="105"/>
      <c r="H44" s="60"/>
      <c r="I44" s="109"/>
      <c r="J44" s="107"/>
      <c r="K44" s="104"/>
    </row>
    <row r="45" spans="1:11" ht="15.75">
      <c r="A45" s="110">
        <v>10</v>
      </c>
      <c r="B45" s="121" t="s">
        <v>50</v>
      </c>
      <c r="C45" s="110"/>
      <c r="D45" s="110"/>
      <c r="E45" s="110"/>
      <c r="F45" s="110"/>
      <c r="G45" s="110"/>
      <c r="H45" s="111"/>
      <c r="I45" s="111"/>
      <c r="J45" s="110"/>
      <c r="K45" s="110"/>
    </row>
    <row r="46" spans="1:11" ht="81" customHeight="1">
      <c r="A46" s="110">
        <v>11</v>
      </c>
      <c r="B46" s="121" t="s">
        <v>37</v>
      </c>
      <c r="C46" s="110" t="s">
        <v>30</v>
      </c>
      <c r="D46" s="121" t="s">
        <v>42</v>
      </c>
      <c r="E46" s="110" t="s">
        <v>20</v>
      </c>
      <c r="F46" s="110">
        <v>1</v>
      </c>
      <c r="G46" s="110"/>
      <c r="H46" s="111">
        <v>898426.78</v>
      </c>
      <c r="I46" s="111">
        <v>1006238.0036000002</v>
      </c>
      <c r="J46" s="110" t="s">
        <v>51</v>
      </c>
      <c r="K46" s="110" t="s">
        <v>21</v>
      </c>
    </row>
    <row r="47" spans="1:11" ht="15.75">
      <c r="A47" s="110" t="s">
        <v>54</v>
      </c>
      <c r="B47" s="121" t="s">
        <v>50</v>
      </c>
      <c r="C47" s="110"/>
      <c r="D47" s="110"/>
      <c r="E47" s="110"/>
      <c r="F47" s="110"/>
      <c r="G47" s="110"/>
      <c r="H47" s="111"/>
      <c r="I47" s="111"/>
      <c r="J47" s="110"/>
      <c r="K47" s="110"/>
    </row>
    <row r="48" spans="1:11" ht="61.5" customHeight="1">
      <c r="A48" s="110">
        <v>15</v>
      </c>
      <c r="B48" s="121" t="s">
        <v>37</v>
      </c>
      <c r="C48" s="110" t="s">
        <v>30</v>
      </c>
      <c r="D48" s="110" t="s">
        <v>53</v>
      </c>
      <c r="E48" s="110" t="s">
        <v>20</v>
      </c>
      <c r="F48" s="110">
        <v>1</v>
      </c>
      <c r="G48" s="110"/>
      <c r="H48" s="111">
        <v>39855.360000000001</v>
      </c>
      <c r="I48" s="111">
        <v>44638.013200000009</v>
      </c>
      <c r="J48" s="110" t="s">
        <v>51</v>
      </c>
      <c r="K48" s="110" t="s">
        <v>21</v>
      </c>
    </row>
    <row r="49" spans="1:11" ht="78" customHeight="1">
      <c r="A49" s="110">
        <v>16</v>
      </c>
      <c r="B49" s="121" t="s">
        <v>37</v>
      </c>
      <c r="C49" s="110" t="s">
        <v>30</v>
      </c>
      <c r="D49" s="121" t="s">
        <v>57</v>
      </c>
      <c r="E49" s="110" t="s">
        <v>20</v>
      </c>
      <c r="F49" s="110">
        <v>1</v>
      </c>
      <c r="G49" s="110"/>
      <c r="H49" s="111">
        <v>6518.75</v>
      </c>
      <c r="I49" s="111">
        <v>7301.0100000000011</v>
      </c>
      <c r="J49" s="110" t="str">
        <f>J48</f>
        <v xml:space="preserve">1 (один)  календарный месяц со дня подписангия договора </v>
      </c>
      <c r="K49" s="110" t="s">
        <v>34</v>
      </c>
    </row>
    <row r="50" spans="1:11" ht="47.25">
      <c r="A50" s="110">
        <v>17</v>
      </c>
      <c r="B50" s="121" t="s">
        <v>37</v>
      </c>
      <c r="C50" s="110" t="s">
        <v>30</v>
      </c>
      <c r="D50" s="121" t="s">
        <v>43</v>
      </c>
      <c r="E50" s="110" t="s">
        <v>20</v>
      </c>
      <c r="F50" s="110">
        <v>1</v>
      </c>
      <c r="G50" s="110"/>
      <c r="H50" s="111">
        <v>18915.18</v>
      </c>
      <c r="I50" s="111">
        <v>21185.011600000002</v>
      </c>
      <c r="J50" s="110" t="s">
        <v>52</v>
      </c>
      <c r="K50" s="110" t="s">
        <v>21</v>
      </c>
    </row>
    <row r="51" spans="1:11" ht="94.5">
      <c r="A51" s="110">
        <v>18</v>
      </c>
      <c r="B51" s="121" t="s">
        <v>37</v>
      </c>
      <c r="C51" s="110" t="s">
        <v>30</v>
      </c>
      <c r="D51" s="121" t="s">
        <v>63</v>
      </c>
      <c r="E51" s="110" t="s">
        <v>20</v>
      </c>
      <c r="F51" s="110">
        <v>1</v>
      </c>
      <c r="G51" s="110"/>
      <c r="H51" s="111">
        <v>416030.36</v>
      </c>
      <c r="I51" s="111">
        <v>465954.00320000004</v>
      </c>
      <c r="J51" s="110" t="str">
        <f>J49</f>
        <v xml:space="preserve">1 (один)  календарный месяц со дня подписангия договора </v>
      </c>
      <c r="K51" s="110" t="s">
        <v>21</v>
      </c>
    </row>
    <row r="52" spans="1:11" ht="78.75">
      <c r="A52" s="110">
        <v>19</v>
      </c>
      <c r="B52" s="121" t="s">
        <v>62</v>
      </c>
      <c r="C52" s="110" t="s">
        <v>30</v>
      </c>
      <c r="D52" s="121" t="s">
        <v>45</v>
      </c>
      <c r="E52" s="110" t="s">
        <v>20</v>
      </c>
      <c r="F52" s="110">
        <v>1</v>
      </c>
      <c r="G52" s="110"/>
      <c r="H52" s="111">
        <v>199276.78</v>
      </c>
      <c r="I52" s="111">
        <v>223189.99360000002</v>
      </c>
      <c r="J52" s="110" t="str">
        <f>J46</f>
        <v xml:space="preserve">1 (один)  календарный месяц со дня подписангия договора </v>
      </c>
      <c r="K52" s="110" t="s">
        <v>21</v>
      </c>
    </row>
    <row r="53" spans="1:11" ht="110.25">
      <c r="A53" s="110">
        <v>20</v>
      </c>
      <c r="B53" s="121" t="s">
        <v>62</v>
      </c>
      <c r="C53" s="110" t="s">
        <v>30</v>
      </c>
      <c r="D53" s="121" t="s">
        <v>64</v>
      </c>
      <c r="E53" s="110" t="s">
        <v>20</v>
      </c>
      <c r="F53" s="110">
        <v>1</v>
      </c>
      <c r="G53" s="110"/>
      <c r="H53" s="111">
        <v>19556.25</v>
      </c>
      <c r="I53" s="111">
        <v>21903.000000000004</v>
      </c>
      <c r="J53" s="110" t="str">
        <f>J52</f>
        <v xml:space="preserve">1 (один)  календарный месяц со дня подписангия договора </v>
      </c>
      <c r="K53" s="110" t="s">
        <v>21</v>
      </c>
    </row>
    <row r="54" spans="1:11" ht="63">
      <c r="A54" s="110">
        <v>21</v>
      </c>
      <c r="B54" s="121" t="s">
        <v>62</v>
      </c>
      <c r="C54" s="110" t="s">
        <v>30</v>
      </c>
      <c r="D54" s="121" t="s">
        <v>46</v>
      </c>
      <c r="E54" s="110" t="s">
        <v>20</v>
      </c>
      <c r="F54" s="110">
        <v>1</v>
      </c>
      <c r="G54" s="110"/>
      <c r="H54" s="111">
        <v>119183.03</v>
      </c>
      <c r="I54" s="111">
        <v>133485.00360000003</v>
      </c>
      <c r="J54" s="110" t="str">
        <f>J52</f>
        <v xml:space="preserve">1 (один)  календарный месяц со дня подписангия договора </v>
      </c>
      <c r="K54" s="110" t="s">
        <v>21</v>
      </c>
    </row>
    <row r="55" spans="1:11" ht="63">
      <c r="A55" s="110">
        <v>22</v>
      </c>
      <c r="B55" s="121" t="s">
        <v>62</v>
      </c>
      <c r="C55" s="110" t="s">
        <v>30</v>
      </c>
      <c r="D55" s="121" t="s">
        <v>47</v>
      </c>
      <c r="E55" s="110" t="s">
        <v>20</v>
      </c>
      <c r="F55" s="110">
        <v>1</v>
      </c>
      <c r="G55" s="110"/>
      <c r="H55" s="111">
        <v>3206305.36</v>
      </c>
      <c r="I55" s="111">
        <v>3591062.0032000002</v>
      </c>
      <c r="J55" s="110" t="str">
        <f>J54</f>
        <v xml:space="preserve">1 (один)  календарный месяц со дня подписангия договора </v>
      </c>
      <c r="K55" s="110" t="s">
        <v>21</v>
      </c>
    </row>
    <row r="56" spans="1:11" ht="15.75">
      <c r="A56" s="110">
        <v>23</v>
      </c>
      <c r="B56" s="120" t="s">
        <v>56</v>
      </c>
      <c r="C56" s="57"/>
      <c r="D56" s="112"/>
      <c r="E56" s="59"/>
      <c r="F56" s="59"/>
      <c r="G56" s="113"/>
      <c r="H56" s="114"/>
      <c r="I56" s="114"/>
      <c r="J56" s="57"/>
      <c r="K56" s="104"/>
    </row>
    <row r="57" spans="1:11" ht="66" customHeight="1">
      <c r="A57" s="110">
        <v>24</v>
      </c>
      <c r="B57" s="120" t="s">
        <v>62</v>
      </c>
      <c r="C57" s="57" t="s">
        <v>30</v>
      </c>
      <c r="D57" s="115" t="s">
        <v>58</v>
      </c>
      <c r="E57" s="59" t="s">
        <v>20</v>
      </c>
      <c r="F57" s="59">
        <v>1</v>
      </c>
      <c r="G57" s="113"/>
      <c r="H57" s="132">
        <v>84836.61</v>
      </c>
      <c r="I57" s="132">
        <v>95017</v>
      </c>
      <c r="J57" s="57" t="str">
        <f>J52</f>
        <v xml:space="preserve">1 (один)  календарный месяц со дня подписангия договора </v>
      </c>
      <c r="K57" s="104" t="s">
        <v>21</v>
      </c>
    </row>
    <row r="58" spans="1:11" ht="54" customHeight="1">
      <c r="A58" s="110">
        <v>25</v>
      </c>
      <c r="B58" s="120" t="s">
        <v>62</v>
      </c>
      <c r="C58" s="62" t="s">
        <v>30</v>
      </c>
      <c r="D58" s="120" t="s">
        <v>74</v>
      </c>
      <c r="E58" s="62" t="s">
        <v>20</v>
      </c>
      <c r="F58" s="62">
        <v>1</v>
      </c>
      <c r="G58" s="120"/>
      <c r="H58" s="131">
        <v>315624.11</v>
      </c>
      <c r="I58" s="131">
        <v>353499</v>
      </c>
      <c r="J58" s="57" t="str">
        <f>J53</f>
        <v xml:space="preserve">1 (один)  календарный месяц со дня подписангия договора </v>
      </c>
      <c r="K58" s="104" t="s">
        <v>34</v>
      </c>
    </row>
    <row r="59" spans="1:11" ht="20.25" customHeight="1">
      <c r="A59" s="110">
        <v>26</v>
      </c>
      <c r="B59" s="120" t="s">
        <v>50</v>
      </c>
      <c r="C59" s="120"/>
      <c r="D59" s="120"/>
      <c r="E59" s="62"/>
      <c r="F59" s="62"/>
      <c r="G59" s="120"/>
      <c r="H59" s="120"/>
      <c r="I59" s="131"/>
      <c r="J59" s="57"/>
      <c r="K59" s="104"/>
    </row>
    <row r="60" spans="1:11" ht="71.25" customHeight="1">
      <c r="A60" s="110">
        <v>27</v>
      </c>
      <c r="B60" s="122" t="s">
        <v>67</v>
      </c>
      <c r="C60" s="116" t="s">
        <v>30</v>
      </c>
      <c r="D60" s="108" t="s">
        <v>68</v>
      </c>
      <c r="E60" s="116" t="s">
        <v>20</v>
      </c>
      <c r="F60" s="59">
        <v>1</v>
      </c>
      <c r="G60" s="106"/>
      <c r="H60" s="106">
        <f>535656/1.12</f>
        <v>478264.28571428568</v>
      </c>
      <c r="I60" s="131">
        <f>H60*1.12</f>
        <v>535656</v>
      </c>
      <c r="J60" s="63" t="s">
        <v>51</v>
      </c>
      <c r="K60" s="104" t="s">
        <v>21</v>
      </c>
    </row>
    <row r="61" spans="1:11" ht="60" customHeight="1">
      <c r="A61" s="110">
        <v>28</v>
      </c>
      <c r="B61" s="122" t="s">
        <v>67</v>
      </c>
      <c r="C61" s="116" t="s">
        <v>30</v>
      </c>
      <c r="D61" s="108" t="s">
        <v>69</v>
      </c>
      <c r="E61" s="116" t="s">
        <v>20</v>
      </c>
      <c r="F61" s="59">
        <v>1</v>
      </c>
      <c r="G61" s="106"/>
      <c r="H61" s="106">
        <f>87612/1.12</f>
        <v>78224.999999999985</v>
      </c>
      <c r="I61" s="131">
        <f t="shared" ref="I61:I62" si="0">H61*1.12</f>
        <v>87611.999999999985</v>
      </c>
      <c r="J61" s="63" t="s">
        <v>51</v>
      </c>
      <c r="K61" s="104" t="s">
        <v>21</v>
      </c>
    </row>
    <row r="62" spans="1:11" ht="67.5" customHeight="1">
      <c r="A62" s="110">
        <v>29</v>
      </c>
      <c r="B62" s="122" t="s">
        <v>67</v>
      </c>
      <c r="C62" s="116" t="s">
        <v>30</v>
      </c>
      <c r="D62" s="108" t="s">
        <v>70</v>
      </c>
      <c r="E62" s="116" t="s">
        <v>20</v>
      </c>
      <c r="F62" s="59">
        <v>1</v>
      </c>
      <c r="G62" s="106"/>
      <c r="H62" s="106">
        <v>33810.71</v>
      </c>
      <c r="I62" s="131">
        <f t="shared" si="0"/>
        <v>37867.995200000005</v>
      </c>
      <c r="J62" s="63" t="s">
        <v>51</v>
      </c>
      <c r="K62" s="104" t="s">
        <v>21</v>
      </c>
    </row>
    <row r="63" spans="1:11" ht="18.75" customHeight="1">
      <c r="A63" s="110">
        <v>30</v>
      </c>
      <c r="B63" s="122" t="s">
        <v>50</v>
      </c>
      <c r="C63" s="116"/>
      <c r="D63" s="108"/>
      <c r="E63" s="116"/>
      <c r="F63" s="59"/>
      <c r="G63" s="106"/>
      <c r="H63" s="106"/>
      <c r="I63" s="131"/>
      <c r="J63" s="63"/>
      <c r="K63" s="104"/>
    </row>
    <row r="64" spans="1:11" ht="67.5" customHeight="1">
      <c r="A64" s="110">
        <v>31</v>
      </c>
      <c r="B64" s="122" t="s">
        <v>67</v>
      </c>
      <c r="C64" s="116" t="s">
        <v>30</v>
      </c>
      <c r="D64" s="108" t="s">
        <v>73</v>
      </c>
      <c r="E64" s="116" t="s">
        <v>20</v>
      </c>
      <c r="F64" s="59">
        <v>1</v>
      </c>
      <c r="G64" s="106"/>
      <c r="H64" s="106">
        <v>52225</v>
      </c>
      <c r="I64" s="131">
        <v>58492</v>
      </c>
      <c r="J64" s="63" t="s">
        <v>51</v>
      </c>
      <c r="K64" s="104" t="s">
        <v>21</v>
      </c>
    </row>
    <row r="65" spans="1:11" ht="65.25" customHeight="1">
      <c r="A65" s="110">
        <v>32</v>
      </c>
      <c r="B65" s="122" t="s">
        <v>67</v>
      </c>
      <c r="C65" s="116" t="s">
        <v>30</v>
      </c>
      <c r="D65" s="108" t="s">
        <v>71</v>
      </c>
      <c r="E65" s="116" t="s">
        <v>20</v>
      </c>
      <c r="F65" s="59">
        <v>1</v>
      </c>
      <c r="G65" s="106"/>
      <c r="H65" s="60">
        <v>1286030.1200000001</v>
      </c>
      <c r="I65" s="133">
        <f>H65*1.12</f>
        <v>1440353.7344000002</v>
      </c>
      <c r="J65" s="63" t="s">
        <v>51</v>
      </c>
      <c r="K65" s="104" t="s">
        <v>21</v>
      </c>
    </row>
    <row r="66" spans="1:11" ht="31.5">
      <c r="A66" s="64" t="s">
        <v>22</v>
      </c>
      <c r="B66" s="123"/>
      <c r="C66" s="83"/>
      <c r="D66" s="84"/>
      <c r="E66" s="83"/>
      <c r="F66" s="117"/>
      <c r="G66" s="85"/>
      <c r="H66" s="65">
        <f>SUM(H41:H65)</f>
        <v>22948477.355714288</v>
      </c>
      <c r="I66" s="65">
        <f>SUM(I41:I65)</f>
        <v>23878470.281600002</v>
      </c>
      <c r="J66" s="83"/>
      <c r="K66" s="83"/>
    </row>
    <row r="67" spans="1:11" ht="47.25">
      <c r="A67" s="64" t="s">
        <v>31</v>
      </c>
      <c r="B67" s="84"/>
      <c r="C67" s="83"/>
      <c r="D67" s="83"/>
      <c r="E67" s="83"/>
      <c r="F67" s="85"/>
      <c r="G67" s="85"/>
      <c r="H67" s="65">
        <f>H66+H38+H35</f>
        <v>22948477.355714288</v>
      </c>
      <c r="I67" s="65">
        <f>I66+I38+I35</f>
        <v>23878470.281600002</v>
      </c>
      <c r="J67" s="83"/>
      <c r="K67" s="83"/>
    </row>
    <row r="68" spans="1:11" ht="63">
      <c r="A68" s="64" t="s">
        <v>32</v>
      </c>
      <c r="B68" s="84"/>
      <c r="C68" s="83"/>
      <c r="D68" s="83"/>
      <c r="E68" s="83"/>
      <c r="F68" s="85"/>
      <c r="G68" s="85"/>
      <c r="H68" s="65">
        <f>H67+H28</f>
        <v>23018477.355714288</v>
      </c>
      <c r="I68" s="65">
        <f>I67+I28</f>
        <v>23956870.281600002</v>
      </c>
      <c r="J68" s="83"/>
      <c r="K68" s="83"/>
    </row>
    <row r="69" spans="1:11">
      <c r="A69" s="2"/>
      <c r="B69" s="2"/>
      <c r="C69" s="2"/>
      <c r="D69" s="2"/>
      <c r="E69" s="2"/>
      <c r="F69" s="2"/>
      <c r="G69" s="2"/>
      <c r="H69" s="10"/>
      <c r="I69" s="10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10"/>
      <c r="I70" s="10"/>
      <c r="J70" s="2"/>
      <c r="K70" s="2"/>
    </row>
    <row r="71" spans="1:11" ht="15.75">
      <c r="A71" s="2"/>
      <c r="B71" s="128" t="s">
        <v>66</v>
      </c>
      <c r="C71" s="129"/>
      <c r="D71" s="130"/>
      <c r="E71" s="129"/>
      <c r="F71" s="130"/>
      <c r="G71" s="130"/>
      <c r="H71" s="130"/>
      <c r="I71" s="2"/>
      <c r="J71" s="2"/>
      <c r="K71" s="2"/>
    </row>
    <row r="72" spans="1:11" ht="15.75">
      <c r="A72" s="2"/>
      <c r="B72" s="128" t="s">
        <v>48</v>
      </c>
      <c r="C72" s="129"/>
      <c r="D72" s="130"/>
      <c r="E72" s="128" t="s">
        <v>75</v>
      </c>
      <c r="F72" s="130"/>
      <c r="G72" s="130"/>
      <c r="H72" s="130"/>
      <c r="I72" s="2"/>
      <c r="J72" s="2"/>
      <c r="K72" s="2"/>
    </row>
    <row r="73" spans="1:11" ht="15.75">
      <c r="A73" s="2"/>
      <c r="B73" s="128" t="s">
        <v>49</v>
      </c>
      <c r="C73" s="130"/>
      <c r="D73" s="130"/>
      <c r="E73" s="130"/>
      <c r="F73" s="130"/>
      <c r="G73" s="130"/>
      <c r="H73" s="130"/>
      <c r="I73" s="2"/>
      <c r="J73" s="2"/>
      <c r="K73" s="2"/>
    </row>
  </sheetData>
  <mergeCells count="7">
    <mergeCell ref="A13:K13"/>
    <mergeCell ref="H1:K1"/>
    <mergeCell ref="H2:K2"/>
    <mergeCell ref="H3:K3"/>
    <mergeCell ref="H5:K5"/>
    <mergeCell ref="A11:K11"/>
    <mergeCell ref="A12:K12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05-06-14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Asell Absattar</cp:lastModifiedBy>
  <cp:lastPrinted>2014-07-09T06:35:38Z</cp:lastPrinted>
  <dcterms:created xsi:type="dcterms:W3CDTF">2013-10-12T03:41:09Z</dcterms:created>
  <dcterms:modified xsi:type="dcterms:W3CDTF">2014-07-09T06:38:08Z</dcterms:modified>
</cp:coreProperties>
</file>