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25" windowWidth="21015" windowHeight="97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K111" i="1"/>
  <c r="K109"/>
  <c r="K110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3"/>
  <c r="K32"/>
  <c r="K31"/>
  <c r="K30"/>
  <c r="K29"/>
  <c r="K28"/>
  <c r="K27"/>
  <c r="K26"/>
  <c r="K25"/>
  <c r="K24"/>
  <c r="K23"/>
  <c r="K22"/>
  <c r="K21"/>
  <c r="K20"/>
  <c r="K19"/>
  <c r="K18"/>
  <c r="K17"/>
  <c r="G28"/>
  <c r="G23"/>
  <c r="G22"/>
  <c r="K36"/>
  <c r="K107"/>
  <c r="K104"/>
  <c r="K105"/>
  <c r="K106"/>
  <c r="K102"/>
  <c r="K103"/>
  <c r="K14"/>
  <c r="K15"/>
  <c r="K16"/>
  <c r="K34"/>
  <c r="K35"/>
  <c r="K37"/>
  <c r="K38"/>
  <c r="K39"/>
  <c r="K108"/>
  <c r="K12"/>
  <c r="K13"/>
</calcChain>
</file>

<file path=xl/sharedStrings.xml><?xml version="1.0" encoding="utf-8"?>
<sst xmlns="http://schemas.openxmlformats.org/spreadsheetml/2006/main" count="633" uniqueCount="172">
  <si>
    <t>№ п/п</t>
  </si>
  <si>
    <t>Наименование закупаемых товаров, работ и услуг</t>
  </si>
  <si>
    <t>Способ закупки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</si>
  <si>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</si>
  <si>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</si>
  <si>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</si>
  <si>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</si>
  <si>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</si>
  <si>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</si>
  <si>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</si>
  <si>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учетом НДС)</t>
  </si>
  <si>
    <t>шт.</t>
  </si>
  <si>
    <t>запрос ценовых предложений</t>
  </si>
  <si>
    <t>услуга</t>
  </si>
  <si>
    <t>Канцелярские товары</t>
  </si>
  <si>
    <t xml:space="preserve">и.о. Директора:                                                   </t>
  </si>
  <si>
    <t>Подпись</t>
  </si>
  <si>
    <t xml:space="preserve">Разработал:                          </t>
  </si>
  <si>
    <t xml:space="preserve">       ФИО</t>
  </si>
  <si>
    <t xml:space="preserve">         ФИО</t>
  </si>
  <si>
    <t>Утвержден</t>
  </si>
  <si>
    <t>План закупок товаров, работ и услуг на 2011 год</t>
  </si>
  <si>
    <t>Частного учреждения "Дирекция строящегося предприятия"</t>
  </si>
  <si>
    <t>приказом И.о. Директора</t>
  </si>
  <si>
    <t>обязательное страхование работника от несчастных случаев при исполнении им трудовых (служебных) обязательств</t>
  </si>
  <si>
    <t>Обязательное страхование работника от несчастных случаев при исполнении им трудовых (служебных) обязанностей</t>
  </si>
  <si>
    <t>способом из одного источника</t>
  </si>
  <si>
    <t>человек</t>
  </si>
  <si>
    <t>Представительские услуги</t>
  </si>
  <si>
    <t>делегации</t>
  </si>
  <si>
    <t>в течении 2011 года</t>
  </si>
  <si>
    <t>Республика Казахстан</t>
  </si>
  <si>
    <t>Материалы и сырье для оснащения офиса</t>
  </si>
  <si>
    <t>Услуги сотовой связи</t>
  </si>
  <si>
    <t>с даты вступления договора в силу по 31 декабря 2011 г.</t>
  </si>
  <si>
    <t>Услуги телефонной связи</t>
  </si>
  <si>
    <t>Услуги телефонной связи, телефонные переговоры (междугородние и международные)</t>
  </si>
  <si>
    <t>Услуги курьерские</t>
  </si>
  <si>
    <t>Курьерские услуги, включая доставку почты по дальнему и ближнему зарубежью</t>
  </si>
  <si>
    <t>Нотариальные услуги</t>
  </si>
  <si>
    <t>вн. телефон: 7 7172 706 216</t>
  </si>
  <si>
    <t>Обслуживание и ремонт основных средств</t>
  </si>
  <si>
    <t>Тим-билдинг</t>
  </si>
  <si>
    <t xml:space="preserve">мероприятия по командообразованию </t>
  </si>
  <si>
    <t>Бланочная продукция</t>
  </si>
  <si>
    <t>Primavera CM</t>
  </si>
  <si>
    <t>PM workflow (документооборот в проектном менеджементе)</t>
  </si>
  <si>
    <t>г.Астана
пр. Кабанбай батыра, 53</t>
  </si>
  <si>
    <t>база данных "Закон"</t>
  </si>
  <si>
    <t>Информационная система "ИС Параграф"</t>
  </si>
  <si>
    <t>Подписка на периодическую  печать</t>
  </si>
  <si>
    <t xml:space="preserve">       Бугубаев А.М.                    _________________</t>
  </si>
  <si>
    <t>Курьерские услуги, включая доставку почты по Республике Казахстан</t>
  </si>
  <si>
    <t>месяц</t>
  </si>
  <si>
    <t>Вода 20 л</t>
  </si>
  <si>
    <t>Картридж для МФУ  принтер, копир сканер</t>
  </si>
  <si>
    <t xml:space="preserve">Заправка картриджа для МФУ  </t>
  </si>
  <si>
    <t>Корзина для мусора 12л. Dхоз</t>
  </si>
  <si>
    <t>Штампы</t>
  </si>
  <si>
    <t>Удлинитель 10 м</t>
  </si>
  <si>
    <t>Удлинитель 5 м</t>
  </si>
  <si>
    <t>Сетевой фильтр</t>
  </si>
  <si>
    <t>Универсальный кабельный тестер</t>
  </si>
  <si>
    <t>Патч панель 19" 2U для кабеля UTP 48 порта RJ45 Кат 5Е</t>
  </si>
  <si>
    <t>Чайник электрический</t>
  </si>
  <si>
    <t>Часы настенные</t>
  </si>
  <si>
    <t>Аптечка</t>
  </si>
  <si>
    <t>Огнетушитель</t>
  </si>
  <si>
    <t>Клипсы для броширования</t>
  </si>
  <si>
    <t>Губка для очистки доски</t>
  </si>
  <si>
    <t>Зеркало</t>
  </si>
  <si>
    <t>бутыль</t>
  </si>
  <si>
    <t>Блок для записей с липучкей</t>
  </si>
  <si>
    <t xml:space="preserve">Папка  файлами </t>
  </si>
  <si>
    <t>Скорошиватель бумажный</t>
  </si>
  <si>
    <t>Папка  с зажимом</t>
  </si>
  <si>
    <t>Папка (на завязках)</t>
  </si>
  <si>
    <t>Папка -регистратор</t>
  </si>
  <si>
    <t>Скорошиватель пластиковый</t>
  </si>
  <si>
    <t>Ежедневник</t>
  </si>
  <si>
    <t>Календарь -перекидной (каз,рус.)</t>
  </si>
  <si>
    <t>Блокнот</t>
  </si>
  <si>
    <t>Книга канцелярская</t>
  </si>
  <si>
    <t>Уголок прозрачный</t>
  </si>
  <si>
    <t>файл формат А4</t>
  </si>
  <si>
    <t>Набор настольный (офисный набор)</t>
  </si>
  <si>
    <t>Подставка под календарь</t>
  </si>
  <si>
    <t>Маркер (набор -4 цв)</t>
  </si>
  <si>
    <t>Маркер перманентный</t>
  </si>
  <si>
    <t>Набор фломастеров</t>
  </si>
  <si>
    <t>Карандаш автоматический</t>
  </si>
  <si>
    <t>Ручка шариковая</t>
  </si>
  <si>
    <t>Ручка гелевая</t>
  </si>
  <si>
    <t>Корректор жидкий</t>
  </si>
  <si>
    <t>Дырокол</t>
  </si>
  <si>
    <t>Степлер</t>
  </si>
  <si>
    <t>Антипстеплер</t>
  </si>
  <si>
    <t>Скотч</t>
  </si>
  <si>
    <t>Зажим для бумаги</t>
  </si>
  <si>
    <t>Стержни для механических карандашей</t>
  </si>
  <si>
    <t>Скобы для степлера</t>
  </si>
  <si>
    <t>Скрепки</t>
  </si>
  <si>
    <t>Ножницы</t>
  </si>
  <si>
    <t>Ластик</t>
  </si>
  <si>
    <t>Точилка</t>
  </si>
  <si>
    <t>Линейка 30 см.</t>
  </si>
  <si>
    <t>Клей-карандаш</t>
  </si>
  <si>
    <t>Клей силикатный</t>
  </si>
  <si>
    <t>Штрих  лента</t>
  </si>
  <si>
    <t>Конверты А-4</t>
  </si>
  <si>
    <t>Конверты А-5</t>
  </si>
  <si>
    <t>Бумага офисная - А3 250л. 210гр. глянцевая</t>
  </si>
  <si>
    <t>Бумага А-3 матовая</t>
  </si>
  <si>
    <t>DVD-RW</t>
  </si>
  <si>
    <t>Бумага А4</t>
  </si>
  <si>
    <t>Лотки горизонтальные</t>
  </si>
  <si>
    <t>Лотки вертикальные</t>
  </si>
  <si>
    <t>Нож канцелярский</t>
  </si>
  <si>
    <t>Стикеры пластиковые</t>
  </si>
  <si>
    <t>Рулонная бумага для принтера</t>
  </si>
  <si>
    <t>Набор для маркерной доски</t>
  </si>
  <si>
    <t>Журналы для регистрации входящей, исходящей корреспонденции</t>
  </si>
  <si>
    <t>Журнал регистрации приказов по основной деятельности</t>
  </si>
  <si>
    <t>визитница</t>
  </si>
  <si>
    <t>Комплект чертежных принадлежностей</t>
  </si>
  <si>
    <t>мелки</t>
  </si>
  <si>
    <t>настольная демонстрационная система;</t>
  </si>
  <si>
    <t>доска пробковая 90Х180</t>
  </si>
  <si>
    <t>карта г.Астаны</t>
  </si>
  <si>
    <t>лазер-указка</t>
  </si>
  <si>
    <t>флешка</t>
  </si>
  <si>
    <t>съемный диск с памятью-накопителем объем 512 Ггб</t>
  </si>
  <si>
    <t>Футляр д/чертежника</t>
  </si>
  <si>
    <t>Калькулятор</t>
  </si>
  <si>
    <t>пач.</t>
  </si>
  <si>
    <t>набор.</t>
  </si>
  <si>
    <t>2 компл</t>
  </si>
  <si>
    <t>апрель 2011 г.</t>
  </si>
  <si>
    <t>февраль 2011 г.</t>
  </si>
  <si>
    <t>Страхование на случаи болезни</t>
  </si>
  <si>
    <t>Страхование на случаи болезни для работников ЧУ "Дирекция строящегося предприятия"</t>
  </si>
  <si>
    <t>комплект</t>
  </si>
  <si>
    <t>10 рабочих дней со дня вступления в силу договора</t>
  </si>
  <si>
    <t>Primavera P102</t>
  </si>
  <si>
    <t>от "11" марта 2011 года № 7/1</t>
  </si>
  <si>
    <t>Семинар по повышению квалификации</t>
  </si>
  <si>
    <t>IPMA (управление проектом)</t>
  </si>
  <si>
    <t>июнь - июль 2011г.</t>
  </si>
  <si>
    <t>согласно Договору</t>
  </si>
  <si>
    <t>20 рабочих дней со дня вступления в силу Договора</t>
  </si>
  <si>
    <t>Астана</t>
  </si>
  <si>
    <t>Корпоротивное мероприятие</t>
  </si>
  <si>
    <t xml:space="preserve">Корпоративное мероприятие </t>
  </si>
  <si>
    <t>Корпоративное мероприятие на 4 кв.</t>
  </si>
  <si>
    <t>Корпоративное мероприятие на 3 кв.</t>
  </si>
  <si>
    <t>3 кв. 2011 года</t>
  </si>
  <si>
    <t>4 кв. 2011 года</t>
  </si>
  <si>
    <t xml:space="preserve">Семинар по повышению квалификации </t>
  </si>
  <si>
    <t>Семинар по повышению квалификации бухгалтеров</t>
  </si>
  <si>
    <t>август-декабрь</t>
  </si>
  <si>
    <t>г. Астана</t>
  </si>
  <si>
    <t>ед.</t>
  </si>
  <si>
    <t>до 31 декабря 2011 года</t>
  </si>
  <si>
    <t>10 рабочих дней со дня вступления в силу Договора</t>
  </si>
  <si>
    <t>Заправка картриджа для МФУ</t>
  </si>
  <si>
    <t xml:space="preserve">         Нуркамзинов А.Б.              _________________</t>
  </si>
  <si>
    <t>Семинар «HR Директор: система управления персоналом в организации</t>
  </si>
  <si>
    <t>ноябрь-декабрь 2011 года</t>
  </si>
  <si>
    <t>г.Астана пр. Кабанбай батыра, 53</t>
  </si>
  <si>
    <t>Корпоративный семинар «Сертифицированные курсы Autodesk, Курс Смета + Программный курс АВС, Сертифицированные курсы 1С</t>
  </si>
  <si>
    <t>к приказу от 11.11.2011 г. №67</t>
  </si>
  <si>
    <t>Российская Федерация, г. Москва</t>
  </si>
</sst>
</file>

<file path=xl/styles.xml><?xml version="1.0" encoding="utf-8"?>
<styleSheet xmlns="http://schemas.openxmlformats.org/spreadsheetml/2006/main">
  <numFmts count="43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0.0%"/>
    <numFmt numFmtId="166" formatCode="#."/>
    <numFmt numFmtId="167" formatCode="#.00"/>
    <numFmt numFmtId="168" formatCode="&quot;$&quot;#.00"/>
    <numFmt numFmtId="169" formatCode="%#.00"/>
    <numFmt numFmtId="170" formatCode="#,##0_);[Blue]\(\-\)\ #,##0_)"/>
    <numFmt numFmtId="171" formatCode="_-* #,##0.00[$€-1]_-;\-* #,##0.00[$€-1]_-;_-* &quot;-&quot;??[$€-1]_-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&quot;$&quot;#,##0.00_);[Red]\(&quot;$&quot;#,##0.00\)"/>
    <numFmt numFmtId="198" formatCode="_(* #,##0.00_);_(* \(#,##0.00\);_(* &quot;-&quot;??_);_(@_)"/>
    <numFmt numFmtId="199" formatCode="#,##0_ ;\-#,##0\ "/>
    <numFmt numFmtId="200" formatCode="_-* #,##0.0_р_._-;\-* #,##0.0_р_._-;_-* &quot;-&quot;?_р_._-;_-@_-"/>
    <numFmt numFmtId="201" formatCode="_(&quot;$&quot;* #,##0_);_(&quot;$&quot;* \(#,##0\);_(&quot;$&quot;* &quot;-&quot;_);_(@_)"/>
    <numFmt numFmtId="202" formatCode="_(* #,##0_);_(* \(#,##0\);_(* &quot;-&quot;_);_(@_)"/>
    <numFmt numFmtId="203" formatCode="_-* #,##0.0_р_._-;\-* #,##0.0_р_._-;_-* &quot;-&quot;??_р_._-;_-@_-"/>
    <numFmt numFmtId="204" formatCode="#,##0.00_р_."/>
  </numFmts>
  <fonts count="5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2"/>
      <name val="Tms Rmn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8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Geneva"/>
    </font>
    <font>
      <sz val="10"/>
      <name val="Verdana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7">
    <xf numFmtId="0" fontId="0" fillId="0" borderId="0"/>
    <xf numFmtId="166" fontId="8" fillId="0" borderId="1">
      <protection locked="0"/>
    </xf>
    <xf numFmtId="166" fontId="8" fillId="0" borderId="1">
      <protection locked="0"/>
    </xf>
    <xf numFmtId="0" fontId="24" fillId="0" borderId="0"/>
    <xf numFmtId="0" fontId="24" fillId="0" borderId="0"/>
    <xf numFmtId="4" fontId="8" fillId="0" borderId="0">
      <protection locked="0"/>
    </xf>
    <xf numFmtId="4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167" fontId="8" fillId="0" borderId="0">
      <protection locked="0"/>
    </xf>
    <xf numFmtId="167" fontId="8" fillId="0" borderId="0">
      <protection locked="0"/>
    </xf>
    <xf numFmtId="4" fontId="8" fillId="0" borderId="0">
      <protection locked="0"/>
    </xf>
    <xf numFmtId="167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6" fontId="8" fillId="0" borderId="1">
      <protection locked="0"/>
    </xf>
    <xf numFmtId="166" fontId="8" fillId="0" borderId="1">
      <protection locked="0"/>
    </xf>
    <xf numFmtId="166" fontId="9" fillId="0" borderId="0">
      <protection locked="0"/>
    </xf>
    <xf numFmtId="166" fontId="9" fillId="0" borderId="0">
      <protection locked="0"/>
    </xf>
    <xf numFmtId="166" fontId="8" fillId="0" borderId="1">
      <protection locked="0"/>
    </xf>
    <xf numFmtId="0" fontId="6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172" fontId="11" fillId="0" borderId="0" applyFill="0" applyBorder="0">
      <alignment vertical="top"/>
    </xf>
    <xf numFmtId="173" fontId="11" fillId="0" borderId="0" applyFill="0" applyBorder="0">
      <alignment vertical="top"/>
    </xf>
    <xf numFmtId="174" fontId="11" fillId="0" borderId="0" applyFill="0" applyBorder="0">
      <alignment vertical="top"/>
    </xf>
    <xf numFmtId="175" fontId="11" fillId="0" borderId="0" applyFill="0" applyBorder="0">
      <alignment vertical="top"/>
    </xf>
    <xf numFmtId="176" fontId="11" fillId="0" borderId="0" applyFill="0" applyBorder="0">
      <alignment vertical="top"/>
    </xf>
    <xf numFmtId="177" fontId="11" fillId="0" borderId="0" applyFill="0" applyBorder="0">
      <alignment vertical="top"/>
    </xf>
    <xf numFmtId="178" fontId="11" fillId="0" borderId="0" applyFill="0" applyBorder="0">
      <alignment vertical="top"/>
    </xf>
    <xf numFmtId="179" fontId="11" fillId="0" borderId="0" applyFill="0" applyBorder="0">
      <alignment vertical="top"/>
    </xf>
    <xf numFmtId="180" fontId="11" fillId="0" borderId="0" applyFill="0" applyBorder="0">
      <alignment vertical="top"/>
    </xf>
    <xf numFmtId="181" fontId="11" fillId="0" borderId="0" applyFill="0" applyBorder="0">
      <alignment vertical="top"/>
    </xf>
    <xf numFmtId="182" fontId="11" fillId="0" borderId="0" applyFill="0" applyBorder="0">
      <alignment vertical="top"/>
    </xf>
    <xf numFmtId="182" fontId="11" fillId="0" borderId="0" applyFill="0" applyBorder="0">
      <alignment horizontal="center" vertical="top"/>
    </xf>
    <xf numFmtId="183" fontId="11" fillId="0" borderId="0" applyFill="0" applyBorder="0">
      <alignment vertical="top"/>
    </xf>
    <xf numFmtId="184" fontId="11" fillId="0" borderId="0" applyFill="0" applyBorder="0">
      <alignment vertical="top"/>
    </xf>
    <xf numFmtId="185" fontId="11" fillId="0" borderId="0" applyFill="0" applyBorder="0">
      <alignment vertical="top"/>
    </xf>
    <xf numFmtId="186" fontId="11" fillId="0" borderId="0" applyFill="0" applyBorder="0">
      <alignment vertical="top"/>
    </xf>
    <xf numFmtId="187" fontId="14" fillId="0" borderId="0" applyFill="0" applyBorder="0">
      <alignment vertical="top"/>
    </xf>
    <xf numFmtId="188" fontId="11" fillId="0" borderId="0" applyFill="0" applyBorder="0">
      <alignment vertical="top"/>
    </xf>
    <xf numFmtId="189" fontId="11" fillId="0" borderId="0" applyFill="0" applyBorder="0">
      <alignment vertical="top"/>
    </xf>
    <xf numFmtId="190" fontId="11" fillId="0" borderId="0" applyFill="0" applyBorder="0">
      <alignment vertical="top"/>
    </xf>
    <xf numFmtId="191" fontId="11" fillId="0" borderId="0" applyFill="0" applyBorder="0">
      <alignment vertical="top"/>
    </xf>
    <xf numFmtId="192" fontId="11" fillId="0" borderId="0" applyFill="0" applyBorder="0">
      <alignment vertical="top"/>
    </xf>
    <xf numFmtId="193" fontId="11" fillId="0" borderId="0" applyFill="0" applyBorder="0">
      <alignment vertical="top"/>
    </xf>
    <xf numFmtId="194" fontId="11" fillId="0" borderId="0" applyFill="0" applyBorder="0">
      <alignment vertical="top"/>
    </xf>
    <xf numFmtId="0" fontId="10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4" fillId="0" borderId="0"/>
    <xf numFmtId="0" fontId="1" fillId="0" borderId="0"/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2" fillId="0" borderId="0" applyFill="0" applyBorder="0">
      <alignment vertical="top"/>
    </xf>
    <xf numFmtId="0" fontId="18" fillId="0" borderId="0" applyFill="0" applyBorder="0">
      <alignment horizontal="left" vertical="top"/>
      <protection hidden="1"/>
    </xf>
    <xf numFmtId="0" fontId="18" fillId="0" borderId="0" applyFill="0" applyBorder="0">
      <alignment horizontal="left" vertical="top" indent="1"/>
      <protection hidden="1"/>
    </xf>
    <xf numFmtId="0" fontId="18" fillId="0" borderId="0" applyFill="0" applyBorder="0">
      <alignment horizontal="left" vertical="top" indent="2"/>
      <protection hidden="1"/>
    </xf>
    <xf numFmtId="0" fontId="18" fillId="0" borderId="0" applyFill="0" applyBorder="0">
      <alignment horizontal="left" vertical="top" indent="3"/>
      <protection hidden="1"/>
    </xf>
    <xf numFmtId="172" fontId="19" fillId="0" borderId="0" applyFill="0" applyBorder="0">
      <alignment vertical="top"/>
      <protection locked="0"/>
    </xf>
    <xf numFmtId="173" fontId="19" fillId="0" borderId="0" applyFill="0" applyBorder="0">
      <alignment vertical="top"/>
      <protection locked="0"/>
    </xf>
    <xf numFmtId="174" fontId="19" fillId="0" borderId="0" applyFill="0" applyBorder="0">
      <alignment vertical="top"/>
      <protection locked="0"/>
    </xf>
    <xf numFmtId="175" fontId="19" fillId="0" borderId="0" applyFill="0" applyBorder="0">
      <alignment vertical="top"/>
      <protection locked="0"/>
    </xf>
    <xf numFmtId="176" fontId="19" fillId="0" borderId="0" applyFill="0" applyBorder="0">
      <alignment vertical="top"/>
      <protection locked="0"/>
    </xf>
    <xf numFmtId="177" fontId="19" fillId="0" borderId="0" applyFill="0" applyBorder="0">
      <alignment vertical="top"/>
      <protection locked="0"/>
    </xf>
    <xf numFmtId="195" fontId="19" fillId="0" borderId="0" applyFill="0" applyBorder="0">
      <alignment vertical="top"/>
      <protection locked="0"/>
    </xf>
    <xf numFmtId="196" fontId="19" fillId="0" borderId="0" applyFill="0" applyBorder="0">
      <alignment vertical="top"/>
      <protection locked="0"/>
    </xf>
    <xf numFmtId="180" fontId="19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182" fontId="19" fillId="0" borderId="0" applyFill="0" applyBorder="0">
      <alignment vertical="top"/>
      <protection locked="0"/>
    </xf>
    <xf numFmtId="183" fontId="19" fillId="0" borderId="0" applyFill="0" applyBorder="0">
      <alignment vertical="top"/>
      <protection locked="0"/>
    </xf>
    <xf numFmtId="183" fontId="20" fillId="0" borderId="0" applyFill="0" applyBorder="0">
      <alignment vertical="top"/>
      <protection locked="0"/>
    </xf>
    <xf numFmtId="183" fontId="19" fillId="0" borderId="0" applyFill="0" applyBorder="0">
      <alignment vertical="top"/>
      <protection locked="0"/>
    </xf>
    <xf numFmtId="49" fontId="19" fillId="0" borderId="0" applyFill="0" applyBorder="0">
      <alignment vertical="top"/>
      <protection locked="0"/>
    </xf>
    <xf numFmtId="49" fontId="20" fillId="0" borderId="0" applyFill="0" applyBorder="0">
      <alignment vertical="top"/>
      <protection locked="0"/>
    </xf>
    <xf numFmtId="0" fontId="19" fillId="0" borderId="0" applyFill="0" applyBorder="0">
      <alignment vertical="top" wrapText="1"/>
      <protection locked="0"/>
    </xf>
    <xf numFmtId="184" fontId="19" fillId="0" borderId="0" applyFill="0" applyBorder="0">
      <alignment vertical="top"/>
      <protection locked="0"/>
    </xf>
    <xf numFmtId="185" fontId="19" fillId="0" borderId="0" applyFill="0" applyBorder="0">
      <alignment vertical="top"/>
      <protection locked="0"/>
    </xf>
    <xf numFmtId="186" fontId="19" fillId="0" borderId="0" applyFill="0" applyBorder="0">
      <alignment vertical="top"/>
      <protection locked="0"/>
    </xf>
    <xf numFmtId="187" fontId="19" fillId="0" borderId="0" applyFill="0" applyBorder="0">
      <alignment vertical="top"/>
      <protection locked="0"/>
    </xf>
    <xf numFmtId="188" fontId="19" fillId="0" borderId="0" applyFill="0" applyBorder="0">
      <alignment vertical="top"/>
      <protection locked="0"/>
    </xf>
    <xf numFmtId="189" fontId="19" fillId="0" borderId="0" applyFill="0" applyBorder="0">
      <alignment vertical="top"/>
      <protection locked="0"/>
    </xf>
    <xf numFmtId="190" fontId="19" fillId="0" borderId="0" applyFill="0" applyBorder="0">
      <alignment vertical="top"/>
      <protection locked="0"/>
    </xf>
    <xf numFmtId="191" fontId="19" fillId="0" borderId="0" applyFill="0" applyBorder="0">
      <alignment vertical="top"/>
      <protection locked="0"/>
    </xf>
    <xf numFmtId="192" fontId="19" fillId="0" borderId="0" applyFill="0" applyBorder="0">
      <alignment vertical="top"/>
      <protection locked="0"/>
    </xf>
    <xf numFmtId="193" fontId="19" fillId="0" borderId="0" applyFill="0" applyBorder="0">
      <alignment vertical="top"/>
      <protection locked="0"/>
    </xf>
    <xf numFmtId="194" fontId="19" fillId="0" borderId="0" applyFill="0" applyBorder="0">
      <alignment vertical="top"/>
      <protection locked="0"/>
    </xf>
    <xf numFmtId="49" fontId="19" fillId="0" borderId="0" applyFill="0" applyBorder="0">
      <alignment horizontal="left" vertical="top"/>
      <protection locked="0"/>
    </xf>
    <xf numFmtId="49" fontId="19" fillId="0" borderId="0" applyFill="0" applyBorder="0">
      <alignment horizontal="left" vertical="top" indent="1"/>
      <protection locked="0"/>
    </xf>
    <xf numFmtId="49" fontId="19" fillId="0" borderId="0" applyFill="0" applyBorder="0">
      <alignment horizontal="left" vertical="top" indent="2"/>
      <protection locked="0"/>
    </xf>
    <xf numFmtId="49" fontId="19" fillId="0" borderId="0" applyFill="0" applyBorder="0">
      <alignment horizontal="left" vertical="top" indent="3"/>
      <protection locked="0"/>
    </xf>
    <xf numFmtId="49" fontId="19" fillId="0" borderId="0" applyFill="0" applyBorder="0">
      <alignment horizontal="left" vertical="top" indent="4"/>
      <protection locked="0"/>
    </xf>
    <xf numFmtId="49" fontId="19" fillId="0" borderId="0" applyFill="0" applyBorder="0">
      <alignment horizontal="center"/>
      <protection locked="0"/>
    </xf>
    <xf numFmtId="49" fontId="19" fillId="0" borderId="0" applyFill="0" applyBorder="0">
      <alignment horizontal="center" wrapText="1"/>
      <protection locked="0"/>
    </xf>
    <xf numFmtId="49" fontId="11" fillId="0" borderId="0" applyFill="0" applyBorder="0">
      <alignment vertical="top"/>
    </xf>
    <xf numFmtId="0" fontId="11" fillId="0" borderId="0" applyFill="0" applyBorder="0">
      <alignment vertical="top" wrapText="1"/>
    </xf>
    <xf numFmtId="0" fontId="6" fillId="0" borderId="0"/>
    <xf numFmtId="0" fontId="6" fillId="0" borderId="0"/>
    <xf numFmtId="0" fontId="21" fillId="0" borderId="0" applyNumberFormat="0" applyFont="0" applyBorder="0" applyAlignment="0">
      <alignment horizontal="left"/>
    </xf>
    <xf numFmtId="0" fontId="12" fillId="0" borderId="0" applyFill="0" applyBorder="0">
      <alignment vertical="top"/>
    </xf>
    <xf numFmtId="0" fontId="12" fillId="0" borderId="0" applyFill="0" applyBorder="0">
      <alignment horizontal="left" vertical="top" indent="1"/>
    </xf>
    <xf numFmtId="0" fontId="13" fillId="0" borderId="0" applyFill="0" applyBorder="0">
      <alignment horizontal="left" vertical="top" indent="2"/>
    </xf>
    <xf numFmtId="0" fontId="12" fillId="0" borderId="0" applyFill="0" applyBorder="0">
      <alignment horizontal="left" vertical="top" indent="3"/>
    </xf>
    <xf numFmtId="0" fontId="11" fillId="0" borderId="0" applyFill="0" applyBorder="0">
      <alignment vertical="top"/>
    </xf>
    <xf numFmtId="0" fontId="11" fillId="0" borderId="0" applyFill="0" applyBorder="0">
      <alignment horizontal="left" vertical="top" indent="1"/>
    </xf>
    <xf numFmtId="0" fontId="11" fillId="0" borderId="0" applyFill="0" applyBorder="0">
      <alignment horizontal="left" vertical="top" indent="2"/>
    </xf>
    <xf numFmtId="0" fontId="11" fillId="0" borderId="0" applyFill="0" applyBorder="0">
      <alignment horizontal="left" vertical="top" indent="3"/>
    </xf>
    <xf numFmtId="0" fontId="11" fillId="0" borderId="0" applyFill="0" applyBorder="0">
      <alignment horizontal="left" vertical="top" indent="4"/>
    </xf>
    <xf numFmtId="0" fontId="11" fillId="0" borderId="0" applyFill="0" applyBorder="0">
      <alignment horizontal="center"/>
    </xf>
    <xf numFmtId="0" fontId="11" fillId="0" borderId="0" applyFill="0" applyBorder="0">
      <alignment horizontal="center" wrapText="1"/>
    </xf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170" fontId="7" fillId="0" borderId="11" applyBorder="0">
      <protection hidden="1"/>
    </xf>
    <xf numFmtId="170" fontId="7" fillId="0" borderId="11" applyBorder="0">
      <protection hidden="1"/>
    </xf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201" fontId="48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8" fillId="0" borderId="0" applyFont="0" applyFill="0" applyBorder="0" applyAlignment="0" applyProtection="0"/>
    <xf numFmtId="201" fontId="42" fillId="0" borderId="0" applyFon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3" fillId="21" borderId="3" applyNumberFormat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 applyFill="0" applyBorder="0"/>
    <xf numFmtId="0" fontId="22" fillId="0" borderId="0"/>
    <xf numFmtId="0" fontId="46" fillId="0" borderId="0"/>
    <xf numFmtId="0" fontId="4" fillId="0" borderId="0"/>
    <xf numFmtId="0" fontId="3" fillId="0" borderId="0"/>
    <xf numFmtId="0" fontId="46" fillId="0" borderId="0"/>
    <xf numFmtId="0" fontId="6" fillId="0" borderId="0"/>
    <xf numFmtId="0" fontId="23" fillId="0" borderId="0"/>
    <xf numFmtId="0" fontId="36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8" fillId="0" borderId="7" applyNumberFormat="0" applyFill="0" applyAlignment="0" applyProtection="0"/>
    <xf numFmtId="0" fontId="5" fillId="0" borderId="0"/>
    <xf numFmtId="0" fontId="3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9" fillId="0" borderId="0">
      <protection locked="0"/>
    </xf>
    <xf numFmtId="166" fontId="9" fillId="0" borderId="0">
      <protection locked="0"/>
    </xf>
    <xf numFmtId="202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0" fillId="4" borderId="0" applyNumberFormat="0" applyBorder="0" applyAlignment="0" applyProtection="0"/>
    <xf numFmtId="169" fontId="8" fillId="0" borderId="0">
      <protection locked="0"/>
    </xf>
    <xf numFmtId="169" fontId="8" fillId="0" borderId="0">
      <protection locked="0"/>
    </xf>
  </cellStyleXfs>
  <cellXfs count="95">
    <xf numFmtId="0" fontId="0" fillId="0" borderId="0" xfId="0"/>
    <xf numFmtId="0" fontId="0" fillId="0" borderId="0" xfId="0"/>
    <xf numFmtId="0" fontId="49" fillId="25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0" fillId="0" borderId="0" xfId="0" applyFont="1" applyBorder="1" applyAlignment="1">
      <alignment horizontal="center" vertical="center"/>
    </xf>
    <xf numFmtId="0" fontId="51" fillId="0" borderId="0" xfId="198" applyFont="1" applyAlignment="1"/>
    <xf numFmtId="0" fontId="51" fillId="0" borderId="0" xfId="198" applyFont="1"/>
    <xf numFmtId="0" fontId="45" fillId="0" borderId="0" xfId="198" applyFont="1" applyFill="1" applyAlignment="1">
      <alignment horizontal="center" vertical="center" wrapText="1"/>
    </xf>
    <xf numFmtId="0" fontId="51" fillId="0" borderId="0" xfId="198" applyFont="1" applyAlignment="1">
      <alignment horizontal="right"/>
    </xf>
    <xf numFmtId="0" fontId="50" fillId="0" borderId="0" xfId="0" applyFont="1" applyBorder="1"/>
    <xf numFmtId="3" fontId="44" fillId="0" borderId="0" xfId="271" applyNumberFormat="1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wrapText="1"/>
    </xf>
    <xf numFmtId="200" fontId="49" fillId="0" borderId="0" xfId="0" applyNumberFormat="1" applyFont="1" applyBorder="1" applyAlignment="1">
      <alignment horizontal="center" vertical="center" wrapText="1"/>
    </xf>
    <xf numFmtId="0" fontId="51" fillId="0" borderId="0" xfId="0" applyFont="1" applyFill="1" applyAlignment="1">
      <alignment horizontal="center"/>
    </xf>
    <xf numFmtId="4" fontId="49" fillId="25" borderId="11" xfId="0" applyNumberFormat="1" applyFont="1" applyFill="1" applyBorder="1" applyAlignment="1">
      <alignment horizontal="center" wrapText="1"/>
    </xf>
    <xf numFmtId="0" fontId="49" fillId="25" borderId="12" xfId="0" applyFont="1" applyFill="1" applyBorder="1" applyAlignment="1">
      <alignment horizontal="center" wrapText="1"/>
    </xf>
    <xf numFmtId="3" fontId="43" fillId="25" borderId="0" xfId="268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9" fillId="25" borderId="0" xfId="0" applyFont="1" applyFill="1" applyBorder="1" applyAlignment="1">
      <alignment horizontal="center"/>
    </xf>
    <xf numFmtId="3" fontId="49" fillId="25" borderId="11" xfId="423" applyNumberFormat="1" applyFont="1" applyFill="1" applyBorder="1" applyAlignment="1">
      <alignment horizontal="center" wrapText="1"/>
    </xf>
    <xf numFmtId="3" fontId="43" fillId="25" borderId="11" xfId="427" applyNumberFormat="1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3" fontId="43" fillId="25" borderId="12" xfId="0" applyNumberFormat="1" applyFont="1" applyFill="1" applyBorder="1" applyAlignment="1">
      <alignment horizontal="center" wrapText="1"/>
    </xf>
    <xf numFmtId="3" fontId="43" fillId="25" borderId="11" xfId="268" applyNumberFormat="1" applyFont="1" applyFill="1" applyBorder="1" applyAlignment="1">
      <alignment horizontal="center" wrapText="1"/>
    </xf>
    <xf numFmtId="3" fontId="43" fillId="25" borderId="12" xfId="268" applyNumberFormat="1" applyFont="1" applyFill="1" applyBorder="1" applyAlignment="1">
      <alignment horizontal="center" wrapText="1"/>
    </xf>
    <xf numFmtId="3" fontId="43" fillId="25" borderId="0" xfId="268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1" fillId="0" borderId="0" xfId="0" applyFont="1" applyFill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0" fontId="51" fillId="0" borderId="0" xfId="198" applyFont="1" applyAlignment="1">
      <alignment horizontal="right" wrapText="1"/>
    </xf>
    <xf numFmtId="204" fontId="0" fillId="0" borderId="0" xfId="0" applyNumberFormat="1" applyFill="1"/>
    <xf numFmtId="204" fontId="51" fillId="0" borderId="0" xfId="0" applyNumberFormat="1" applyFont="1" applyFill="1" applyAlignment="1">
      <alignment horizontal="center"/>
    </xf>
    <xf numFmtId="204" fontId="43" fillId="25" borderId="11" xfId="268" applyNumberFormat="1" applyFont="1" applyFill="1" applyBorder="1" applyAlignment="1">
      <alignment horizontal="center" wrapText="1"/>
    </xf>
    <xf numFmtId="204" fontId="43" fillId="25" borderId="0" xfId="268" applyNumberFormat="1" applyFont="1" applyFill="1" applyBorder="1" applyAlignment="1">
      <alignment horizontal="center" vertical="center" wrapText="1"/>
    </xf>
    <xf numFmtId="204" fontId="43" fillId="0" borderId="0" xfId="187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52" fillId="0" borderId="0" xfId="0" applyNumberFormat="1" applyFont="1" applyFill="1" applyBorder="1" applyAlignment="1">
      <alignment horizontal="center" vertical="center" wrapText="1"/>
    </xf>
    <xf numFmtId="0" fontId="49" fillId="25" borderId="11" xfId="194" applyNumberFormat="1" applyFont="1" applyFill="1" applyBorder="1" applyAlignment="1">
      <alignment horizontal="center" wrapText="1"/>
    </xf>
    <xf numFmtId="0" fontId="43" fillId="25" borderId="11" xfId="268" applyNumberFormat="1" applyFont="1" applyFill="1" applyBorder="1" applyAlignment="1">
      <alignment horizontal="center" wrapText="1"/>
    </xf>
    <xf numFmtId="0" fontId="43" fillId="25" borderId="12" xfId="268" applyNumberFormat="1" applyFont="1" applyFill="1" applyBorder="1" applyAlignment="1">
      <alignment horizontal="center" wrapText="1"/>
    </xf>
    <xf numFmtId="0" fontId="43" fillId="25" borderId="0" xfId="268" applyNumberFormat="1" applyFont="1" applyFill="1" applyBorder="1" applyAlignment="1">
      <alignment horizontal="center" vertical="center" wrapText="1"/>
    </xf>
    <xf numFmtId="0" fontId="50" fillId="0" borderId="0" xfId="0" applyNumberFormat="1" applyFont="1" applyBorder="1" applyAlignment="1">
      <alignment horizontal="center"/>
    </xf>
    <xf numFmtId="0" fontId="51" fillId="0" borderId="0" xfId="198" applyNumberFormat="1" applyFont="1"/>
    <xf numFmtId="0" fontId="46" fillId="0" borderId="0" xfId="194" applyNumberFormat="1" applyFont="1"/>
    <xf numFmtId="0" fontId="45" fillId="0" borderId="0" xfId="198" applyNumberFormat="1" applyFont="1" applyFill="1" applyAlignment="1">
      <alignment horizontal="center" vertical="center" wrapText="1"/>
    </xf>
    <xf numFmtId="2" fontId="0" fillId="0" borderId="0" xfId="0" applyNumberFormat="1"/>
    <xf numFmtId="2" fontId="52" fillId="0" borderId="0" xfId="0" applyNumberFormat="1" applyFont="1" applyFill="1" applyBorder="1" applyAlignment="1">
      <alignment horizontal="center" vertical="center" wrapText="1"/>
    </xf>
    <xf numFmtId="2" fontId="43" fillId="25" borderId="11" xfId="268" applyNumberFormat="1" applyFont="1" applyFill="1" applyBorder="1" applyAlignment="1">
      <alignment horizontal="center" wrapText="1"/>
    </xf>
    <xf numFmtId="2" fontId="43" fillId="25" borderId="0" xfId="268" applyNumberFormat="1" applyFont="1" applyFill="1" applyBorder="1" applyAlignment="1">
      <alignment horizontal="center" vertical="center" wrapText="1"/>
    </xf>
    <xf numFmtId="2" fontId="43" fillId="24" borderId="0" xfId="187" applyNumberFormat="1" applyFont="1" applyFill="1" applyBorder="1" applyAlignment="1">
      <alignment horizontal="center" vertical="center" wrapText="1"/>
    </xf>
    <xf numFmtId="2" fontId="51" fillId="0" borderId="0" xfId="198" applyNumberFormat="1" applyFont="1"/>
    <xf numFmtId="0" fontId="0" fillId="25" borderId="0" xfId="0" applyFill="1"/>
    <xf numFmtId="0" fontId="51" fillId="25" borderId="0" xfId="0" applyFont="1" applyFill="1" applyAlignment="1">
      <alignment horizontal="center"/>
    </xf>
    <xf numFmtId="2" fontId="0" fillId="25" borderId="0" xfId="0" applyNumberFormat="1" applyFill="1"/>
    <xf numFmtId="0" fontId="0" fillId="25" borderId="0" xfId="0" applyNumberFormat="1" applyFill="1"/>
    <xf numFmtId="0" fontId="51" fillId="25" borderId="0" xfId="0" applyFont="1" applyFill="1" applyBorder="1" applyAlignment="1">
      <alignment horizontal="center" wrapText="1"/>
    </xf>
    <xf numFmtId="204" fontId="51" fillId="25" borderId="0" xfId="0" applyNumberFormat="1" applyFont="1" applyFill="1" applyBorder="1" applyAlignment="1">
      <alignment horizontal="center"/>
    </xf>
    <xf numFmtId="0" fontId="51" fillId="25" borderId="0" xfId="0" applyFont="1" applyFill="1" applyBorder="1" applyAlignment="1">
      <alignment horizontal="center"/>
    </xf>
    <xf numFmtId="2" fontId="51" fillId="25" borderId="0" xfId="0" applyNumberFormat="1" applyFont="1" applyFill="1" applyBorder="1" applyAlignment="1">
      <alignment horizontal="center"/>
    </xf>
    <xf numFmtId="0" fontId="51" fillId="25" borderId="0" xfId="0" applyNumberFormat="1" applyFont="1" applyFill="1" applyBorder="1" applyAlignment="1">
      <alignment horizontal="center"/>
    </xf>
    <xf numFmtId="0" fontId="53" fillId="25" borderId="13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 wrapText="1"/>
    </xf>
    <xf numFmtId="2" fontId="53" fillId="25" borderId="14" xfId="0" applyNumberFormat="1" applyFont="1" applyFill="1" applyBorder="1" applyAlignment="1">
      <alignment horizontal="center" wrapText="1"/>
    </xf>
    <xf numFmtId="0" fontId="53" fillId="25" borderId="14" xfId="0" applyNumberFormat="1" applyFont="1" applyFill="1" applyBorder="1" applyAlignment="1">
      <alignment horizontal="center" wrapText="1"/>
    </xf>
    <xf numFmtId="204" fontId="53" fillId="25" borderId="14" xfId="0" applyNumberFormat="1" applyFont="1" applyFill="1" applyBorder="1" applyAlignment="1">
      <alignment horizontal="center" wrapText="1"/>
    </xf>
    <xf numFmtId="0" fontId="53" fillId="25" borderId="11" xfId="0" applyFont="1" applyFill="1" applyBorder="1" applyAlignment="1">
      <alignment horizontal="center" wrapText="1"/>
    </xf>
    <xf numFmtId="2" fontId="53" fillId="25" borderId="11" xfId="0" applyNumberFormat="1" applyFont="1" applyFill="1" applyBorder="1" applyAlignment="1">
      <alignment horizontal="center" wrapText="1"/>
    </xf>
    <xf numFmtId="0" fontId="53" fillId="25" borderId="11" xfId="0" applyNumberFormat="1" applyFont="1" applyFill="1" applyBorder="1" applyAlignment="1">
      <alignment horizontal="center" wrapText="1"/>
    </xf>
    <xf numFmtId="204" fontId="53" fillId="25" borderId="11" xfId="0" applyNumberFormat="1" applyFont="1" applyFill="1" applyBorder="1" applyAlignment="1">
      <alignment horizontal="center" wrapText="1"/>
    </xf>
    <xf numFmtId="2" fontId="49" fillId="25" borderId="11" xfId="0" applyNumberFormat="1" applyFont="1" applyFill="1" applyBorder="1" applyAlignment="1">
      <alignment horizontal="center" wrapText="1"/>
    </xf>
    <xf numFmtId="204" fontId="49" fillId="25" borderId="11" xfId="0" applyNumberFormat="1" applyFont="1" applyFill="1" applyBorder="1" applyAlignment="1">
      <alignment horizontal="center" wrapText="1"/>
    </xf>
    <xf numFmtId="0" fontId="49" fillId="25" borderId="11" xfId="0" applyNumberFormat="1" applyFont="1" applyFill="1" applyBorder="1" applyAlignment="1">
      <alignment horizontal="center" wrapText="1"/>
    </xf>
    <xf numFmtId="2" fontId="49" fillId="25" borderId="12" xfId="0" applyNumberFormat="1" applyFont="1" applyFill="1" applyBorder="1" applyAlignment="1">
      <alignment horizontal="center" wrapText="1"/>
    </xf>
    <xf numFmtId="204" fontId="49" fillId="25" borderId="12" xfId="0" applyNumberFormat="1" applyFont="1" applyFill="1" applyBorder="1" applyAlignment="1">
      <alignment horizontal="center" wrapText="1"/>
    </xf>
    <xf numFmtId="2" fontId="43" fillId="25" borderId="11" xfId="188" applyNumberFormat="1" applyFont="1" applyFill="1" applyBorder="1" applyAlignment="1">
      <alignment horizontal="center" vertical="center" wrapText="1"/>
    </xf>
    <xf numFmtId="2" fontId="43" fillId="25" borderId="11" xfId="195" applyNumberFormat="1" applyFont="1" applyFill="1" applyBorder="1" applyAlignment="1">
      <alignment horizontal="center" wrapText="1"/>
    </xf>
    <xf numFmtId="2" fontId="43" fillId="25" borderId="11" xfId="443" applyNumberFormat="1" applyFont="1" applyFill="1" applyBorder="1" applyAlignment="1">
      <alignment horizontal="center" vertical="center" wrapText="1"/>
    </xf>
    <xf numFmtId="2" fontId="49" fillId="25" borderId="11" xfId="195" applyNumberFormat="1" applyFont="1" applyFill="1" applyBorder="1" applyAlignment="1">
      <alignment horizontal="center"/>
    </xf>
    <xf numFmtId="4" fontId="43" fillId="25" borderId="11" xfId="0" applyNumberFormat="1" applyFont="1" applyFill="1" applyBorder="1" applyAlignment="1">
      <alignment horizontal="center" wrapText="1"/>
    </xf>
    <xf numFmtId="0" fontId="43" fillId="25" borderId="11" xfId="194" applyNumberFormat="1" applyFont="1" applyFill="1" applyBorder="1" applyAlignment="1">
      <alignment horizontal="center" wrapText="1"/>
    </xf>
    <xf numFmtId="3" fontId="43" fillId="25" borderId="11" xfId="198" applyNumberFormat="1" applyFont="1" applyFill="1" applyBorder="1" applyAlignment="1">
      <alignment horizontal="center" vertical="center" wrapText="1"/>
    </xf>
    <xf numFmtId="164" fontId="43" fillId="25" borderId="11" xfId="338" applyNumberFormat="1" applyFont="1" applyFill="1" applyBorder="1" applyAlignment="1">
      <alignment horizontal="center" vertical="center" wrapText="1"/>
    </xf>
    <xf numFmtId="0" fontId="43" fillId="25" borderId="11" xfId="196" applyFont="1" applyFill="1" applyBorder="1" applyAlignment="1">
      <alignment horizontal="center" wrapText="1"/>
    </xf>
    <xf numFmtId="203" fontId="43" fillId="25" borderId="11" xfId="338" applyNumberFormat="1" applyFont="1" applyFill="1" applyBorder="1" applyAlignment="1">
      <alignment horizontal="left" vertical="center" wrapText="1"/>
    </xf>
    <xf numFmtId="3" fontId="43" fillId="25" borderId="11" xfId="0" applyNumberFormat="1" applyFont="1" applyFill="1" applyBorder="1" applyAlignment="1">
      <alignment horizontal="center" wrapText="1"/>
    </xf>
    <xf numFmtId="0" fontId="49" fillId="0" borderId="0" xfId="0" applyFont="1" applyAlignment="1">
      <alignment wrapText="1"/>
    </xf>
    <xf numFmtId="0" fontId="49" fillId="0" borderId="11" xfId="0" applyFont="1" applyBorder="1" applyAlignment="1">
      <alignment wrapText="1"/>
    </xf>
    <xf numFmtId="4" fontId="43" fillId="25" borderId="11" xfId="0" applyNumberFormat="1" applyFont="1" applyFill="1" applyBorder="1" applyAlignment="1">
      <alignment horizontal="center" vertical="center" wrapText="1"/>
    </xf>
    <xf numFmtId="0" fontId="43" fillId="25" borderId="11" xfId="194" applyNumberFormat="1" applyFont="1" applyFill="1" applyBorder="1" applyAlignment="1">
      <alignment horizontal="center" vertical="center" wrapText="1"/>
    </xf>
    <xf numFmtId="3" fontId="43" fillId="25" borderId="11" xfId="268" applyNumberFormat="1" applyFont="1" applyFill="1" applyBorder="1" applyAlignment="1">
      <alignment horizontal="center" vertical="center" wrapText="1"/>
    </xf>
    <xf numFmtId="0" fontId="43" fillId="25" borderId="11" xfId="196" applyFont="1" applyFill="1" applyBorder="1" applyAlignment="1">
      <alignment horizontal="left" vertical="center" wrapText="1"/>
    </xf>
    <xf numFmtId="0" fontId="49" fillId="25" borderId="11" xfId="0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447">
    <cellStyle name="?’һғһ‚›ү" xfId="2"/>
    <cellStyle name="?’ћѓћ‚›‰" xfId="1"/>
    <cellStyle name="_Оргтехн. - ремонт и обслуживание" xfId="3"/>
    <cellStyle name="_элемент МАТЕРИАЛЫ 2008" xfId="4"/>
    <cellStyle name="”?ќђќ‘ћ‚›‰" xfId="5"/>
    <cellStyle name="”?қђқ‘һ‚›ү" xfId="6"/>
    <cellStyle name="”?љ‘?ђһ‚ђққ›ү" xfId="8"/>
    <cellStyle name="”?љ‘?ђћ‚ђќќ›‰" xfId="7"/>
    <cellStyle name="”€ќђќ‘ћ‚›‰" xfId="9"/>
    <cellStyle name="”€қђқ‘һ‚›ү" xfId="10"/>
    <cellStyle name="”€љ‘€ђһ‚ђққ›ү" xfId="12"/>
    <cellStyle name="”€љ‘€ђћ‚ђќќ›‰" xfId="11"/>
    <cellStyle name="”ќђќ‘ћ‚›‰" xfId="13"/>
    <cellStyle name="”љ‘ђћ‚ђќќ›‰" xfId="14"/>
    <cellStyle name="„…ќ…†ќ›‰" xfId="15"/>
    <cellStyle name="„…қ…†қ›ү" xfId="16"/>
    <cellStyle name="€’һғһ‚›ү" xfId="18"/>
    <cellStyle name="€’ћѓћ‚›‰" xfId="17"/>
    <cellStyle name="‡ђѓћ‹ћ‚ћљ1" xfId="19"/>
    <cellStyle name="‡ђѓћ‹ћ‚ћљ2" xfId="20"/>
    <cellStyle name="’ћѓћ‚›‰" xfId="21"/>
    <cellStyle name="0,0_x000d__x000a_NA_x000d__x000a_" xfId="22"/>
    <cellStyle name="20% - Акцент1 2" xfId="23"/>
    <cellStyle name="20% - Акцент1 2 2" xfId="24"/>
    <cellStyle name="20% - Акцент2 2" xfId="25"/>
    <cellStyle name="20% - Акцент2 2 2" xfId="26"/>
    <cellStyle name="20% - Акцент3 2" xfId="27"/>
    <cellStyle name="20% - Акцент3 2 2" xfId="28"/>
    <cellStyle name="20% - Акцент4 2" xfId="29"/>
    <cellStyle name="20% - Акцент4 2 2" xfId="30"/>
    <cellStyle name="20% - Акцент5 2" xfId="31"/>
    <cellStyle name="20% - Акцент5 2 2" xfId="32"/>
    <cellStyle name="20% - Акцент6 2" xfId="33"/>
    <cellStyle name="20% - Акцент6 2 2" xfId="34"/>
    <cellStyle name="40% - Акцент1 2" xfId="35"/>
    <cellStyle name="40% - Акцент1 2 2" xfId="36"/>
    <cellStyle name="40% - Акцент2 2" xfId="37"/>
    <cellStyle name="40% - Акцент2 2 2" xfId="38"/>
    <cellStyle name="40% - Акцент3 2" xfId="39"/>
    <cellStyle name="40% - Акцент3 2 2" xfId="40"/>
    <cellStyle name="40% - Акцент4 2" xfId="41"/>
    <cellStyle name="40% - Акцент4 2 2" xfId="42"/>
    <cellStyle name="40% - Акцент5 2" xfId="43"/>
    <cellStyle name="40% - Акцент5 2 2" xfId="44"/>
    <cellStyle name="40% - Акцент6 2" xfId="45"/>
    <cellStyle name="40% - Акцент6 2 2" xfId="46"/>
    <cellStyle name="60% - Акцент1 2" xfId="47"/>
    <cellStyle name="60% - Акцент2 2" xfId="48"/>
    <cellStyle name="60% - Акцент3 2" xfId="49"/>
    <cellStyle name="60% - Акцент4 2" xfId="50"/>
    <cellStyle name="60% - Акцент5 2" xfId="51"/>
    <cellStyle name="60% - Акцент6 2" xfId="52"/>
    <cellStyle name="cc0 -CalComma" xfId="53"/>
    <cellStyle name="cc1 -CalComma" xfId="54"/>
    <cellStyle name="cc2 -CalComma" xfId="55"/>
    <cellStyle name="cc3 -CalComma" xfId="56"/>
    <cellStyle name="cc4 -CalComma" xfId="57"/>
    <cellStyle name="cdDMM -CalDate" xfId="58"/>
    <cellStyle name="cdDMMY -CalDate" xfId="59"/>
    <cellStyle name="cdDMMYHM -CalDateTime" xfId="60"/>
    <cellStyle name="cdDMY -CalDate" xfId="61"/>
    <cellStyle name="cdMDY -CalDate" xfId="62"/>
    <cellStyle name="cdMMY -CalDate" xfId="63"/>
    <cellStyle name="cdMMYc-CalDateC" xfId="64"/>
    <cellStyle name="cf0 -CalFixed" xfId="65"/>
    <cellStyle name="cmHM  -CalTime" xfId="66"/>
    <cellStyle name="cmHM24+ -CalTime" xfId="67"/>
    <cellStyle name="cp0 -CalPercent" xfId="68"/>
    <cellStyle name="cp1 -CalPercent" xfId="69"/>
    <cellStyle name="cp2 -CalPercent" xfId="70"/>
    <cellStyle name="cp3 -CalPercent" xfId="71"/>
    <cellStyle name="cr0 -CalCurr" xfId="72"/>
    <cellStyle name="cr1 -CalCurr" xfId="73"/>
    <cellStyle name="cr2 -CalCurr" xfId="74"/>
    <cellStyle name="cr3 -CalCurr" xfId="75"/>
    <cellStyle name="cr4 -CalCurr" xfId="76"/>
    <cellStyle name="E&amp;Y House" xfId="77"/>
    <cellStyle name="Euro" xfId="78"/>
    <cellStyle name="Excel Built-in Normal" xfId="79"/>
    <cellStyle name="Excel Built-in Normal 2" xfId="80"/>
    <cellStyle name="h0 -Heading" xfId="81"/>
    <cellStyle name="h1 -Heading" xfId="82"/>
    <cellStyle name="h2 -Heading" xfId="83"/>
    <cellStyle name="h3 -Heading" xfId="84"/>
    <cellStyle name="hp0 -Hyperlink" xfId="85"/>
    <cellStyle name="hp1 -Hyperlink" xfId="86"/>
    <cellStyle name="hp2 -Hyperlink" xfId="87"/>
    <cellStyle name="hp3 -Hyperlink" xfId="88"/>
    <cellStyle name="ic0 -InpComma" xfId="89"/>
    <cellStyle name="ic1 -InpComma" xfId="90"/>
    <cellStyle name="ic2 -InpComma" xfId="91"/>
    <cellStyle name="ic3 -InpComma" xfId="92"/>
    <cellStyle name="ic4 -InpComma" xfId="93"/>
    <cellStyle name="idDMM -InpDate" xfId="94"/>
    <cellStyle name="idDMMY -InpDate" xfId="95"/>
    <cellStyle name="idDMMYHM -InpDateTime" xfId="96"/>
    <cellStyle name="idDMY -InpDate" xfId="97"/>
    <cellStyle name="idMDY -InpDate" xfId="98"/>
    <cellStyle name="idMMY -InpDate" xfId="99"/>
    <cellStyle name="if0 -InpFixed" xfId="100"/>
    <cellStyle name="if0b-InpFixedB" xfId="101"/>
    <cellStyle name="if0-InpFixed" xfId="102"/>
    <cellStyle name="iln -InpTableTextNoWrap" xfId="103"/>
    <cellStyle name="ilnb-InpTableTextNoWrapB" xfId="104"/>
    <cellStyle name="ilw -InpTableTextWrap" xfId="105"/>
    <cellStyle name="imHM  -InpTime" xfId="106"/>
    <cellStyle name="imHM24+ -InpTime" xfId="107"/>
    <cellStyle name="ip0 -InpPercent" xfId="108"/>
    <cellStyle name="ip1 -InpPercent" xfId="109"/>
    <cellStyle name="ip2 -InpPercent" xfId="110"/>
    <cellStyle name="ip3 -InpPercent" xfId="111"/>
    <cellStyle name="ir0 -InpCurr" xfId="112"/>
    <cellStyle name="ir1 -InpCurr" xfId="113"/>
    <cellStyle name="ir2 -InpCurr" xfId="114"/>
    <cellStyle name="ir3 -InpCurr" xfId="115"/>
    <cellStyle name="ir4 -InpCurr" xfId="116"/>
    <cellStyle name="is0 -InpSideText" xfId="117"/>
    <cellStyle name="is1 -InpSideText" xfId="118"/>
    <cellStyle name="is2 -InpSideText" xfId="119"/>
    <cellStyle name="is3 -InpSideText" xfId="120"/>
    <cellStyle name="is4 -InpSideText" xfId="121"/>
    <cellStyle name="itn -InpTopTextNoWrap" xfId="122"/>
    <cellStyle name="itw -InpTopTextWrap" xfId="123"/>
    <cellStyle name="ltn -TableTextNoWrap" xfId="124"/>
    <cellStyle name="ltw -TableTextWrap" xfId="125"/>
    <cellStyle name="Normal 2" xfId="126"/>
    <cellStyle name="Normal 3" xfId="127"/>
    <cellStyle name="Report" xfId="128"/>
    <cellStyle name="sh0 -SideHeading" xfId="129"/>
    <cellStyle name="sh1 -SideHeading" xfId="130"/>
    <cellStyle name="sh2 -SideHeading" xfId="131"/>
    <cellStyle name="sh3 -SideHeading" xfId="132"/>
    <cellStyle name="st0 -SideText" xfId="133"/>
    <cellStyle name="st1 -SideText" xfId="134"/>
    <cellStyle name="st2 -SideText" xfId="135"/>
    <cellStyle name="st3 -SideText" xfId="136"/>
    <cellStyle name="st4 -SideText" xfId="137"/>
    <cellStyle name="ttn -TopTextNoWrap" xfId="138"/>
    <cellStyle name="ttw -TopTextWrap" xfId="139"/>
    <cellStyle name="Акцент1 2" xfId="140"/>
    <cellStyle name="Акцент2 2" xfId="141"/>
    <cellStyle name="Акцент3 2" xfId="142"/>
    <cellStyle name="Акцент4 2" xfId="143"/>
    <cellStyle name="Акцент5 2" xfId="144"/>
    <cellStyle name="Акцент6 2" xfId="145"/>
    <cellStyle name="Ввод  2" xfId="146"/>
    <cellStyle name="Ввод  2 2" xfId="147"/>
    <cellStyle name="Ввод  2 3" xfId="148"/>
    <cellStyle name="Ввод  2 4" xfId="149"/>
    <cellStyle name="Ввод  2 5" xfId="150"/>
    <cellStyle name="Ввод  2 6" xfId="151"/>
    <cellStyle name="Ввод  2 7" xfId="152"/>
    <cellStyle name="Виталий" xfId="153"/>
    <cellStyle name="Виталий 2" xfId="154"/>
    <cellStyle name="Вывод 2" xfId="155"/>
    <cellStyle name="Вывод 2 2" xfId="156"/>
    <cellStyle name="Вывод 2 3" xfId="157"/>
    <cellStyle name="Вывод 2 4" xfId="158"/>
    <cellStyle name="Вывод 2 5" xfId="159"/>
    <cellStyle name="Вывод 2 6" xfId="160"/>
    <cellStyle name="Вывод 2 7" xfId="161"/>
    <cellStyle name="Вычисление 2" xfId="162"/>
    <cellStyle name="Вычисление 2 2" xfId="163"/>
    <cellStyle name="Вычисление 2 3" xfId="164"/>
    <cellStyle name="Вычисление 2 4" xfId="165"/>
    <cellStyle name="Вычисление 2 5" xfId="166"/>
    <cellStyle name="Вычисление 2 6" xfId="167"/>
    <cellStyle name="Вычисление 2 7" xfId="168"/>
    <cellStyle name="Гиперссылка 2" xfId="169"/>
    <cellStyle name="Денежный [0] 2" xfId="170"/>
    <cellStyle name="Денежный [0] 3" xfId="171"/>
    <cellStyle name="Денежный [0] 4" xfId="172"/>
    <cellStyle name="Денежный [0] 5" xfId="173"/>
    <cellStyle name="Денежный [0] 6" xfId="174"/>
    <cellStyle name="Заголовок 1 2" xfId="175"/>
    <cellStyle name="Заголовок 2 2" xfId="176"/>
    <cellStyle name="Заголовок 3 2" xfId="177"/>
    <cellStyle name="Заголовок 4 2" xfId="178"/>
    <cellStyle name="Итог 2" xfId="179"/>
    <cellStyle name="Итог 2 2" xfId="180"/>
    <cellStyle name="Итог 2 3" xfId="181"/>
    <cellStyle name="Итог 2 4" xfId="182"/>
    <cellStyle name="Итог 2 5" xfId="183"/>
    <cellStyle name="Итог 2 6" xfId="184"/>
    <cellStyle name="Итог 2 7" xfId="185"/>
    <cellStyle name="КАНДАГАЧ тел3-33-96" xfId="186"/>
    <cellStyle name="КАНДАГАЧ тел3-33-96_Бюджет 2009." xfId="187"/>
    <cellStyle name="КАНДАГАЧ тел3-33-96_Бюджет Утвержденный в КТТ 8 мая 2009 года в ЦТУ утвержд 8 июня 2009 года №13" xfId="188"/>
    <cellStyle name="Контрольная ячейка 2" xfId="189"/>
    <cellStyle name="Название 2" xfId="190"/>
    <cellStyle name="Нейтральный 2" xfId="191"/>
    <cellStyle name="Обычный" xfId="0" builtinId="0"/>
    <cellStyle name="Обычный 10" xfId="192"/>
    <cellStyle name="Обычный 11" xfId="193"/>
    <cellStyle name="Обычный 12" xfId="194"/>
    <cellStyle name="Обычный 13" xfId="195"/>
    <cellStyle name="Обычный 14" xfId="196"/>
    <cellStyle name="Обычный 15" xfId="197"/>
    <cellStyle name="Обычный 16" xfId="198"/>
    <cellStyle name="Обычный 16 2" xfId="199"/>
    <cellStyle name="Обычный 17" xfId="200"/>
    <cellStyle name="Обычный 18" xfId="201"/>
    <cellStyle name="Обычный 19" xfId="202"/>
    <cellStyle name="Обычный 2" xfId="203"/>
    <cellStyle name="Обычный 2 10" xfId="204"/>
    <cellStyle name="Обычный 2 11" xfId="205"/>
    <cellStyle name="Обычный 2 12" xfId="206"/>
    <cellStyle name="Обычный 2 13" xfId="207"/>
    <cellStyle name="Обычный 2 14" xfId="208"/>
    <cellStyle name="Обычный 2 15" xfId="209"/>
    <cellStyle name="Обычный 2 16" xfId="210"/>
    <cellStyle name="Обычный 2 17" xfId="211"/>
    <cellStyle name="Обычный 2 18" xfId="212"/>
    <cellStyle name="Обычный 2 19" xfId="213"/>
    <cellStyle name="Обычный 2 2" xfId="214"/>
    <cellStyle name="Обычный 2 2 2" xfId="215"/>
    <cellStyle name="Обычный 2 2 3" xfId="216"/>
    <cellStyle name="Обычный 2 2 4" xfId="217"/>
    <cellStyle name="Обычный 2 20" xfId="218"/>
    <cellStyle name="Обычный 2 21" xfId="219"/>
    <cellStyle name="Обычный 2 22" xfId="220"/>
    <cellStyle name="Обычный 2 23" xfId="221"/>
    <cellStyle name="Обычный 2 24" xfId="222"/>
    <cellStyle name="Обычный 2 25" xfId="223"/>
    <cellStyle name="Обычный 2 26" xfId="224"/>
    <cellStyle name="Обычный 2 27" xfId="225"/>
    <cellStyle name="Обычный 2 28" xfId="226"/>
    <cellStyle name="Обычный 2 29" xfId="227"/>
    <cellStyle name="Обычный 2 3" xfId="228"/>
    <cellStyle name="Обычный 2 30" xfId="229"/>
    <cellStyle name="Обычный 2 31" xfId="230"/>
    <cellStyle name="Обычный 2 32" xfId="231"/>
    <cellStyle name="Обычный 2 33" xfId="232"/>
    <cellStyle name="Обычный 2 34" xfId="233"/>
    <cellStyle name="Обычный 2 35" xfId="234"/>
    <cellStyle name="Обычный 2 36" xfId="235"/>
    <cellStyle name="Обычный 2 37" xfId="236"/>
    <cellStyle name="Обычный 2 38" xfId="237"/>
    <cellStyle name="Обычный 2 39" xfId="238"/>
    <cellStyle name="Обычный 2 4" xfId="239"/>
    <cellStyle name="Обычный 2 40" xfId="240"/>
    <cellStyle name="Обычный 2 41" xfId="241"/>
    <cellStyle name="Обычный 2 42" xfId="242"/>
    <cellStyle name="Обычный 2 43" xfId="243"/>
    <cellStyle name="Обычный 2 44" xfId="244"/>
    <cellStyle name="Обычный 2 45" xfId="245"/>
    <cellStyle name="Обычный 2 46" xfId="246"/>
    <cellStyle name="Обычный 2 47" xfId="247"/>
    <cellStyle name="Обычный 2 48" xfId="248"/>
    <cellStyle name="Обычный 2 49" xfId="249"/>
    <cellStyle name="Обычный 2 5" xfId="250"/>
    <cellStyle name="Обычный 2 50" xfId="251"/>
    <cellStyle name="Обычный 2 51" xfId="252"/>
    <cellStyle name="Обычный 2 6" xfId="253"/>
    <cellStyle name="Обычный 2 7" xfId="254"/>
    <cellStyle name="Обычный 2 8" xfId="255"/>
    <cellStyle name="Обычный 2 9" xfId="256"/>
    <cellStyle name="Обычный 3" xfId="257"/>
    <cellStyle name="Обычный 3 2" xfId="258"/>
    <cellStyle name="Обычный 3 2 4" xfId="259"/>
    <cellStyle name="Обычный 3 3" xfId="260"/>
    <cellStyle name="Обычный 3 4" xfId="261"/>
    <cellStyle name="Обычный 3 5" xfId="262"/>
    <cellStyle name="Обычный 3 6" xfId="263"/>
    <cellStyle name="Обычный 3 7" xfId="264"/>
    <cellStyle name="Обычный 3 8" xfId="265"/>
    <cellStyle name="Обычный 3 8 2" xfId="266"/>
    <cellStyle name="Обычный 4" xfId="267"/>
    <cellStyle name="Обычный 4 2" xfId="268"/>
    <cellStyle name="Обычный 41" xfId="269"/>
    <cellStyle name="Обычный 42" xfId="270"/>
    <cellStyle name="Обычный 43" xfId="271"/>
    <cellStyle name="Обычный 5" xfId="272"/>
    <cellStyle name="Обычный 5 2" xfId="273"/>
    <cellStyle name="Обычный 5 3" xfId="274"/>
    <cellStyle name="Обычный 5_бюджет 2010-11" xfId="275"/>
    <cellStyle name="Обычный 6" xfId="276"/>
    <cellStyle name="Обычный 7" xfId="277"/>
    <cellStyle name="Обычный 8" xfId="278"/>
    <cellStyle name="Обычный 9" xfId="279"/>
    <cellStyle name="Плохой 2" xfId="280"/>
    <cellStyle name="Пояснение 2" xfId="281"/>
    <cellStyle name="Примечание 2" xfId="282"/>
    <cellStyle name="Примечание 2 2" xfId="283"/>
    <cellStyle name="Примечание 2 3" xfId="284"/>
    <cellStyle name="Примечание 2 4" xfId="285"/>
    <cellStyle name="Примечание 2 5" xfId="286"/>
    <cellStyle name="Примечание 2 6" xfId="287"/>
    <cellStyle name="Примечание 2 7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17" xfId="297"/>
    <cellStyle name="Процентный 2 18" xfId="298"/>
    <cellStyle name="Процентный 2 19" xfId="299"/>
    <cellStyle name="Процентный 2 2" xfId="300"/>
    <cellStyle name="Процентный 2 20" xfId="301"/>
    <cellStyle name="Процентный 2 21" xfId="302"/>
    <cellStyle name="Процентный 2 22" xfId="303"/>
    <cellStyle name="Процентный 2 23" xfId="304"/>
    <cellStyle name="Процентный 2 24" xfId="305"/>
    <cellStyle name="Процентный 2 25" xfId="306"/>
    <cellStyle name="Процентный 2 26" xfId="307"/>
    <cellStyle name="Процентный 2 27" xfId="308"/>
    <cellStyle name="Процентный 2 28" xfId="309"/>
    <cellStyle name="Процентный 2 3" xfId="310"/>
    <cellStyle name="Процентный 2 4" xfId="311"/>
    <cellStyle name="Процентный 2 5" xfId="312"/>
    <cellStyle name="Процентный 2 6" xfId="313"/>
    <cellStyle name="Процентный 2 7" xfId="314"/>
    <cellStyle name="Процентный 2 8" xfId="315"/>
    <cellStyle name="Процентный 2 9" xfId="316"/>
    <cellStyle name="Процентный 3" xfId="317"/>
    <cellStyle name="Связанная ячейка 2" xfId="318"/>
    <cellStyle name="Стиль 1" xfId="319"/>
    <cellStyle name="Текст предупреждения 2" xfId="320"/>
    <cellStyle name="Тысячи [0]_96111" xfId="321"/>
    <cellStyle name="Тысячи_96111" xfId="322"/>
    <cellStyle name="Үђғһ‹һ‚һљ1" xfId="323"/>
    <cellStyle name="Үђғһ‹һ‚һљ2" xfId="324"/>
    <cellStyle name="Финансовый [0] 4" xfId="325"/>
    <cellStyle name="Финансовый [0] 6" xfId="326"/>
    <cellStyle name="Финансовый 10" xfId="327"/>
    <cellStyle name="Финансовый 11" xfId="328"/>
    <cellStyle name="Финансовый 12" xfId="329"/>
    <cellStyle name="Финансовый 13" xfId="330"/>
    <cellStyle name="Финансовый 14" xfId="331"/>
    <cellStyle name="Финансовый 15" xfId="332"/>
    <cellStyle name="Финансовый 16" xfId="333"/>
    <cellStyle name="Финансовый 17" xfId="334"/>
    <cellStyle name="Финансовый 18" xfId="335"/>
    <cellStyle name="Финансовый 19" xfId="336"/>
    <cellStyle name="Финансовый 2" xfId="337"/>
    <cellStyle name="Финансовый 2 10" xfId="338"/>
    <cellStyle name="Финансовый 2 11" xfId="339"/>
    <cellStyle name="Финансовый 2 12" xfId="340"/>
    <cellStyle name="Финансовый 2 13" xfId="341"/>
    <cellStyle name="Финансовый 2 14" xfId="342"/>
    <cellStyle name="Финансовый 2 15" xfId="343"/>
    <cellStyle name="Финансовый 2 16" xfId="344"/>
    <cellStyle name="Финансовый 2 17" xfId="345"/>
    <cellStyle name="Финансовый 2 18" xfId="346"/>
    <cellStyle name="Финансовый 2 19" xfId="347"/>
    <cellStyle name="Финансовый 2 2" xfId="348"/>
    <cellStyle name="Финансовый 2 20" xfId="349"/>
    <cellStyle name="Финансовый 2 21" xfId="350"/>
    <cellStyle name="Финансовый 2 22" xfId="351"/>
    <cellStyle name="Финансовый 2 23" xfId="352"/>
    <cellStyle name="Финансовый 2 24" xfId="353"/>
    <cellStyle name="Финансовый 2 25" xfId="354"/>
    <cellStyle name="Финансовый 2 26" xfId="355"/>
    <cellStyle name="Финансовый 2 27" xfId="356"/>
    <cellStyle name="Финансовый 2 28" xfId="357"/>
    <cellStyle name="Финансовый 2 29" xfId="358"/>
    <cellStyle name="Финансовый 2 3" xfId="359"/>
    <cellStyle name="Финансовый 2 30" xfId="360"/>
    <cellStyle name="Финансовый 2 31" xfId="361"/>
    <cellStyle name="Финансовый 2 32" xfId="362"/>
    <cellStyle name="Финансовый 2 33" xfId="363"/>
    <cellStyle name="Финансовый 2 34" xfId="364"/>
    <cellStyle name="Финансовый 2 35" xfId="365"/>
    <cellStyle name="Финансовый 2 36" xfId="366"/>
    <cellStyle name="Финансовый 2 37" xfId="367"/>
    <cellStyle name="Финансовый 2 38" xfId="368"/>
    <cellStyle name="Финансовый 2 39" xfId="369"/>
    <cellStyle name="Финансовый 2 4" xfId="370"/>
    <cellStyle name="Финансовый 2 40" xfId="371"/>
    <cellStyle name="Финансовый 2 41" xfId="372"/>
    <cellStyle name="Финансовый 2 42" xfId="373"/>
    <cellStyle name="Финансовый 2 43" xfId="374"/>
    <cellStyle name="Финансовый 2 44" xfId="375"/>
    <cellStyle name="Финансовый 2 45" xfId="376"/>
    <cellStyle name="Финансовый 2 46" xfId="377"/>
    <cellStyle name="Финансовый 2 47" xfId="378"/>
    <cellStyle name="Финансовый 2 48" xfId="379"/>
    <cellStyle name="Финансовый 2 49" xfId="380"/>
    <cellStyle name="Финансовый 2 5" xfId="381"/>
    <cellStyle name="Финансовый 2 50" xfId="382"/>
    <cellStyle name="Финансовый 2 6" xfId="383"/>
    <cellStyle name="Финансовый 2 7" xfId="384"/>
    <cellStyle name="Финансовый 2 8" xfId="385"/>
    <cellStyle name="Финансовый 2 9" xfId="386"/>
    <cellStyle name="Финансовый 20" xfId="387"/>
    <cellStyle name="Финансовый 21" xfId="388"/>
    <cellStyle name="Финансовый 22" xfId="389"/>
    <cellStyle name="Финансовый 23" xfId="390"/>
    <cellStyle name="Финансовый 24" xfId="391"/>
    <cellStyle name="Финансовый 25" xfId="392"/>
    <cellStyle name="Финансовый 26" xfId="393"/>
    <cellStyle name="Финансовый 27" xfId="394"/>
    <cellStyle name="Финансовый 28" xfId="395"/>
    <cellStyle name="Финансовый 29" xfId="396"/>
    <cellStyle name="Финансовый 3" xfId="397"/>
    <cellStyle name="Финансовый 30" xfId="398"/>
    <cellStyle name="Финансовый 31" xfId="399"/>
    <cellStyle name="Финансовый 34" xfId="400"/>
    <cellStyle name="Финансовый 35" xfId="401"/>
    <cellStyle name="Финансовый 37" xfId="402"/>
    <cellStyle name="Финансовый 38" xfId="403"/>
    <cellStyle name="Финансовый 39" xfId="404"/>
    <cellStyle name="Финансовый 4" xfId="405"/>
    <cellStyle name="Финансовый 4 2" xfId="406"/>
    <cellStyle name="Финансовый 4 3" xfId="407"/>
    <cellStyle name="Финансовый 40" xfId="408"/>
    <cellStyle name="Финансовый 41" xfId="409"/>
    <cellStyle name="Финансовый 5" xfId="410"/>
    <cellStyle name="Финансовый 5 2" xfId="411"/>
    <cellStyle name="Финансовый 59" xfId="412"/>
    <cellStyle name="Финансовый 6" xfId="413"/>
    <cellStyle name="Финансовый 60" xfId="414"/>
    <cellStyle name="Финансовый 61" xfId="415"/>
    <cellStyle name="Финансовый 63" xfId="416"/>
    <cellStyle name="Финансовый 64" xfId="417"/>
    <cellStyle name="Финансовый 65" xfId="418"/>
    <cellStyle name="Финансовый 66" xfId="419"/>
    <cellStyle name="Финансовый 67" xfId="420"/>
    <cellStyle name="Финансовый 68" xfId="421"/>
    <cellStyle name="Финансовый 69" xfId="422"/>
    <cellStyle name="Финансовый 7" xfId="423"/>
    <cellStyle name="Финансовый 7 10" xfId="424"/>
    <cellStyle name="Финансовый 7 11" xfId="425"/>
    <cellStyle name="Финансовый 7 12" xfId="426"/>
    <cellStyle name="Финансовый 7 13" xfId="427"/>
    <cellStyle name="Финансовый 7 14" xfId="428"/>
    <cellStyle name="Финансовый 7 15" xfId="429"/>
    <cellStyle name="Финансовый 7 16" xfId="430"/>
    <cellStyle name="Финансовый 7 17" xfId="431"/>
    <cellStyle name="Финансовый 7 18" xfId="432"/>
    <cellStyle name="Финансовый 7 2" xfId="433"/>
    <cellStyle name="Финансовый 7 3" xfId="434"/>
    <cellStyle name="Финансовый 7 4" xfId="435"/>
    <cellStyle name="Финансовый 7 5" xfId="436"/>
    <cellStyle name="Финансовый 7 6" xfId="437"/>
    <cellStyle name="Финансовый 7 7" xfId="438"/>
    <cellStyle name="Финансовый 7 8" xfId="439"/>
    <cellStyle name="Финансовый 7 9" xfId="440"/>
    <cellStyle name="Финансовый 8" xfId="441"/>
    <cellStyle name="Финансовый 9" xfId="442"/>
    <cellStyle name="Финансовый_Типографические расх." xfId="443"/>
    <cellStyle name="Хороший 2" xfId="444"/>
    <cellStyle name="Џђһ–…қ’қ›ү" xfId="446"/>
    <cellStyle name="Џђћ–…ќ’ќ›‰" xfId="4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1"/>
  <sheetViews>
    <sheetView tabSelected="1" topLeftCell="A103" zoomScaleNormal="100" workbookViewId="0">
      <selection activeCell="I111" sqref="I111"/>
    </sheetView>
  </sheetViews>
  <sheetFormatPr defaultRowHeight="15"/>
  <cols>
    <col min="1" max="1" width="4.7109375" customWidth="1"/>
    <col min="2" max="2" width="21.42578125" customWidth="1"/>
    <col min="3" max="3" width="12" customWidth="1"/>
    <col min="4" max="4" width="21" style="3" customWidth="1"/>
    <col min="5" max="5" width="11" customWidth="1"/>
    <col min="6" max="6" width="6.140625" customWidth="1"/>
    <col min="7" max="7" width="11.140625" style="45" customWidth="1"/>
    <col min="8" max="8" width="16.85546875" style="35" customWidth="1"/>
    <col min="9" max="9" width="13.7109375" style="26" customWidth="1"/>
    <col min="10" max="10" width="12.42578125" style="30" customWidth="1"/>
    <col min="11" max="11" width="11.5703125" customWidth="1"/>
    <col min="12" max="12" width="20.42578125" customWidth="1"/>
  </cols>
  <sheetData>
    <row r="1" spans="1:11" s="1" customFormat="1">
      <c r="D1" s="17"/>
      <c r="G1" s="45"/>
      <c r="H1" s="92" t="s">
        <v>170</v>
      </c>
      <c r="I1" s="92"/>
      <c r="J1" s="94"/>
      <c r="K1" s="94"/>
    </row>
    <row r="2" spans="1:11" s="1" customFormat="1" ht="15" customHeight="1">
      <c r="D2" s="3"/>
      <c r="G2" s="45"/>
      <c r="H2" s="35"/>
      <c r="I2" s="92" t="s">
        <v>20</v>
      </c>
      <c r="J2" s="92"/>
    </row>
    <row r="3" spans="1:11" s="1" customFormat="1" ht="15" customHeight="1">
      <c r="D3" s="3"/>
      <c r="G3" s="45"/>
      <c r="H3" s="35"/>
      <c r="I3" s="92" t="s">
        <v>23</v>
      </c>
      <c r="J3" s="92"/>
    </row>
    <row r="4" spans="1:11" s="1" customFormat="1" ht="15" customHeight="1">
      <c r="D4" s="3"/>
      <c r="G4" s="45"/>
      <c r="H4" s="92" t="s">
        <v>22</v>
      </c>
      <c r="I4" s="93"/>
      <c r="J4" s="93"/>
      <c r="K4" s="93"/>
    </row>
    <row r="5" spans="1:11" s="1" customFormat="1" ht="15" customHeight="1">
      <c r="D5" s="3"/>
      <c r="G5" s="45"/>
      <c r="H5" s="35"/>
      <c r="I5" s="92" t="s">
        <v>144</v>
      </c>
      <c r="J5" s="92"/>
    </row>
    <row r="6" spans="1:11" s="1" customFormat="1" ht="15" customHeight="1">
      <c r="D6" s="3"/>
      <c r="G6" s="46"/>
      <c r="H6" s="36"/>
      <c r="I6" s="26"/>
      <c r="J6" s="30"/>
    </row>
    <row r="7" spans="1:11" s="1" customFormat="1">
      <c r="G7" s="45"/>
      <c r="H7" s="35"/>
      <c r="I7" s="27"/>
      <c r="J7" s="31"/>
      <c r="K7" s="13"/>
    </row>
    <row r="8" spans="1:11" s="1" customFormat="1" ht="15.75" customHeight="1">
      <c r="A8" s="51"/>
      <c r="B8" s="51"/>
      <c r="C8" s="51"/>
      <c r="D8" s="52" t="s">
        <v>21</v>
      </c>
      <c r="E8" s="51"/>
      <c r="F8" s="51"/>
      <c r="G8" s="53"/>
      <c r="H8" s="54"/>
      <c r="I8" s="55"/>
      <c r="J8" s="56"/>
      <c r="K8" s="57"/>
    </row>
    <row r="9" spans="1:11" s="1" customFormat="1" ht="15.75" customHeight="1" thickBot="1">
      <c r="A9" s="51"/>
      <c r="B9" s="57"/>
      <c r="C9" s="57"/>
      <c r="D9" s="57" t="s">
        <v>22</v>
      </c>
      <c r="E9" s="57"/>
      <c r="F9" s="57"/>
      <c r="G9" s="58"/>
      <c r="H9" s="59"/>
      <c r="I9" s="55"/>
      <c r="J9" s="56"/>
      <c r="K9" s="57"/>
    </row>
    <row r="10" spans="1:11" s="17" customFormat="1" ht="54">
      <c r="A10" s="60" t="s">
        <v>0</v>
      </c>
      <c r="B10" s="61" t="s">
        <v>1</v>
      </c>
      <c r="C10" s="61" t="s">
        <v>2</v>
      </c>
      <c r="D10" s="61" t="s">
        <v>3</v>
      </c>
      <c r="E10" s="61" t="s">
        <v>4</v>
      </c>
      <c r="F10" s="61" t="s">
        <v>5</v>
      </c>
      <c r="G10" s="62" t="s">
        <v>6</v>
      </c>
      <c r="H10" s="63" t="s">
        <v>7</v>
      </c>
      <c r="I10" s="61" t="s">
        <v>8</v>
      </c>
      <c r="J10" s="64" t="s">
        <v>9</v>
      </c>
      <c r="K10" s="61" t="s">
        <v>10</v>
      </c>
    </row>
    <row r="11" spans="1:11" s="17" customFormat="1">
      <c r="A11" s="65">
        <v>1</v>
      </c>
      <c r="B11" s="65">
        <v>2</v>
      </c>
      <c r="C11" s="65">
        <v>3</v>
      </c>
      <c r="D11" s="65">
        <v>4</v>
      </c>
      <c r="E11" s="65">
        <v>5</v>
      </c>
      <c r="F11" s="65">
        <v>6</v>
      </c>
      <c r="G11" s="66">
        <v>7</v>
      </c>
      <c r="H11" s="67">
        <v>8</v>
      </c>
      <c r="I11" s="65">
        <v>9</v>
      </c>
      <c r="J11" s="68">
        <v>10</v>
      </c>
      <c r="K11" s="65">
        <v>11</v>
      </c>
    </row>
    <row r="12" spans="1:11" s="21" customFormat="1" ht="57">
      <c r="A12" s="2">
        <v>1</v>
      </c>
      <c r="B12" s="19" t="s">
        <v>25</v>
      </c>
      <c r="C12" s="20" t="s">
        <v>26</v>
      </c>
      <c r="D12" s="2" t="s">
        <v>24</v>
      </c>
      <c r="E12" s="2" t="s">
        <v>27</v>
      </c>
      <c r="F12" s="2">
        <v>23</v>
      </c>
      <c r="G12" s="69">
        <v>1826</v>
      </c>
      <c r="H12" s="37" t="s">
        <v>137</v>
      </c>
      <c r="I12" s="2" t="s">
        <v>47</v>
      </c>
      <c r="J12" s="70">
        <v>42000</v>
      </c>
      <c r="K12" s="14">
        <f t="shared" ref="K12:K43" si="0">J12*1.12</f>
        <v>47040.000000000007</v>
      </c>
    </row>
    <row r="13" spans="1:11" s="21" customFormat="1" ht="45.75">
      <c r="A13" s="2">
        <v>2</v>
      </c>
      <c r="B13" s="22" t="s">
        <v>139</v>
      </c>
      <c r="C13" s="20" t="s">
        <v>26</v>
      </c>
      <c r="D13" s="19" t="s">
        <v>140</v>
      </c>
      <c r="E13" s="2" t="s">
        <v>27</v>
      </c>
      <c r="F13" s="2">
        <v>23</v>
      </c>
      <c r="G13" s="69">
        <v>124000</v>
      </c>
      <c r="H13" s="37" t="s">
        <v>137</v>
      </c>
      <c r="I13" s="2" t="s">
        <v>47</v>
      </c>
      <c r="J13" s="70">
        <v>2852000</v>
      </c>
      <c r="K13" s="14">
        <f t="shared" si="0"/>
        <v>3194240.0000000005</v>
      </c>
    </row>
    <row r="14" spans="1:11" s="21" customFormat="1" ht="34.5">
      <c r="A14" s="2">
        <v>3</v>
      </c>
      <c r="B14" s="22" t="s">
        <v>28</v>
      </c>
      <c r="C14" s="20" t="s">
        <v>26</v>
      </c>
      <c r="D14" s="22" t="s">
        <v>28</v>
      </c>
      <c r="E14" s="2" t="s">
        <v>29</v>
      </c>
      <c r="F14" s="2"/>
      <c r="G14" s="69"/>
      <c r="H14" s="71" t="s">
        <v>30</v>
      </c>
      <c r="I14" s="2" t="s">
        <v>31</v>
      </c>
      <c r="J14" s="70">
        <v>562464</v>
      </c>
      <c r="K14" s="14">
        <f t="shared" si="0"/>
        <v>629959.68000000005</v>
      </c>
    </row>
    <row r="15" spans="1:11" s="21" customFormat="1" ht="34.5">
      <c r="A15" s="2">
        <v>4</v>
      </c>
      <c r="B15" s="22" t="s">
        <v>42</v>
      </c>
      <c r="C15" s="20" t="s">
        <v>26</v>
      </c>
      <c r="D15" s="22" t="s">
        <v>43</v>
      </c>
      <c r="E15" s="2" t="s">
        <v>13</v>
      </c>
      <c r="F15" s="2">
        <v>1</v>
      </c>
      <c r="G15" s="69">
        <v>15000</v>
      </c>
      <c r="H15" s="71" t="s">
        <v>30</v>
      </c>
      <c r="I15" s="2" t="s">
        <v>47</v>
      </c>
      <c r="J15" s="70">
        <v>345000</v>
      </c>
      <c r="K15" s="14">
        <f t="shared" si="0"/>
        <v>386400.00000000006</v>
      </c>
    </row>
    <row r="16" spans="1:11" s="21" customFormat="1" ht="34.5">
      <c r="A16" s="2">
        <v>5</v>
      </c>
      <c r="B16" s="22" t="s">
        <v>151</v>
      </c>
      <c r="C16" s="23" t="s">
        <v>26</v>
      </c>
      <c r="D16" s="22" t="s">
        <v>154</v>
      </c>
      <c r="E16" s="2" t="s">
        <v>13</v>
      </c>
      <c r="F16" s="2">
        <v>1</v>
      </c>
      <c r="G16" s="69">
        <v>172500</v>
      </c>
      <c r="H16" s="71" t="s">
        <v>155</v>
      </c>
      <c r="I16" s="2" t="s">
        <v>160</v>
      </c>
      <c r="J16" s="70">
        <v>172500</v>
      </c>
      <c r="K16" s="14">
        <f t="shared" si="0"/>
        <v>193200.00000000003</v>
      </c>
    </row>
    <row r="17" spans="1:11" s="21" customFormat="1" ht="47.25" customHeight="1">
      <c r="A17" s="2">
        <v>6</v>
      </c>
      <c r="B17" s="23" t="s">
        <v>32</v>
      </c>
      <c r="C17" s="23" t="s">
        <v>12</v>
      </c>
      <c r="D17" s="23" t="s">
        <v>54</v>
      </c>
      <c r="E17" s="23" t="s">
        <v>71</v>
      </c>
      <c r="F17" s="2">
        <v>100</v>
      </c>
      <c r="G17" s="69">
        <v>500</v>
      </c>
      <c r="H17" s="37" t="s">
        <v>148</v>
      </c>
      <c r="I17" s="2" t="s">
        <v>47</v>
      </c>
      <c r="J17" s="70">
        <v>50000</v>
      </c>
      <c r="K17" s="14">
        <f t="shared" si="0"/>
        <v>56000.000000000007</v>
      </c>
    </row>
    <row r="18" spans="1:11" s="21" customFormat="1" ht="47.25" customHeight="1">
      <c r="A18" s="2">
        <v>7</v>
      </c>
      <c r="B18" s="23" t="s">
        <v>55</v>
      </c>
      <c r="C18" s="23" t="s">
        <v>12</v>
      </c>
      <c r="D18" s="23" t="s">
        <v>55</v>
      </c>
      <c r="E18" s="23" t="s">
        <v>11</v>
      </c>
      <c r="F18" s="2">
        <v>10</v>
      </c>
      <c r="G18" s="69">
        <v>15179</v>
      </c>
      <c r="H18" s="37" t="s">
        <v>163</v>
      </c>
      <c r="I18" s="2" t="s">
        <v>47</v>
      </c>
      <c r="J18" s="70">
        <v>151790</v>
      </c>
      <c r="K18" s="14">
        <f t="shared" si="0"/>
        <v>170004.80000000002</v>
      </c>
    </row>
    <row r="19" spans="1:11" s="21" customFormat="1" ht="34.5">
      <c r="A19" s="2">
        <v>8</v>
      </c>
      <c r="B19" s="23" t="s">
        <v>164</v>
      </c>
      <c r="C19" s="23" t="s">
        <v>12</v>
      </c>
      <c r="D19" s="23" t="s">
        <v>56</v>
      </c>
      <c r="E19" s="23" t="s">
        <v>11</v>
      </c>
      <c r="F19" s="2">
        <v>10</v>
      </c>
      <c r="G19" s="69">
        <v>2000</v>
      </c>
      <c r="H19" s="37" t="s">
        <v>149</v>
      </c>
      <c r="I19" s="2" t="s">
        <v>47</v>
      </c>
      <c r="J19" s="70">
        <v>20000</v>
      </c>
      <c r="K19" s="14">
        <f t="shared" si="0"/>
        <v>22400.000000000004</v>
      </c>
    </row>
    <row r="20" spans="1:11" s="21" customFormat="1" ht="47.25" customHeight="1">
      <c r="A20" s="2">
        <v>9</v>
      </c>
      <c r="B20" s="23" t="s">
        <v>32</v>
      </c>
      <c r="C20" s="23" t="s">
        <v>12</v>
      </c>
      <c r="D20" s="23" t="s">
        <v>57</v>
      </c>
      <c r="E20" s="23" t="s">
        <v>11</v>
      </c>
      <c r="F20" s="2">
        <v>21</v>
      </c>
      <c r="G20" s="69">
        <v>281</v>
      </c>
      <c r="H20" s="37" t="s">
        <v>149</v>
      </c>
      <c r="I20" s="2" t="s">
        <v>47</v>
      </c>
      <c r="J20" s="70">
        <v>5901</v>
      </c>
      <c r="K20" s="14">
        <f t="shared" si="0"/>
        <v>6609.1200000000008</v>
      </c>
    </row>
    <row r="21" spans="1:11" s="21" customFormat="1" ht="47.25" customHeight="1">
      <c r="A21" s="2">
        <v>10</v>
      </c>
      <c r="B21" s="23" t="s">
        <v>58</v>
      </c>
      <c r="C21" s="23" t="s">
        <v>12</v>
      </c>
      <c r="D21" s="23" t="s">
        <v>58</v>
      </c>
      <c r="E21" s="23" t="s">
        <v>11</v>
      </c>
      <c r="F21" s="2">
        <v>4</v>
      </c>
      <c r="G21" s="69">
        <v>4688.25</v>
      </c>
      <c r="H21" s="37" t="s">
        <v>149</v>
      </c>
      <c r="I21" s="2" t="s">
        <v>47</v>
      </c>
      <c r="J21" s="70">
        <v>18753</v>
      </c>
      <c r="K21" s="14">
        <f t="shared" si="0"/>
        <v>21003.360000000001</v>
      </c>
    </row>
    <row r="22" spans="1:11" s="21" customFormat="1" ht="47.25" customHeight="1">
      <c r="A22" s="2">
        <v>11</v>
      </c>
      <c r="B22" s="23" t="s">
        <v>32</v>
      </c>
      <c r="C22" s="23" t="s">
        <v>12</v>
      </c>
      <c r="D22" s="23" t="s">
        <v>59</v>
      </c>
      <c r="E22" s="23" t="s">
        <v>11</v>
      </c>
      <c r="F22" s="2">
        <v>10</v>
      </c>
      <c r="G22" s="69">
        <f>2500</f>
        <v>2500</v>
      </c>
      <c r="H22" s="37" t="s">
        <v>149</v>
      </c>
      <c r="I22" s="2" t="s">
        <v>47</v>
      </c>
      <c r="J22" s="70">
        <v>25000</v>
      </c>
      <c r="K22" s="14">
        <f t="shared" si="0"/>
        <v>28000.000000000004</v>
      </c>
    </row>
    <row r="23" spans="1:11" s="21" customFormat="1" ht="47.25" customHeight="1">
      <c r="A23" s="2">
        <v>12</v>
      </c>
      <c r="B23" s="23" t="s">
        <v>32</v>
      </c>
      <c r="C23" s="23" t="s">
        <v>12</v>
      </c>
      <c r="D23" s="23" t="s">
        <v>60</v>
      </c>
      <c r="E23" s="23" t="s">
        <v>11</v>
      </c>
      <c r="F23" s="2">
        <v>10</v>
      </c>
      <c r="G23" s="69">
        <f>2300</f>
        <v>2300</v>
      </c>
      <c r="H23" s="37" t="s">
        <v>149</v>
      </c>
      <c r="I23" s="2" t="s">
        <v>47</v>
      </c>
      <c r="J23" s="70">
        <v>23000</v>
      </c>
      <c r="K23" s="14">
        <f t="shared" si="0"/>
        <v>25760.000000000004</v>
      </c>
    </row>
    <row r="24" spans="1:11" s="21" customFormat="1" ht="47.25" customHeight="1">
      <c r="A24" s="2">
        <v>13</v>
      </c>
      <c r="B24" s="23" t="s">
        <v>32</v>
      </c>
      <c r="C24" s="23" t="s">
        <v>12</v>
      </c>
      <c r="D24" s="23" t="s">
        <v>61</v>
      </c>
      <c r="E24" s="23" t="s">
        <v>11</v>
      </c>
      <c r="F24" s="2">
        <v>10</v>
      </c>
      <c r="G24" s="69">
        <v>1000</v>
      </c>
      <c r="H24" s="37" t="s">
        <v>149</v>
      </c>
      <c r="I24" s="2" t="s">
        <v>47</v>
      </c>
      <c r="J24" s="70">
        <v>10000</v>
      </c>
      <c r="K24" s="14">
        <f t="shared" si="0"/>
        <v>11200.000000000002</v>
      </c>
    </row>
    <row r="25" spans="1:11" s="21" customFormat="1" ht="47.25" customHeight="1">
      <c r="A25" s="2">
        <v>14</v>
      </c>
      <c r="B25" s="23" t="s">
        <v>32</v>
      </c>
      <c r="C25" s="23" t="s">
        <v>12</v>
      </c>
      <c r="D25" s="23" t="s">
        <v>62</v>
      </c>
      <c r="E25" s="23" t="s">
        <v>11</v>
      </c>
      <c r="F25" s="2">
        <v>1</v>
      </c>
      <c r="G25" s="69">
        <v>13393</v>
      </c>
      <c r="H25" s="37" t="s">
        <v>149</v>
      </c>
      <c r="I25" s="2" t="s">
        <v>47</v>
      </c>
      <c r="J25" s="70">
        <v>13393</v>
      </c>
      <c r="K25" s="14">
        <f t="shared" si="0"/>
        <v>15000.160000000002</v>
      </c>
    </row>
    <row r="26" spans="1:11" s="21" customFormat="1" ht="47.25" customHeight="1">
      <c r="A26" s="2">
        <v>15</v>
      </c>
      <c r="B26" s="23" t="s">
        <v>32</v>
      </c>
      <c r="C26" s="23" t="s">
        <v>12</v>
      </c>
      <c r="D26" s="23" t="s">
        <v>63</v>
      </c>
      <c r="E26" s="23" t="s">
        <v>11</v>
      </c>
      <c r="F26" s="2">
        <v>1</v>
      </c>
      <c r="G26" s="69">
        <v>25000</v>
      </c>
      <c r="H26" s="37" t="s">
        <v>149</v>
      </c>
      <c r="I26" s="2" t="s">
        <v>47</v>
      </c>
      <c r="J26" s="70">
        <v>25000</v>
      </c>
      <c r="K26" s="14">
        <f t="shared" si="0"/>
        <v>28000.000000000004</v>
      </c>
    </row>
    <row r="27" spans="1:11" s="21" customFormat="1" ht="47.25" customHeight="1">
      <c r="A27" s="2">
        <v>16</v>
      </c>
      <c r="B27" s="23" t="s">
        <v>32</v>
      </c>
      <c r="C27" s="23" t="s">
        <v>12</v>
      </c>
      <c r="D27" s="23" t="s">
        <v>64</v>
      </c>
      <c r="E27" s="23" t="s">
        <v>11</v>
      </c>
      <c r="F27" s="2">
        <v>1</v>
      </c>
      <c r="G27" s="69">
        <v>4000</v>
      </c>
      <c r="H27" s="37" t="s">
        <v>149</v>
      </c>
      <c r="I27" s="2" t="s">
        <v>47</v>
      </c>
      <c r="J27" s="70">
        <v>4000</v>
      </c>
      <c r="K27" s="14">
        <f t="shared" si="0"/>
        <v>4480</v>
      </c>
    </row>
    <row r="28" spans="1:11" s="21" customFormat="1" ht="47.25" customHeight="1">
      <c r="A28" s="2">
        <v>17</v>
      </c>
      <c r="B28" s="23" t="s">
        <v>32</v>
      </c>
      <c r="C28" s="23" t="s">
        <v>12</v>
      </c>
      <c r="D28" s="23" t="s">
        <v>65</v>
      </c>
      <c r="E28" s="23" t="s">
        <v>11</v>
      </c>
      <c r="F28" s="2">
        <v>5</v>
      </c>
      <c r="G28" s="69">
        <f>1000</f>
        <v>1000</v>
      </c>
      <c r="H28" s="37" t="s">
        <v>149</v>
      </c>
      <c r="I28" s="2" t="s">
        <v>47</v>
      </c>
      <c r="J28" s="70">
        <v>5000</v>
      </c>
      <c r="K28" s="14">
        <f t="shared" si="0"/>
        <v>5600.0000000000009</v>
      </c>
    </row>
    <row r="29" spans="1:11" s="21" customFormat="1" ht="47.25" customHeight="1">
      <c r="A29" s="2">
        <v>18</v>
      </c>
      <c r="B29" s="23" t="s">
        <v>32</v>
      </c>
      <c r="C29" s="23" t="s">
        <v>12</v>
      </c>
      <c r="D29" s="23" t="s">
        <v>66</v>
      </c>
      <c r="E29" s="23" t="s">
        <v>11</v>
      </c>
      <c r="F29" s="2">
        <v>5</v>
      </c>
      <c r="G29" s="69">
        <v>1500</v>
      </c>
      <c r="H29" s="37" t="s">
        <v>149</v>
      </c>
      <c r="I29" s="2" t="s">
        <v>47</v>
      </c>
      <c r="J29" s="70">
        <v>7500</v>
      </c>
      <c r="K29" s="14">
        <f t="shared" si="0"/>
        <v>8400</v>
      </c>
    </row>
    <row r="30" spans="1:11" s="21" customFormat="1" ht="47.25" customHeight="1">
      <c r="A30" s="2">
        <v>19</v>
      </c>
      <c r="B30" s="23" t="s">
        <v>32</v>
      </c>
      <c r="C30" s="23" t="s">
        <v>12</v>
      </c>
      <c r="D30" s="23" t="s">
        <v>67</v>
      </c>
      <c r="E30" s="23" t="s">
        <v>11</v>
      </c>
      <c r="F30" s="2">
        <v>5</v>
      </c>
      <c r="G30" s="69">
        <v>1500</v>
      </c>
      <c r="H30" s="37" t="s">
        <v>149</v>
      </c>
      <c r="I30" s="2" t="s">
        <v>47</v>
      </c>
      <c r="J30" s="70">
        <v>7500</v>
      </c>
      <c r="K30" s="14">
        <f t="shared" si="0"/>
        <v>8400</v>
      </c>
    </row>
    <row r="31" spans="1:11" s="21" customFormat="1" ht="47.25" customHeight="1">
      <c r="A31" s="2">
        <v>20</v>
      </c>
      <c r="B31" s="23" t="s">
        <v>32</v>
      </c>
      <c r="C31" s="23" t="s">
        <v>12</v>
      </c>
      <c r="D31" s="23" t="s">
        <v>68</v>
      </c>
      <c r="E31" s="23" t="s">
        <v>11</v>
      </c>
      <c r="F31" s="2">
        <v>68</v>
      </c>
      <c r="G31" s="69">
        <v>500</v>
      </c>
      <c r="H31" s="37" t="s">
        <v>149</v>
      </c>
      <c r="I31" s="2" t="s">
        <v>47</v>
      </c>
      <c r="J31" s="70">
        <v>34000</v>
      </c>
      <c r="K31" s="14">
        <f t="shared" si="0"/>
        <v>38080</v>
      </c>
    </row>
    <row r="32" spans="1:11" s="21" customFormat="1" ht="47.25" customHeight="1">
      <c r="A32" s="2">
        <v>21</v>
      </c>
      <c r="B32" s="23" t="s">
        <v>32</v>
      </c>
      <c r="C32" s="23" t="s">
        <v>12</v>
      </c>
      <c r="D32" s="23" t="s">
        <v>69</v>
      </c>
      <c r="E32" s="23" t="s">
        <v>11</v>
      </c>
      <c r="F32" s="2">
        <v>2</v>
      </c>
      <c r="G32" s="69">
        <v>3000</v>
      </c>
      <c r="H32" s="37" t="s">
        <v>149</v>
      </c>
      <c r="I32" s="2" t="s">
        <v>47</v>
      </c>
      <c r="J32" s="70">
        <v>6000</v>
      </c>
      <c r="K32" s="14">
        <f t="shared" si="0"/>
        <v>6720.0000000000009</v>
      </c>
    </row>
    <row r="33" spans="1:12" s="21" customFormat="1" ht="47.25" customHeight="1">
      <c r="A33" s="2">
        <v>22</v>
      </c>
      <c r="B33" s="23" t="s">
        <v>32</v>
      </c>
      <c r="C33" s="23" t="s">
        <v>12</v>
      </c>
      <c r="D33" s="23" t="s">
        <v>70</v>
      </c>
      <c r="E33" s="23" t="s">
        <v>11</v>
      </c>
      <c r="F33" s="2">
        <v>3</v>
      </c>
      <c r="G33" s="69">
        <v>10000</v>
      </c>
      <c r="H33" s="37" t="s">
        <v>149</v>
      </c>
      <c r="I33" s="2" t="s">
        <v>47</v>
      </c>
      <c r="J33" s="70">
        <v>30000</v>
      </c>
      <c r="K33" s="14">
        <f t="shared" si="0"/>
        <v>33600</v>
      </c>
    </row>
    <row r="34" spans="1:12" s="21" customFormat="1" ht="36" customHeight="1">
      <c r="A34" s="2">
        <v>23</v>
      </c>
      <c r="B34" s="23" t="s">
        <v>33</v>
      </c>
      <c r="C34" s="23" t="s">
        <v>12</v>
      </c>
      <c r="D34" s="23" t="s">
        <v>33</v>
      </c>
      <c r="E34" s="23" t="s">
        <v>161</v>
      </c>
      <c r="F34" s="2">
        <v>1</v>
      </c>
      <c r="G34" s="69">
        <v>181440</v>
      </c>
      <c r="H34" s="37" t="s">
        <v>162</v>
      </c>
      <c r="I34" s="2" t="s">
        <v>47</v>
      </c>
      <c r="J34" s="70">
        <v>181440</v>
      </c>
      <c r="K34" s="14">
        <f t="shared" si="0"/>
        <v>203212.80000000002</v>
      </c>
    </row>
    <row r="35" spans="1:12" s="21" customFormat="1" ht="48.75" customHeight="1">
      <c r="A35" s="2">
        <v>24</v>
      </c>
      <c r="B35" s="23" t="s">
        <v>35</v>
      </c>
      <c r="C35" s="20" t="s">
        <v>26</v>
      </c>
      <c r="D35" s="23" t="s">
        <v>36</v>
      </c>
      <c r="E35" s="23" t="s">
        <v>13</v>
      </c>
      <c r="F35" s="2"/>
      <c r="G35" s="69">
        <v>420348</v>
      </c>
      <c r="H35" s="37" t="s">
        <v>148</v>
      </c>
      <c r="I35" s="2" t="s">
        <v>47</v>
      </c>
      <c r="J35" s="70">
        <v>420348</v>
      </c>
      <c r="K35" s="14">
        <f t="shared" si="0"/>
        <v>470789.76000000007</v>
      </c>
    </row>
    <row r="36" spans="1:12" s="21" customFormat="1" ht="37.5" customHeight="1">
      <c r="A36" s="2">
        <v>25</v>
      </c>
      <c r="B36" s="24" t="s">
        <v>37</v>
      </c>
      <c r="C36" s="24" t="s">
        <v>12</v>
      </c>
      <c r="D36" s="24" t="s">
        <v>38</v>
      </c>
      <c r="E36" s="24" t="s">
        <v>11</v>
      </c>
      <c r="F36" s="2">
        <v>24</v>
      </c>
      <c r="G36" s="72">
        <v>15000</v>
      </c>
      <c r="H36" s="37" t="s">
        <v>148</v>
      </c>
      <c r="I36" s="15" t="s">
        <v>47</v>
      </c>
      <c r="J36" s="73">
        <v>360000</v>
      </c>
      <c r="K36" s="14">
        <f t="shared" si="0"/>
        <v>403200.00000000006</v>
      </c>
      <c r="L36" s="25"/>
    </row>
    <row r="37" spans="1:12" s="21" customFormat="1" ht="37.5" customHeight="1">
      <c r="A37" s="2">
        <v>26</v>
      </c>
      <c r="B37" s="24" t="s">
        <v>37</v>
      </c>
      <c r="C37" s="24" t="s">
        <v>12</v>
      </c>
      <c r="D37" s="24" t="s">
        <v>52</v>
      </c>
      <c r="E37" s="24" t="s">
        <v>11</v>
      </c>
      <c r="F37" s="2">
        <v>120</v>
      </c>
      <c r="G37" s="72">
        <v>2600</v>
      </c>
      <c r="H37" s="37" t="s">
        <v>148</v>
      </c>
      <c r="I37" s="15" t="s">
        <v>47</v>
      </c>
      <c r="J37" s="73">
        <v>312000</v>
      </c>
      <c r="K37" s="14">
        <f t="shared" si="0"/>
        <v>349440.00000000006</v>
      </c>
      <c r="L37" s="25"/>
    </row>
    <row r="38" spans="1:12" s="25" customFormat="1" ht="40.5" customHeight="1">
      <c r="A38" s="2">
        <v>27</v>
      </c>
      <c r="B38" s="23" t="s">
        <v>39</v>
      </c>
      <c r="C38" s="23" t="s">
        <v>12</v>
      </c>
      <c r="D38" s="23" t="s">
        <v>39</v>
      </c>
      <c r="E38" s="23" t="s">
        <v>13</v>
      </c>
      <c r="F38" s="2">
        <v>1</v>
      </c>
      <c r="G38" s="47">
        <v>600000</v>
      </c>
      <c r="H38" s="39" t="s">
        <v>34</v>
      </c>
      <c r="I38" s="23" t="s">
        <v>47</v>
      </c>
      <c r="J38" s="32">
        <v>600000</v>
      </c>
      <c r="K38" s="14">
        <f t="shared" si="0"/>
        <v>672000.00000000012</v>
      </c>
    </row>
    <row r="39" spans="1:12" s="25" customFormat="1" ht="39" customHeight="1">
      <c r="A39" s="2">
        <v>28</v>
      </c>
      <c r="B39" s="23" t="s">
        <v>44</v>
      </c>
      <c r="C39" s="23" t="s">
        <v>12</v>
      </c>
      <c r="D39" s="23" t="s">
        <v>44</v>
      </c>
      <c r="E39" s="23" t="s">
        <v>141</v>
      </c>
      <c r="F39" s="2">
        <v>1</v>
      </c>
      <c r="G39" s="47">
        <v>64000</v>
      </c>
      <c r="H39" s="37" t="s">
        <v>142</v>
      </c>
      <c r="I39" s="23" t="s">
        <v>47</v>
      </c>
      <c r="J39" s="32">
        <v>64000</v>
      </c>
      <c r="K39" s="14">
        <f t="shared" si="0"/>
        <v>71680</v>
      </c>
    </row>
    <row r="40" spans="1:12" s="25" customFormat="1" ht="37.5" customHeight="1">
      <c r="A40" s="2">
        <v>29</v>
      </c>
      <c r="B40" s="23" t="s">
        <v>14</v>
      </c>
      <c r="C40" s="23" t="s">
        <v>12</v>
      </c>
      <c r="D40" s="23" t="s">
        <v>72</v>
      </c>
      <c r="E40" s="23" t="s">
        <v>11</v>
      </c>
      <c r="F40" s="23">
        <v>67</v>
      </c>
      <c r="G40" s="74">
        <v>273.2</v>
      </c>
      <c r="H40" s="37" t="s">
        <v>149</v>
      </c>
      <c r="I40" s="2" t="s">
        <v>47</v>
      </c>
      <c r="J40" s="32">
        <v>18304.400000000001</v>
      </c>
      <c r="K40" s="14">
        <f t="shared" si="0"/>
        <v>20500.928000000004</v>
      </c>
    </row>
    <row r="41" spans="1:12" s="25" customFormat="1" ht="37.5" customHeight="1">
      <c r="A41" s="2">
        <v>30</v>
      </c>
      <c r="B41" s="23" t="s">
        <v>14</v>
      </c>
      <c r="C41" s="23" t="s">
        <v>12</v>
      </c>
      <c r="D41" s="23" t="s">
        <v>73</v>
      </c>
      <c r="E41" s="23" t="s">
        <v>11</v>
      </c>
      <c r="F41" s="23">
        <v>56</v>
      </c>
      <c r="G41" s="74">
        <v>804.5</v>
      </c>
      <c r="H41" s="37" t="s">
        <v>149</v>
      </c>
      <c r="I41" s="2" t="s">
        <v>47</v>
      </c>
      <c r="J41" s="32">
        <v>45052</v>
      </c>
      <c r="K41" s="14">
        <f t="shared" si="0"/>
        <v>50458.240000000005</v>
      </c>
    </row>
    <row r="42" spans="1:12" s="25" customFormat="1" ht="37.5" customHeight="1">
      <c r="A42" s="2">
        <v>31</v>
      </c>
      <c r="B42" s="23" t="s">
        <v>14</v>
      </c>
      <c r="C42" s="23" t="s">
        <v>12</v>
      </c>
      <c r="D42" s="23" t="s">
        <v>74</v>
      </c>
      <c r="E42" s="23" t="s">
        <v>11</v>
      </c>
      <c r="F42" s="23">
        <v>252</v>
      </c>
      <c r="G42" s="74">
        <v>44.6</v>
      </c>
      <c r="H42" s="37" t="s">
        <v>149</v>
      </c>
      <c r="I42" s="2" t="s">
        <v>47</v>
      </c>
      <c r="J42" s="32">
        <v>11239.2</v>
      </c>
      <c r="K42" s="14">
        <f t="shared" si="0"/>
        <v>12587.904000000002</v>
      </c>
    </row>
    <row r="43" spans="1:12" s="25" customFormat="1" ht="37.5" customHeight="1">
      <c r="A43" s="2">
        <v>32</v>
      </c>
      <c r="B43" s="23" t="s">
        <v>14</v>
      </c>
      <c r="C43" s="23" t="s">
        <v>12</v>
      </c>
      <c r="D43" s="23" t="s">
        <v>75</v>
      </c>
      <c r="E43" s="23" t="s">
        <v>11</v>
      </c>
      <c r="F43" s="23">
        <v>36</v>
      </c>
      <c r="G43" s="74">
        <v>167.9</v>
      </c>
      <c r="H43" s="37" t="s">
        <v>149</v>
      </c>
      <c r="I43" s="2" t="s">
        <v>47</v>
      </c>
      <c r="J43" s="32">
        <v>6044.4</v>
      </c>
      <c r="K43" s="14">
        <f t="shared" si="0"/>
        <v>6769.7280000000001</v>
      </c>
    </row>
    <row r="44" spans="1:12" s="25" customFormat="1" ht="37.5" customHeight="1">
      <c r="A44" s="2">
        <v>33</v>
      </c>
      <c r="B44" s="23" t="s">
        <v>14</v>
      </c>
      <c r="C44" s="23" t="s">
        <v>12</v>
      </c>
      <c r="D44" s="23" t="s">
        <v>76</v>
      </c>
      <c r="E44" s="23" t="s">
        <v>11</v>
      </c>
      <c r="F44" s="23">
        <v>224</v>
      </c>
      <c r="G44" s="74">
        <v>59.95</v>
      </c>
      <c r="H44" s="37" t="s">
        <v>149</v>
      </c>
      <c r="I44" s="2" t="s">
        <v>47</v>
      </c>
      <c r="J44" s="32">
        <v>13428.8</v>
      </c>
      <c r="K44" s="14">
        <f t="shared" ref="K44:K75" si="1">J44*1.12</f>
        <v>15040.256000000001</v>
      </c>
    </row>
    <row r="45" spans="1:12" s="25" customFormat="1" ht="37.5" customHeight="1">
      <c r="A45" s="2">
        <v>34</v>
      </c>
      <c r="B45" s="23" t="s">
        <v>14</v>
      </c>
      <c r="C45" s="23" t="s">
        <v>12</v>
      </c>
      <c r="D45" s="23" t="s">
        <v>77</v>
      </c>
      <c r="E45" s="23" t="s">
        <v>11</v>
      </c>
      <c r="F45" s="23">
        <v>112</v>
      </c>
      <c r="G45" s="74">
        <v>696.4</v>
      </c>
      <c r="H45" s="37" t="s">
        <v>149</v>
      </c>
      <c r="I45" s="2" t="s">
        <v>47</v>
      </c>
      <c r="J45" s="32">
        <v>77996.800000000003</v>
      </c>
      <c r="K45" s="14">
        <f t="shared" si="1"/>
        <v>87356.416000000012</v>
      </c>
    </row>
    <row r="46" spans="1:12" s="25" customFormat="1" ht="37.5" customHeight="1">
      <c r="A46" s="2">
        <v>35</v>
      </c>
      <c r="B46" s="23" t="s">
        <v>14</v>
      </c>
      <c r="C46" s="23" t="s">
        <v>12</v>
      </c>
      <c r="D46" s="23" t="s">
        <v>78</v>
      </c>
      <c r="E46" s="23" t="s">
        <v>11</v>
      </c>
      <c r="F46" s="23">
        <v>56</v>
      </c>
      <c r="G46" s="74">
        <v>44.6</v>
      </c>
      <c r="H46" s="37" t="s">
        <v>149</v>
      </c>
      <c r="I46" s="2" t="s">
        <v>47</v>
      </c>
      <c r="J46" s="32">
        <v>2497.6</v>
      </c>
      <c r="K46" s="14">
        <f t="shared" si="1"/>
        <v>2797.3120000000004</v>
      </c>
    </row>
    <row r="47" spans="1:12" s="25" customFormat="1" ht="37.5" customHeight="1">
      <c r="A47" s="2">
        <v>36</v>
      </c>
      <c r="B47" s="23" t="s">
        <v>14</v>
      </c>
      <c r="C47" s="23" t="s">
        <v>12</v>
      </c>
      <c r="D47" s="23" t="s">
        <v>79</v>
      </c>
      <c r="E47" s="23" t="s">
        <v>11</v>
      </c>
      <c r="F47" s="23">
        <v>44</v>
      </c>
      <c r="G47" s="74">
        <v>508.9</v>
      </c>
      <c r="H47" s="37" t="s">
        <v>149</v>
      </c>
      <c r="I47" s="23" t="s">
        <v>47</v>
      </c>
      <c r="J47" s="32">
        <v>22391.599999999999</v>
      </c>
      <c r="K47" s="14">
        <f t="shared" si="1"/>
        <v>25078.592000000001</v>
      </c>
    </row>
    <row r="48" spans="1:12" s="25" customFormat="1" ht="37.5" customHeight="1">
      <c r="A48" s="2">
        <v>37</v>
      </c>
      <c r="B48" s="23" t="s">
        <v>14</v>
      </c>
      <c r="C48" s="23" t="s">
        <v>12</v>
      </c>
      <c r="D48" s="23" t="s">
        <v>80</v>
      </c>
      <c r="E48" s="23" t="s">
        <v>11</v>
      </c>
      <c r="F48" s="23">
        <v>22</v>
      </c>
      <c r="G48" s="74">
        <v>102.7</v>
      </c>
      <c r="H48" s="37" t="s">
        <v>149</v>
      </c>
      <c r="I48" s="23" t="s">
        <v>47</v>
      </c>
      <c r="J48" s="32">
        <v>2259.4</v>
      </c>
      <c r="K48" s="14">
        <f t="shared" si="1"/>
        <v>2530.5280000000002</v>
      </c>
    </row>
    <row r="49" spans="1:11" s="25" customFormat="1" ht="37.5" customHeight="1">
      <c r="A49" s="2">
        <v>38</v>
      </c>
      <c r="B49" s="23" t="s">
        <v>14</v>
      </c>
      <c r="C49" s="23" t="s">
        <v>12</v>
      </c>
      <c r="D49" s="23" t="s">
        <v>81</v>
      </c>
      <c r="E49" s="23" t="s">
        <v>11</v>
      </c>
      <c r="F49" s="23">
        <v>39</v>
      </c>
      <c r="G49" s="74">
        <v>103.6</v>
      </c>
      <c r="H49" s="37" t="s">
        <v>149</v>
      </c>
      <c r="I49" s="23" t="s">
        <v>47</v>
      </c>
      <c r="J49" s="32">
        <v>4040.4</v>
      </c>
      <c r="K49" s="14">
        <f t="shared" si="1"/>
        <v>4525.2480000000005</v>
      </c>
    </row>
    <row r="50" spans="1:11" s="25" customFormat="1" ht="37.5" customHeight="1">
      <c r="A50" s="2">
        <v>39</v>
      </c>
      <c r="B50" s="23" t="s">
        <v>14</v>
      </c>
      <c r="C50" s="23" t="s">
        <v>12</v>
      </c>
      <c r="D50" s="23" t="s">
        <v>82</v>
      </c>
      <c r="E50" s="23" t="s">
        <v>11</v>
      </c>
      <c r="F50" s="23">
        <v>50</v>
      </c>
      <c r="G50" s="74">
        <v>80.400000000000006</v>
      </c>
      <c r="H50" s="37" t="s">
        <v>149</v>
      </c>
      <c r="I50" s="23" t="s">
        <v>47</v>
      </c>
      <c r="J50" s="32">
        <v>4020</v>
      </c>
      <c r="K50" s="14">
        <f t="shared" si="1"/>
        <v>4502.4000000000005</v>
      </c>
    </row>
    <row r="51" spans="1:11" s="25" customFormat="1" ht="37.5" customHeight="1">
      <c r="A51" s="2">
        <v>40</v>
      </c>
      <c r="B51" s="23" t="s">
        <v>14</v>
      </c>
      <c r="C51" s="23" t="s">
        <v>12</v>
      </c>
      <c r="D51" s="23" t="s">
        <v>83</v>
      </c>
      <c r="E51" s="23" t="s">
        <v>11</v>
      </c>
      <c r="F51" s="23">
        <v>78</v>
      </c>
      <c r="G51" s="74">
        <v>62.5</v>
      </c>
      <c r="H51" s="37" t="s">
        <v>149</v>
      </c>
      <c r="I51" s="23" t="s">
        <v>47</v>
      </c>
      <c r="J51" s="32">
        <v>4875</v>
      </c>
      <c r="K51" s="14">
        <f t="shared" si="1"/>
        <v>5460.0000000000009</v>
      </c>
    </row>
    <row r="52" spans="1:11" s="25" customFormat="1" ht="37.5" customHeight="1">
      <c r="A52" s="2">
        <v>41</v>
      </c>
      <c r="B52" s="23" t="s">
        <v>14</v>
      </c>
      <c r="C52" s="23" t="s">
        <v>12</v>
      </c>
      <c r="D52" s="23" t="s">
        <v>84</v>
      </c>
      <c r="E52" s="23" t="s">
        <v>11</v>
      </c>
      <c r="F52" s="23">
        <v>1500</v>
      </c>
      <c r="G52" s="74">
        <v>17.86</v>
      </c>
      <c r="H52" s="37" t="s">
        <v>149</v>
      </c>
      <c r="I52" s="23" t="s">
        <v>47</v>
      </c>
      <c r="J52" s="32">
        <v>26790</v>
      </c>
      <c r="K52" s="14">
        <f t="shared" si="1"/>
        <v>30004.800000000003</v>
      </c>
    </row>
    <row r="53" spans="1:11" s="25" customFormat="1" ht="37.5" customHeight="1">
      <c r="A53" s="2">
        <v>42</v>
      </c>
      <c r="B53" s="23" t="s">
        <v>14</v>
      </c>
      <c r="C53" s="23" t="s">
        <v>12</v>
      </c>
      <c r="D53" s="23" t="s">
        <v>85</v>
      </c>
      <c r="E53" s="23" t="s">
        <v>11</v>
      </c>
      <c r="F53" s="23">
        <v>36</v>
      </c>
      <c r="G53" s="74">
        <v>892.9</v>
      </c>
      <c r="H53" s="37" t="s">
        <v>149</v>
      </c>
      <c r="I53" s="23" t="s">
        <v>47</v>
      </c>
      <c r="J53" s="32">
        <v>32144.400000000001</v>
      </c>
      <c r="K53" s="14">
        <f t="shared" si="1"/>
        <v>36001.728000000003</v>
      </c>
    </row>
    <row r="54" spans="1:11" s="25" customFormat="1" ht="37.5" customHeight="1">
      <c r="A54" s="2">
        <v>43</v>
      </c>
      <c r="B54" s="23" t="s">
        <v>14</v>
      </c>
      <c r="C54" s="23" t="s">
        <v>12</v>
      </c>
      <c r="D54" s="23" t="s">
        <v>86</v>
      </c>
      <c r="E54" s="23" t="s">
        <v>11</v>
      </c>
      <c r="F54" s="23">
        <v>22</v>
      </c>
      <c r="G54" s="74">
        <v>142.9</v>
      </c>
      <c r="H54" s="37" t="s">
        <v>149</v>
      </c>
      <c r="I54" s="23" t="s">
        <v>47</v>
      </c>
      <c r="J54" s="32">
        <v>3143.8</v>
      </c>
      <c r="K54" s="14">
        <f t="shared" si="1"/>
        <v>3521.0560000000005</v>
      </c>
    </row>
    <row r="55" spans="1:11" s="25" customFormat="1" ht="37.5" customHeight="1">
      <c r="A55" s="2">
        <v>44</v>
      </c>
      <c r="B55" s="23" t="s">
        <v>14</v>
      </c>
      <c r="C55" s="23" t="s">
        <v>12</v>
      </c>
      <c r="D55" s="23" t="s">
        <v>87</v>
      </c>
      <c r="E55" s="23" t="s">
        <v>11</v>
      </c>
      <c r="F55" s="23">
        <v>28</v>
      </c>
      <c r="G55" s="74">
        <v>147.30000000000001</v>
      </c>
      <c r="H55" s="37" t="s">
        <v>149</v>
      </c>
      <c r="I55" s="23" t="s">
        <v>47</v>
      </c>
      <c r="J55" s="32">
        <v>4124.3999999999996</v>
      </c>
      <c r="K55" s="14">
        <f t="shared" si="1"/>
        <v>4619.3280000000004</v>
      </c>
    </row>
    <row r="56" spans="1:11" s="25" customFormat="1" ht="37.5" customHeight="1">
      <c r="A56" s="2">
        <v>45</v>
      </c>
      <c r="B56" s="23" t="s">
        <v>14</v>
      </c>
      <c r="C56" s="23" t="s">
        <v>12</v>
      </c>
      <c r="D56" s="23" t="s">
        <v>88</v>
      </c>
      <c r="E56" s="23" t="s">
        <v>11</v>
      </c>
      <c r="F56" s="23">
        <v>56</v>
      </c>
      <c r="G56" s="74">
        <v>147.30000000000001</v>
      </c>
      <c r="H56" s="37" t="s">
        <v>149</v>
      </c>
      <c r="I56" s="23" t="s">
        <v>47</v>
      </c>
      <c r="J56" s="32">
        <v>8248.7999999999993</v>
      </c>
      <c r="K56" s="14">
        <f t="shared" si="1"/>
        <v>9238.6560000000009</v>
      </c>
    </row>
    <row r="57" spans="1:11" s="25" customFormat="1" ht="37.5" customHeight="1">
      <c r="A57" s="2">
        <v>46</v>
      </c>
      <c r="B57" s="23" t="s">
        <v>14</v>
      </c>
      <c r="C57" s="23" t="s">
        <v>12</v>
      </c>
      <c r="D57" s="23" t="s">
        <v>89</v>
      </c>
      <c r="E57" s="23" t="s">
        <v>11</v>
      </c>
      <c r="F57" s="23">
        <v>11</v>
      </c>
      <c r="G57" s="74">
        <v>356.3</v>
      </c>
      <c r="H57" s="37" t="s">
        <v>149</v>
      </c>
      <c r="I57" s="23" t="s">
        <v>47</v>
      </c>
      <c r="J57" s="32">
        <v>3919.3</v>
      </c>
      <c r="K57" s="14">
        <f t="shared" si="1"/>
        <v>4389.6160000000009</v>
      </c>
    </row>
    <row r="58" spans="1:11" s="25" customFormat="1" ht="37.5" customHeight="1">
      <c r="A58" s="2">
        <v>47</v>
      </c>
      <c r="B58" s="23" t="s">
        <v>14</v>
      </c>
      <c r="C58" s="23" t="s">
        <v>12</v>
      </c>
      <c r="D58" s="23" t="s">
        <v>90</v>
      </c>
      <c r="E58" s="23" t="s">
        <v>11</v>
      </c>
      <c r="F58" s="23">
        <v>50</v>
      </c>
      <c r="G58" s="74">
        <v>75.900000000000006</v>
      </c>
      <c r="H58" s="37" t="s">
        <v>149</v>
      </c>
      <c r="I58" s="23" t="s">
        <v>47</v>
      </c>
      <c r="J58" s="32">
        <v>3795</v>
      </c>
      <c r="K58" s="14">
        <f t="shared" si="1"/>
        <v>4250.4000000000005</v>
      </c>
    </row>
    <row r="59" spans="1:11" s="25" customFormat="1" ht="37.5" customHeight="1">
      <c r="A59" s="2">
        <v>48</v>
      </c>
      <c r="B59" s="23" t="s">
        <v>14</v>
      </c>
      <c r="C59" s="23" t="s">
        <v>12</v>
      </c>
      <c r="D59" s="23" t="s">
        <v>91</v>
      </c>
      <c r="E59" s="23" t="s">
        <v>11</v>
      </c>
      <c r="F59" s="23">
        <v>100</v>
      </c>
      <c r="G59" s="74">
        <v>35.700000000000003</v>
      </c>
      <c r="H59" s="37" t="s">
        <v>149</v>
      </c>
      <c r="I59" s="23" t="s">
        <v>47</v>
      </c>
      <c r="J59" s="32">
        <v>3570</v>
      </c>
      <c r="K59" s="14">
        <f t="shared" si="1"/>
        <v>3998.4000000000005</v>
      </c>
    </row>
    <row r="60" spans="1:11" s="25" customFormat="1" ht="37.5" customHeight="1">
      <c r="A60" s="2">
        <v>49</v>
      </c>
      <c r="B60" s="23" t="s">
        <v>14</v>
      </c>
      <c r="C60" s="23" t="s">
        <v>12</v>
      </c>
      <c r="D60" s="23" t="s">
        <v>92</v>
      </c>
      <c r="E60" s="23" t="s">
        <v>11</v>
      </c>
      <c r="F60" s="23">
        <v>80</v>
      </c>
      <c r="G60" s="74">
        <v>35.700000000000003</v>
      </c>
      <c r="H60" s="37" t="s">
        <v>149</v>
      </c>
      <c r="I60" s="23" t="s">
        <v>47</v>
      </c>
      <c r="J60" s="32">
        <v>2856</v>
      </c>
      <c r="K60" s="14">
        <f t="shared" si="1"/>
        <v>3198.7200000000003</v>
      </c>
    </row>
    <row r="61" spans="1:11" s="25" customFormat="1" ht="37.5" customHeight="1">
      <c r="A61" s="2">
        <v>50</v>
      </c>
      <c r="B61" s="23" t="s">
        <v>14</v>
      </c>
      <c r="C61" s="23" t="s">
        <v>12</v>
      </c>
      <c r="D61" s="23" t="s">
        <v>93</v>
      </c>
      <c r="E61" s="23" t="s">
        <v>11</v>
      </c>
      <c r="F61" s="23">
        <v>50</v>
      </c>
      <c r="G61" s="74">
        <v>26.8</v>
      </c>
      <c r="H61" s="37" t="s">
        <v>149</v>
      </c>
      <c r="I61" s="23" t="s">
        <v>47</v>
      </c>
      <c r="J61" s="32">
        <v>1340</v>
      </c>
      <c r="K61" s="14">
        <f t="shared" si="1"/>
        <v>1500.8000000000002</v>
      </c>
    </row>
    <row r="62" spans="1:11" s="25" customFormat="1" ht="37.5" customHeight="1">
      <c r="A62" s="2">
        <v>51</v>
      </c>
      <c r="B62" s="23" t="s">
        <v>14</v>
      </c>
      <c r="C62" s="23" t="s">
        <v>12</v>
      </c>
      <c r="D62" s="23" t="s">
        <v>94</v>
      </c>
      <c r="E62" s="23" t="s">
        <v>11</v>
      </c>
      <c r="F62" s="23">
        <v>36</v>
      </c>
      <c r="G62" s="74">
        <v>754.5</v>
      </c>
      <c r="H62" s="37" t="s">
        <v>149</v>
      </c>
      <c r="I62" s="23" t="s">
        <v>47</v>
      </c>
      <c r="J62" s="32">
        <v>27162</v>
      </c>
      <c r="K62" s="14">
        <f t="shared" si="1"/>
        <v>30421.440000000002</v>
      </c>
    </row>
    <row r="63" spans="1:11" s="25" customFormat="1" ht="37.5" customHeight="1">
      <c r="A63" s="2">
        <v>52</v>
      </c>
      <c r="B63" s="23" t="s">
        <v>14</v>
      </c>
      <c r="C63" s="23" t="s">
        <v>12</v>
      </c>
      <c r="D63" s="23" t="s">
        <v>95</v>
      </c>
      <c r="E63" s="23" t="s">
        <v>11</v>
      </c>
      <c r="F63" s="23">
        <v>36</v>
      </c>
      <c r="G63" s="74">
        <v>337.5</v>
      </c>
      <c r="H63" s="37" t="s">
        <v>149</v>
      </c>
      <c r="I63" s="23" t="s">
        <v>47</v>
      </c>
      <c r="J63" s="32">
        <v>12150</v>
      </c>
      <c r="K63" s="14">
        <f t="shared" si="1"/>
        <v>13608.000000000002</v>
      </c>
    </row>
    <row r="64" spans="1:11" s="25" customFormat="1" ht="37.5" customHeight="1">
      <c r="A64" s="2">
        <v>53</v>
      </c>
      <c r="B64" s="23" t="s">
        <v>14</v>
      </c>
      <c r="C64" s="23" t="s">
        <v>12</v>
      </c>
      <c r="D64" s="23" t="s">
        <v>96</v>
      </c>
      <c r="E64" s="23" t="s">
        <v>11</v>
      </c>
      <c r="F64" s="23">
        <v>36</v>
      </c>
      <c r="G64" s="74">
        <v>71.400000000000006</v>
      </c>
      <c r="H64" s="37" t="s">
        <v>149</v>
      </c>
      <c r="I64" s="23" t="s">
        <v>47</v>
      </c>
      <c r="J64" s="32">
        <v>2570.4</v>
      </c>
      <c r="K64" s="14">
        <f t="shared" si="1"/>
        <v>2878.8480000000004</v>
      </c>
    </row>
    <row r="65" spans="1:11" s="25" customFormat="1" ht="37.5" customHeight="1">
      <c r="A65" s="2">
        <v>54</v>
      </c>
      <c r="B65" s="23" t="s">
        <v>14</v>
      </c>
      <c r="C65" s="23" t="s">
        <v>12</v>
      </c>
      <c r="D65" s="23" t="s">
        <v>97</v>
      </c>
      <c r="E65" s="23" t="s">
        <v>11</v>
      </c>
      <c r="F65" s="23">
        <v>40</v>
      </c>
      <c r="G65" s="74">
        <v>89.3</v>
      </c>
      <c r="H65" s="37" t="s">
        <v>149</v>
      </c>
      <c r="I65" s="23" t="s">
        <v>47</v>
      </c>
      <c r="J65" s="32">
        <v>3572</v>
      </c>
      <c r="K65" s="14">
        <f t="shared" si="1"/>
        <v>4000.6400000000003</v>
      </c>
    </row>
    <row r="66" spans="1:11" s="25" customFormat="1" ht="37.5" customHeight="1">
      <c r="A66" s="2">
        <v>55</v>
      </c>
      <c r="B66" s="23" t="s">
        <v>14</v>
      </c>
      <c r="C66" s="23" t="s">
        <v>12</v>
      </c>
      <c r="D66" s="23" t="s">
        <v>98</v>
      </c>
      <c r="E66" s="23" t="s">
        <v>11</v>
      </c>
      <c r="F66" s="23">
        <v>50</v>
      </c>
      <c r="G66" s="74">
        <v>21.4</v>
      </c>
      <c r="H66" s="37" t="s">
        <v>149</v>
      </c>
      <c r="I66" s="23" t="s">
        <v>47</v>
      </c>
      <c r="J66" s="32">
        <v>1070</v>
      </c>
      <c r="K66" s="14">
        <f t="shared" si="1"/>
        <v>1198.4000000000001</v>
      </c>
    </row>
    <row r="67" spans="1:11" s="25" customFormat="1" ht="37.5" customHeight="1">
      <c r="A67" s="2">
        <v>56</v>
      </c>
      <c r="B67" s="23" t="s">
        <v>14</v>
      </c>
      <c r="C67" s="23" t="s">
        <v>12</v>
      </c>
      <c r="D67" s="23" t="s">
        <v>99</v>
      </c>
      <c r="E67" s="23" t="s">
        <v>134</v>
      </c>
      <c r="F67" s="23">
        <v>50</v>
      </c>
      <c r="G67" s="74">
        <v>42.44</v>
      </c>
      <c r="H67" s="37" t="s">
        <v>149</v>
      </c>
      <c r="I67" s="23" t="s">
        <v>47</v>
      </c>
      <c r="J67" s="32">
        <v>2122</v>
      </c>
      <c r="K67" s="14">
        <f t="shared" si="1"/>
        <v>2376.6400000000003</v>
      </c>
    </row>
    <row r="68" spans="1:11" s="25" customFormat="1" ht="37.5" customHeight="1">
      <c r="A68" s="2">
        <v>57</v>
      </c>
      <c r="B68" s="23" t="s">
        <v>14</v>
      </c>
      <c r="C68" s="23" t="s">
        <v>12</v>
      </c>
      <c r="D68" s="23" t="s">
        <v>100</v>
      </c>
      <c r="E68" s="23" t="s">
        <v>134</v>
      </c>
      <c r="F68" s="23">
        <v>200</v>
      </c>
      <c r="G68" s="74">
        <v>125</v>
      </c>
      <c r="H68" s="37" t="s">
        <v>149</v>
      </c>
      <c r="I68" s="23" t="s">
        <v>47</v>
      </c>
      <c r="J68" s="32">
        <v>25000</v>
      </c>
      <c r="K68" s="14">
        <f t="shared" si="1"/>
        <v>28000.000000000004</v>
      </c>
    </row>
    <row r="69" spans="1:11" s="25" customFormat="1" ht="37.5" customHeight="1">
      <c r="A69" s="2">
        <v>58</v>
      </c>
      <c r="B69" s="23" t="s">
        <v>14</v>
      </c>
      <c r="C69" s="23" t="s">
        <v>12</v>
      </c>
      <c r="D69" s="23" t="s">
        <v>101</v>
      </c>
      <c r="E69" s="23" t="s">
        <v>134</v>
      </c>
      <c r="F69" s="23">
        <v>50</v>
      </c>
      <c r="G69" s="74">
        <v>26.8</v>
      </c>
      <c r="H69" s="37" t="s">
        <v>149</v>
      </c>
      <c r="I69" s="23" t="s">
        <v>47</v>
      </c>
      <c r="J69" s="32">
        <v>1340</v>
      </c>
      <c r="K69" s="14">
        <f t="shared" si="1"/>
        <v>1500.8000000000002</v>
      </c>
    </row>
    <row r="70" spans="1:11" s="25" customFormat="1" ht="37.5" customHeight="1">
      <c r="A70" s="2">
        <v>59</v>
      </c>
      <c r="B70" s="23" t="s">
        <v>14</v>
      </c>
      <c r="C70" s="23" t="s">
        <v>12</v>
      </c>
      <c r="D70" s="23" t="s">
        <v>102</v>
      </c>
      <c r="E70" s="23" t="s">
        <v>11</v>
      </c>
      <c r="F70" s="23">
        <v>20</v>
      </c>
      <c r="G70" s="74">
        <v>142.9</v>
      </c>
      <c r="H70" s="37" t="s">
        <v>149</v>
      </c>
      <c r="I70" s="23" t="s">
        <v>47</v>
      </c>
      <c r="J70" s="32">
        <v>2858</v>
      </c>
      <c r="K70" s="14">
        <f t="shared" si="1"/>
        <v>3200.9600000000005</v>
      </c>
    </row>
    <row r="71" spans="1:11" s="25" customFormat="1" ht="37.5" customHeight="1">
      <c r="A71" s="2">
        <v>60</v>
      </c>
      <c r="B71" s="23" t="s">
        <v>14</v>
      </c>
      <c r="C71" s="23" t="s">
        <v>12</v>
      </c>
      <c r="D71" s="23" t="s">
        <v>103</v>
      </c>
      <c r="E71" s="23" t="s">
        <v>11</v>
      </c>
      <c r="F71" s="23">
        <v>50</v>
      </c>
      <c r="G71" s="74">
        <v>30.4</v>
      </c>
      <c r="H71" s="37" t="s">
        <v>149</v>
      </c>
      <c r="I71" s="23" t="s">
        <v>47</v>
      </c>
      <c r="J71" s="32">
        <v>1520</v>
      </c>
      <c r="K71" s="14">
        <f t="shared" si="1"/>
        <v>1702.4</v>
      </c>
    </row>
    <row r="72" spans="1:11" s="25" customFormat="1" ht="37.5" customHeight="1">
      <c r="A72" s="2">
        <v>61</v>
      </c>
      <c r="B72" s="23" t="s">
        <v>14</v>
      </c>
      <c r="C72" s="23" t="s">
        <v>12</v>
      </c>
      <c r="D72" s="23" t="s">
        <v>104</v>
      </c>
      <c r="E72" s="23" t="s">
        <v>11</v>
      </c>
      <c r="F72" s="23">
        <v>36</v>
      </c>
      <c r="G72" s="74">
        <v>44.6</v>
      </c>
      <c r="H72" s="37" t="s">
        <v>149</v>
      </c>
      <c r="I72" s="23" t="s">
        <v>47</v>
      </c>
      <c r="J72" s="32">
        <v>1605.6</v>
      </c>
      <c r="K72" s="14">
        <f t="shared" si="1"/>
        <v>1798.2720000000002</v>
      </c>
    </row>
    <row r="73" spans="1:11" s="25" customFormat="1" ht="37.5" customHeight="1">
      <c r="A73" s="2">
        <v>62</v>
      </c>
      <c r="B73" s="23" t="s">
        <v>14</v>
      </c>
      <c r="C73" s="23" t="s">
        <v>12</v>
      </c>
      <c r="D73" s="23" t="s">
        <v>105</v>
      </c>
      <c r="E73" s="23" t="s">
        <v>11</v>
      </c>
      <c r="F73" s="23">
        <v>36</v>
      </c>
      <c r="G73" s="74">
        <v>33.9</v>
      </c>
      <c r="H73" s="37" t="s">
        <v>149</v>
      </c>
      <c r="I73" s="23" t="s">
        <v>47</v>
      </c>
      <c r="J73" s="32">
        <v>1220.4000000000001</v>
      </c>
      <c r="K73" s="14">
        <f t="shared" si="1"/>
        <v>1366.8480000000002</v>
      </c>
    </row>
    <row r="74" spans="1:11" s="25" customFormat="1" ht="37.5" customHeight="1">
      <c r="A74" s="2">
        <v>63</v>
      </c>
      <c r="B74" s="23" t="s">
        <v>14</v>
      </c>
      <c r="C74" s="23" t="s">
        <v>12</v>
      </c>
      <c r="D74" s="23" t="s">
        <v>106</v>
      </c>
      <c r="E74" s="23" t="s">
        <v>11</v>
      </c>
      <c r="F74" s="23">
        <v>100</v>
      </c>
      <c r="G74" s="74">
        <v>120.5</v>
      </c>
      <c r="H74" s="37" t="s">
        <v>149</v>
      </c>
      <c r="I74" s="23" t="s">
        <v>47</v>
      </c>
      <c r="J74" s="32">
        <v>12050</v>
      </c>
      <c r="K74" s="14">
        <f t="shared" si="1"/>
        <v>13496.000000000002</v>
      </c>
    </row>
    <row r="75" spans="1:11" s="25" customFormat="1" ht="37.5" customHeight="1">
      <c r="A75" s="2">
        <v>64</v>
      </c>
      <c r="B75" s="23" t="s">
        <v>14</v>
      </c>
      <c r="C75" s="23" t="s">
        <v>12</v>
      </c>
      <c r="D75" s="23" t="s">
        <v>107</v>
      </c>
      <c r="E75" s="23" t="s">
        <v>11</v>
      </c>
      <c r="F75" s="23">
        <v>36</v>
      </c>
      <c r="G75" s="74">
        <v>74.099999999999994</v>
      </c>
      <c r="H75" s="37" t="s">
        <v>149</v>
      </c>
      <c r="I75" s="23" t="s">
        <v>47</v>
      </c>
      <c r="J75" s="32">
        <v>2667.6</v>
      </c>
      <c r="K75" s="14">
        <f t="shared" si="1"/>
        <v>2987.712</v>
      </c>
    </row>
    <row r="76" spans="1:11" s="25" customFormat="1" ht="37.5" customHeight="1">
      <c r="A76" s="2">
        <v>65</v>
      </c>
      <c r="B76" s="23" t="s">
        <v>14</v>
      </c>
      <c r="C76" s="23" t="s">
        <v>12</v>
      </c>
      <c r="D76" s="23" t="s">
        <v>108</v>
      </c>
      <c r="E76" s="23" t="s">
        <v>11</v>
      </c>
      <c r="F76" s="23">
        <v>36</v>
      </c>
      <c r="G76" s="74">
        <v>101.8</v>
      </c>
      <c r="H76" s="37" t="s">
        <v>149</v>
      </c>
      <c r="I76" s="23" t="s">
        <v>47</v>
      </c>
      <c r="J76" s="32">
        <v>3664.8</v>
      </c>
      <c r="K76" s="14">
        <f t="shared" ref="K76:K107" si="2">J76*1.12</f>
        <v>4104.5760000000009</v>
      </c>
    </row>
    <row r="77" spans="1:11" s="25" customFormat="1" ht="37.5" customHeight="1">
      <c r="A77" s="2">
        <v>66</v>
      </c>
      <c r="B77" s="23" t="s">
        <v>14</v>
      </c>
      <c r="C77" s="23" t="s">
        <v>12</v>
      </c>
      <c r="D77" s="23" t="s">
        <v>109</v>
      </c>
      <c r="E77" s="23" t="s">
        <v>11</v>
      </c>
      <c r="F77" s="23">
        <v>200</v>
      </c>
      <c r="G77" s="74">
        <v>21.43</v>
      </c>
      <c r="H77" s="37" t="s">
        <v>149</v>
      </c>
      <c r="I77" s="23" t="s">
        <v>47</v>
      </c>
      <c r="J77" s="32">
        <v>4286</v>
      </c>
      <c r="K77" s="14">
        <f t="shared" si="2"/>
        <v>4800.3200000000006</v>
      </c>
    </row>
    <row r="78" spans="1:11" s="25" customFormat="1" ht="37.5" customHeight="1">
      <c r="A78" s="2">
        <v>67</v>
      </c>
      <c r="B78" s="23" t="s">
        <v>14</v>
      </c>
      <c r="C78" s="23" t="s">
        <v>12</v>
      </c>
      <c r="D78" s="23" t="s">
        <v>110</v>
      </c>
      <c r="E78" s="23" t="s">
        <v>11</v>
      </c>
      <c r="F78" s="23">
        <v>200</v>
      </c>
      <c r="G78" s="74">
        <v>5.4</v>
      </c>
      <c r="H78" s="37" t="s">
        <v>149</v>
      </c>
      <c r="I78" s="23" t="s">
        <v>47</v>
      </c>
      <c r="J78" s="32">
        <v>1080</v>
      </c>
      <c r="K78" s="14">
        <f t="shared" si="2"/>
        <v>1209.6000000000001</v>
      </c>
    </row>
    <row r="79" spans="1:11" s="25" customFormat="1" ht="37.5" customHeight="1">
      <c r="A79" s="2">
        <v>68</v>
      </c>
      <c r="B79" s="23" t="s">
        <v>14</v>
      </c>
      <c r="C79" s="23" t="s">
        <v>12</v>
      </c>
      <c r="D79" s="23" t="s">
        <v>111</v>
      </c>
      <c r="E79" s="23" t="s">
        <v>134</v>
      </c>
      <c r="F79" s="23">
        <v>10</v>
      </c>
      <c r="G79" s="74">
        <v>5281.25</v>
      </c>
      <c r="H79" s="37" t="s">
        <v>149</v>
      </c>
      <c r="I79" s="23" t="s">
        <v>47</v>
      </c>
      <c r="J79" s="32">
        <v>52812.5</v>
      </c>
      <c r="K79" s="14">
        <f t="shared" si="2"/>
        <v>59150.000000000007</v>
      </c>
    </row>
    <row r="80" spans="1:11" s="25" customFormat="1" ht="37.5" customHeight="1">
      <c r="A80" s="2">
        <v>69</v>
      </c>
      <c r="B80" s="23" t="s">
        <v>14</v>
      </c>
      <c r="C80" s="23" t="s">
        <v>12</v>
      </c>
      <c r="D80" s="23" t="s">
        <v>112</v>
      </c>
      <c r="E80" s="23" t="s">
        <v>134</v>
      </c>
      <c r="F80" s="23">
        <v>30</v>
      </c>
      <c r="G80" s="75">
        <v>1157.1400000000001</v>
      </c>
      <c r="H80" s="37" t="s">
        <v>149</v>
      </c>
      <c r="I80" s="23" t="s">
        <v>47</v>
      </c>
      <c r="J80" s="32">
        <v>34714.199999999997</v>
      </c>
      <c r="K80" s="14">
        <f t="shared" si="2"/>
        <v>38879.904000000002</v>
      </c>
    </row>
    <row r="81" spans="1:11" s="25" customFormat="1" ht="37.5" customHeight="1">
      <c r="A81" s="2">
        <v>70</v>
      </c>
      <c r="B81" s="23" t="s">
        <v>14</v>
      </c>
      <c r="C81" s="23" t="s">
        <v>12</v>
      </c>
      <c r="D81" s="23" t="s">
        <v>113</v>
      </c>
      <c r="E81" s="23" t="s">
        <v>11</v>
      </c>
      <c r="F81" s="23">
        <v>100</v>
      </c>
      <c r="G81" s="74">
        <v>107.14</v>
      </c>
      <c r="H81" s="37" t="s">
        <v>149</v>
      </c>
      <c r="I81" s="23" t="s">
        <v>47</v>
      </c>
      <c r="J81" s="32">
        <v>10714</v>
      </c>
      <c r="K81" s="14">
        <f t="shared" si="2"/>
        <v>11999.68</v>
      </c>
    </row>
    <row r="82" spans="1:11" s="25" customFormat="1" ht="37.5" customHeight="1">
      <c r="A82" s="2">
        <v>71</v>
      </c>
      <c r="B82" s="23" t="s">
        <v>14</v>
      </c>
      <c r="C82" s="23" t="s">
        <v>12</v>
      </c>
      <c r="D82" s="23" t="s">
        <v>114</v>
      </c>
      <c r="E82" s="23" t="s">
        <v>134</v>
      </c>
      <c r="F82" s="23">
        <v>400</v>
      </c>
      <c r="G82" s="74">
        <v>638.37300000000005</v>
      </c>
      <c r="H82" s="37" t="s">
        <v>149</v>
      </c>
      <c r="I82" s="23" t="s">
        <v>47</v>
      </c>
      <c r="J82" s="32">
        <v>255349</v>
      </c>
      <c r="K82" s="14">
        <f t="shared" si="2"/>
        <v>285990.88</v>
      </c>
    </row>
    <row r="83" spans="1:11" s="25" customFormat="1" ht="37.5" customHeight="1">
      <c r="A83" s="2">
        <v>72</v>
      </c>
      <c r="B83" s="23" t="s">
        <v>14</v>
      </c>
      <c r="C83" s="23" t="s">
        <v>12</v>
      </c>
      <c r="D83" s="23" t="s">
        <v>115</v>
      </c>
      <c r="E83" s="23" t="s">
        <v>11</v>
      </c>
      <c r="F83" s="23">
        <v>28</v>
      </c>
      <c r="G83" s="74">
        <v>450</v>
      </c>
      <c r="H83" s="37" t="s">
        <v>149</v>
      </c>
      <c r="I83" s="23" t="s">
        <v>47</v>
      </c>
      <c r="J83" s="32">
        <v>12600</v>
      </c>
      <c r="K83" s="14">
        <f t="shared" si="2"/>
        <v>14112.000000000002</v>
      </c>
    </row>
    <row r="84" spans="1:11" s="25" customFormat="1" ht="37.5" customHeight="1">
      <c r="A84" s="2">
        <v>73</v>
      </c>
      <c r="B84" s="23" t="s">
        <v>14</v>
      </c>
      <c r="C84" s="23" t="s">
        <v>12</v>
      </c>
      <c r="D84" s="23" t="s">
        <v>116</v>
      </c>
      <c r="E84" s="23" t="s">
        <v>11</v>
      </c>
      <c r="F84" s="23">
        <v>28</v>
      </c>
      <c r="G84" s="74">
        <v>540.4</v>
      </c>
      <c r="H84" s="37" t="s">
        <v>149</v>
      </c>
      <c r="I84" s="23" t="s">
        <v>47</v>
      </c>
      <c r="J84" s="32">
        <v>15131.2</v>
      </c>
      <c r="K84" s="14">
        <f t="shared" si="2"/>
        <v>16946.944000000003</v>
      </c>
    </row>
    <row r="85" spans="1:11" s="25" customFormat="1" ht="37.5" customHeight="1">
      <c r="A85" s="2">
        <v>74</v>
      </c>
      <c r="B85" s="23" t="s">
        <v>14</v>
      </c>
      <c r="C85" s="23" t="s">
        <v>12</v>
      </c>
      <c r="D85" s="23" t="s">
        <v>117</v>
      </c>
      <c r="E85" s="23" t="s">
        <v>11</v>
      </c>
      <c r="F85" s="23">
        <v>36</v>
      </c>
      <c r="G85" s="74">
        <v>38.4</v>
      </c>
      <c r="H85" s="37" t="s">
        <v>149</v>
      </c>
      <c r="I85" s="23" t="s">
        <v>47</v>
      </c>
      <c r="J85" s="32">
        <v>1382.4</v>
      </c>
      <c r="K85" s="14">
        <f t="shared" si="2"/>
        <v>1548.2880000000002</v>
      </c>
    </row>
    <row r="86" spans="1:11" s="25" customFormat="1" ht="37.5" customHeight="1">
      <c r="A86" s="2">
        <v>75</v>
      </c>
      <c r="B86" s="23" t="s">
        <v>14</v>
      </c>
      <c r="C86" s="23" t="s">
        <v>12</v>
      </c>
      <c r="D86" s="23" t="s">
        <v>118</v>
      </c>
      <c r="E86" s="23" t="s">
        <v>11</v>
      </c>
      <c r="F86" s="23">
        <v>36</v>
      </c>
      <c r="G86" s="74">
        <v>59.8</v>
      </c>
      <c r="H86" s="37" t="s">
        <v>149</v>
      </c>
      <c r="I86" s="23" t="s">
        <v>47</v>
      </c>
      <c r="J86" s="32">
        <v>2152.8000000000002</v>
      </c>
      <c r="K86" s="14">
        <f t="shared" si="2"/>
        <v>2411.1360000000004</v>
      </c>
    </row>
    <row r="87" spans="1:11" s="25" customFormat="1" ht="37.5" customHeight="1">
      <c r="A87" s="2">
        <v>76</v>
      </c>
      <c r="B87" s="23" t="s">
        <v>14</v>
      </c>
      <c r="C87" s="23" t="s">
        <v>12</v>
      </c>
      <c r="D87" s="23" t="s">
        <v>119</v>
      </c>
      <c r="E87" s="23" t="s">
        <v>11</v>
      </c>
      <c r="F87" s="23">
        <v>30</v>
      </c>
      <c r="G87" s="74">
        <v>348.21</v>
      </c>
      <c r="H87" s="37" t="s">
        <v>149</v>
      </c>
      <c r="I87" s="23" t="s">
        <v>47</v>
      </c>
      <c r="J87" s="32">
        <v>10446.299999999999</v>
      </c>
      <c r="K87" s="14">
        <f t="shared" si="2"/>
        <v>11699.856</v>
      </c>
    </row>
    <row r="88" spans="1:11" s="25" customFormat="1" ht="37.5" customHeight="1">
      <c r="A88" s="2">
        <v>77</v>
      </c>
      <c r="B88" s="23" t="s">
        <v>14</v>
      </c>
      <c r="C88" s="23" t="s">
        <v>12</v>
      </c>
      <c r="D88" s="23" t="s">
        <v>120</v>
      </c>
      <c r="E88" s="23" t="s">
        <v>135</v>
      </c>
      <c r="F88" s="23">
        <v>6</v>
      </c>
      <c r="G88" s="74">
        <v>4017.9</v>
      </c>
      <c r="H88" s="37" t="s">
        <v>149</v>
      </c>
      <c r="I88" s="23" t="s">
        <v>47</v>
      </c>
      <c r="J88" s="32">
        <v>24107.4</v>
      </c>
      <c r="K88" s="14">
        <f t="shared" si="2"/>
        <v>27000.288000000004</v>
      </c>
    </row>
    <row r="89" spans="1:11" s="25" customFormat="1" ht="37.5" customHeight="1">
      <c r="A89" s="2">
        <v>78</v>
      </c>
      <c r="B89" s="23" t="s">
        <v>14</v>
      </c>
      <c r="C89" s="23" t="s">
        <v>12</v>
      </c>
      <c r="D89" s="23" t="s">
        <v>121</v>
      </c>
      <c r="E89" s="23" t="s">
        <v>136</v>
      </c>
      <c r="F89" s="23">
        <v>4</v>
      </c>
      <c r="G89" s="76">
        <v>266.07</v>
      </c>
      <c r="H89" s="37" t="s">
        <v>149</v>
      </c>
      <c r="I89" s="23" t="s">
        <v>47</v>
      </c>
      <c r="J89" s="32">
        <v>1064.3</v>
      </c>
      <c r="K89" s="14">
        <f t="shared" si="2"/>
        <v>1192.0160000000001</v>
      </c>
    </row>
    <row r="90" spans="1:11" s="25" customFormat="1" ht="37.5" customHeight="1">
      <c r="A90" s="2">
        <v>79</v>
      </c>
      <c r="B90" s="23" t="s">
        <v>14</v>
      </c>
      <c r="C90" s="23" t="s">
        <v>12</v>
      </c>
      <c r="D90" s="23" t="s">
        <v>122</v>
      </c>
      <c r="E90" s="23" t="s">
        <v>11</v>
      </c>
      <c r="F90" s="23">
        <v>2</v>
      </c>
      <c r="G90" s="76">
        <v>428.57</v>
      </c>
      <c r="H90" s="37" t="s">
        <v>149</v>
      </c>
      <c r="I90" s="23" t="s">
        <v>47</v>
      </c>
      <c r="J90" s="32">
        <v>857.1</v>
      </c>
      <c r="K90" s="14">
        <f t="shared" si="2"/>
        <v>959.95200000000011</v>
      </c>
    </row>
    <row r="91" spans="1:11" s="25" customFormat="1" ht="37.5" customHeight="1">
      <c r="A91" s="2">
        <v>80</v>
      </c>
      <c r="B91" s="23" t="s">
        <v>14</v>
      </c>
      <c r="C91" s="23" t="s">
        <v>12</v>
      </c>
      <c r="D91" s="23" t="s">
        <v>123</v>
      </c>
      <c r="E91" s="23" t="s">
        <v>11</v>
      </c>
      <c r="F91" s="23">
        <v>5</v>
      </c>
      <c r="G91" s="77">
        <v>1381.25</v>
      </c>
      <c r="H91" s="37" t="s">
        <v>149</v>
      </c>
      <c r="I91" s="23" t="s">
        <v>47</v>
      </c>
      <c r="J91" s="32">
        <v>6906.3</v>
      </c>
      <c r="K91" s="14">
        <f t="shared" si="2"/>
        <v>7735.0560000000005</v>
      </c>
    </row>
    <row r="92" spans="1:11" s="25" customFormat="1" ht="37.5" customHeight="1">
      <c r="A92" s="2">
        <v>81</v>
      </c>
      <c r="B92" s="23" t="s">
        <v>14</v>
      </c>
      <c r="C92" s="23" t="s">
        <v>12</v>
      </c>
      <c r="D92" s="23" t="s">
        <v>124</v>
      </c>
      <c r="E92" s="23" t="s">
        <v>11</v>
      </c>
      <c r="F92" s="23">
        <v>1</v>
      </c>
      <c r="G92" s="77">
        <v>3169.64</v>
      </c>
      <c r="H92" s="37" t="s">
        <v>149</v>
      </c>
      <c r="I92" s="23" t="s">
        <v>47</v>
      </c>
      <c r="J92" s="32">
        <v>3169.6</v>
      </c>
      <c r="K92" s="14">
        <f t="shared" si="2"/>
        <v>3549.9520000000002</v>
      </c>
    </row>
    <row r="93" spans="1:11" s="25" customFormat="1" ht="37.5" customHeight="1">
      <c r="A93" s="2">
        <v>82</v>
      </c>
      <c r="B93" s="23" t="s">
        <v>14</v>
      </c>
      <c r="C93" s="23" t="s">
        <v>12</v>
      </c>
      <c r="D93" s="23" t="s">
        <v>125</v>
      </c>
      <c r="E93" s="23" t="s">
        <v>11</v>
      </c>
      <c r="F93" s="23">
        <v>10</v>
      </c>
      <c r="G93" s="77">
        <v>35.71</v>
      </c>
      <c r="H93" s="37" t="s">
        <v>149</v>
      </c>
      <c r="I93" s="23" t="s">
        <v>47</v>
      </c>
      <c r="J93" s="32">
        <v>357.1</v>
      </c>
      <c r="K93" s="14">
        <f t="shared" si="2"/>
        <v>399.95200000000006</v>
      </c>
    </row>
    <row r="94" spans="1:11" s="25" customFormat="1" ht="37.5" customHeight="1">
      <c r="A94" s="2">
        <v>83</v>
      </c>
      <c r="B94" s="23" t="s">
        <v>14</v>
      </c>
      <c r="C94" s="23" t="s">
        <v>12</v>
      </c>
      <c r="D94" s="23" t="s">
        <v>126</v>
      </c>
      <c r="E94" s="23" t="s">
        <v>11</v>
      </c>
      <c r="F94" s="23">
        <v>2</v>
      </c>
      <c r="G94" s="77">
        <v>7249</v>
      </c>
      <c r="H94" s="37" t="s">
        <v>149</v>
      </c>
      <c r="I94" s="23" t="s">
        <v>47</v>
      </c>
      <c r="J94" s="32">
        <v>14498</v>
      </c>
      <c r="K94" s="14">
        <f t="shared" si="2"/>
        <v>16237.760000000002</v>
      </c>
    </row>
    <row r="95" spans="1:11" s="25" customFormat="1" ht="37.5" customHeight="1">
      <c r="A95" s="2">
        <v>84</v>
      </c>
      <c r="B95" s="23" t="s">
        <v>14</v>
      </c>
      <c r="C95" s="23" t="s">
        <v>12</v>
      </c>
      <c r="D95" s="23" t="s">
        <v>127</v>
      </c>
      <c r="E95" s="23" t="s">
        <v>11</v>
      </c>
      <c r="F95" s="23">
        <v>1</v>
      </c>
      <c r="G95" s="77">
        <v>1102.68</v>
      </c>
      <c r="H95" s="37" t="s">
        <v>149</v>
      </c>
      <c r="I95" s="23" t="s">
        <v>47</v>
      </c>
      <c r="J95" s="32">
        <v>1102.7</v>
      </c>
      <c r="K95" s="14">
        <f t="shared" si="2"/>
        <v>1235.0240000000001</v>
      </c>
    </row>
    <row r="96" spans="1:11" s="25" customFormat="1" ht="37.5" customHeight="1">
      <c r="A96" s="2">
        <v>85</v>
      </c>
      <c r="B96" s="23" t="s">
        <v>14</v>
      </c>
      <c r="C96" s="23" t="s">
        <v>12</v>
      </c>
      <c r="D96" s="23" t="s">
        <v>128</v>
      </c>
      <c r="E96" s="23" t="s">
        <v>11</v>
      </c>
      <c r="F96" s="23">
        <v>1</v>
      </c>
      <c r="G96" s="77">
        <v>4464.29</v>
      </c>
      <c r="H96" s="37" t="s">
        <v>149</v>
      </c>
      <c r="I96" s="23" t="s">
        <v>47</v>
      </c>
      <c r="J96" s="32">
        <v>4464.3</v>
      </c>
      <c r="K96" s="14">
        <f t="shared" si="2"/>
        <v>5000.0160000000005</v>
      </c>
    </row>
    <row r="97" spans="1:12" s="25" customFormat="1" ht="37.5" customHeight="1">
      <c r="A97" s="2">
        <v>86</v>
      </c>
      <c r="B97" s="23" t="s">
        <v>14</v>
      </c>
      <c r="C97" s="23" t="s">
        <v>12</v>
      </c>
      <c r="D97" s="23" t="s">
        <v>129</v>
      </c>
      <c r="E97" s="23" t="s">
        <v>11</v>
      </c>
      <c r="F97" s="23">
        <v>2</v>
      </c>
      <c r="G97" s="77">
        <v>1544.64</v>
      </c>
      <c r="H97" s="37" t="s">
        <v>149</v>
      </c>
      <c r="I97" s="23" t="s">
        <v>47</v>
      </c>
      <c r="J97" s="32">
        <v>3089.3</v>
      </c>
      <c r="K97" s="14">
        <f t="shared" si="2"/>
        <v>3460.0160000000005</v>
      </c>
    </row>
    <row r="98" spans="1:12" s="25" customFormat="1" ht="37.5" customHeight="1">
      <c r="A98" s="2">
        <v>87</v>
      </c>
      <c r="B98" s="23" t="s">
        <v>14</v>
      </c>
      <c r="C98" s="23" t="s">
        <v>12</v>
      </c>
      <c r="D98" s="23" t="s">
        <v>130</v>
      </c>
      <c r="E98" s="23" t="s">
        <v>11</v>
      </c>
      <c r="F98" s="23">
        <v>35</v>
      </c>
      <c r="G98" s="77">
        <v>1785.71</v>
      </c>
      <c r="H98" s="37" t="s">
        <v>149</v>
      </c>
      <c r="I98" s="23" t="s">
        <v>47</v>
      </c>
      <c r="J98" s="32">
        <v>41071</v>
      </c>
      <c r="K98" s="14">
        <f t="shared" si="2"/>
        <v>45999.520000000004</v>
      </c>
    </row>
    <row r="99" spans="1:12" s="25" customFormat="1" ht="37.5" customHeight="1">
      <c r="A99" s="2">
        <v>88</v>
      </c>
      <c r="B99" s="23" t="s">
        <v>14</v>
      </c>
      <c r="C99" s="23" t="s">
        <v>12</v>
      </c>
      <c r="D99" s="23" t="s">
        <v>131</v>
      </c>
      <c r="E99" s="23" t="s">
        <v>11</v>
      </c>
      <c r="F99" s="23">
        <v>1</v>
      </c>
      <c r="G99" s="77">
        <v>14285.71</v>
      </c>
      <c r="H99" s="37" t="s">
        <v>149</v>
      </c>
      <c r="I99" s="23" t="s">
        <v>47</v>
      </c>
      <c r="J99" s="32">
        <v>14285.7</v>
      </c>
      <c r="K99" s="14">
        <f t="shared" si="2"/>
        <v>15999.984000000002</v>
      </c>
    </row>
    <row r="100" spans="1:12" s="25" customFormat="1" ht="37.5" customHeight="1">
      <c r="A100" s="2">
        <v>89</v>
      </c>
      <c r="B100" s="23" t="s">
        <v>14</v>
      </c>
      <c r="C100" s="23" t="s">
        <v>12</v>
      </c>
      <c r="D100" s="23" t="s">
        <v>132</v>
      </c>
      <c r="E100" s="23" t="s">
        <v>11</v>
      </c>
      <c r="F100" s="23">
        <v>2</v>
      </c>
      <c r="G100" s="77">
        <v>178.57</v>
      </c>
      <c r="H100" s="37" t="s">
        <v>149</v>
      </c>
      <c r="I100" s="23" t="s">
        <v>47</v>
      </c>
      <c r="J100" s="32">
        <v>357.1</v>
      </c>
      <c r="K100" s="14">
        <f t="shared" si="2"/>
        <v>399.95200000000006</v>
      </c>
    </row>
    <row r="101" spans="1:12" s="25" customFormat="1" ht="37.5" customHeight="1">
      <c r="A101" s="2">
        <v>90</v>
      </c>
      <c r="B101" s="23" t="s">
        <v>14</v>
      </c>
      <c r="C101" s="23" t="s">
        <v>12</v>
      </c>
      <c r="D101" s="23" t="s">
        <v>133</v>
      </c>
      <c r="E101" s="23" t="s">
        <v>11</v>
      </c>
      <c r="F101" s="23">
        <v>17</v>
      </c>
      <c r="G101" s="77">
        <v>2000</v>
      </c>
      <c r="H101" s="37" t="s">
        <v>149</v>
      </c>
      <c r="I101" s="23" t="s">
        <v>47</v>
      </c>
      <c r="J101" s="32">
        <v>34000</v>
      </c>
      <c r="K101" s="14">
        <f t="shared" si="2"/>
        <v>38080</v>
      </c>
    </row>
    <row r="102" spans="1:12" s="25" customFormat="1" ht="40.5" customHeight="1">
      <c r="A102" s="2">
        <v>91</v>
      </c>
      <c r="B102" s="23" t="s">
        <v>50</v>
      </c>
      <c r="C102" s="20" t="s">
        <v>26</v>
      </c>
      <c r="D102" s="23" t="s">
        <v>50</v>
      </c>
      <c r="E102" s="23" t="s">
        <v>141</v>
      </c>
      <c r="F102" s="2">
        <v>12</v>
      </c>
      <c r="G102" s="47">
        <v>185620</v>
      </c>
      <c r="H102" s="37" t="s">
        <v>148</v>
      </c>
      <c r="I102" s="23" t="s">
        <v>47</v>
      </c>
      <c r="J102" s="32">
        <v>185620</v>
      </c>
      <c r="K102" s="14">
        <f t="shared" si="2"/>
        <v>207894.40000000002</v>
      </c>
    </row>
    <row r="103" spans="1:12" s="25" customFormat="1" ht="33.75">
      <c r="A103" s="2">
        <v>92</v>
      </c>
      <c r="B103" s="23" t="s">
        <v>145</v>
      </c>
      <c r="C103" s="23" t="s">
        <v>26</v>
      </c>
      <c r="D103" s="23" t="s">
        <v>143</v>
      </c>
      <c r="E103" s="23" t="s">
        <v>27</v>
      </c>
      <c r="F103" s="2">
        <v>10</v>
      </c>
      <c r="G103" s="47">
        <v>154189.70000000001</v>
      </c>
      <c r="H103" s="37" t="s">
        <v>142</v>
      </c>
      <c r="I103" s="23" t="s">
        <v>47</v>
      </c>
      <c r="J103" s="32">
        <v>1541897</v>
      </c>
      <c r="K103" s="14">
        <f t="shared" si="2"/>
        <v>1726924.6400000001</v>
      </c>
    </row>
    <row r="104" spans="1:12" s="25" customFormat="1" ht="33.75">
      <c r="A104" s="2">
        <v>93</v>
      </c>
      <c r="B104" s="23" t="s">
        <v>145</v>
      </c>
      <c r="C104" s="23" t="s">
        <v>26</v>
      </c>
      <c r="D104" s="23" t="s">
        <v>45</v>
      </c>
      <c r="E104" s="23" t="s">
        <v>27</v>
      </c>
      <c r="F104" s="2">
        <v>23</v>
      </c>
      <c r="G104" s="47">
        <v>420000</v>
      </c>
      <c r="H104" s="38" t="s">
        <v>138</v>
      </c>
      <c r="I104" s="23" t="s">
        <v>47</v>
      </c>
      <c r="J104" s="32">
        <v>1260000</v>
      </c>
      <c r="K104" s="14">
        <f t="shared" si="2"/>
        <v>1411200.0000000002</v>
      </c>
    </row>
    <row r="105" spans="1:12" s="25" customFormat="1" ht="33.75">
      <c r="A105" s="2">
        <v>94</v>
      </c>
      <c r="B105" s="23" t="s">
        <v>145</v>
      </c>
      <c r="C105" s="23" t="s">
        <v>26</v>
      </c>
      <c r="D105" s="23" t="s">
        <v>146</v>
      </c>
      <c r="E105" s="23" t="s">
        <v>27</v>
      </c>
      <c r="F105" s="2">
        <v>10</v>
      </c>
      <c r="G105" s="47">
        <v>335000</v>
      </c>
      <c r="H105" s="38" t="s">
        <v>147</v>
      </c>
      <c r="I105" s="23" t="s">
        <v>47</v>
      </c>
      <c r="J105" s="32">
        <v>3350000</v>
      </c>
      <c r="K105" s="14">
        <f t="shared" si="2"/>
        <v>3752000.0000000005</v>
      </c>
    </row>
    <row r="106" spans="1:12" s="25" customFormat="1" ht="33.75">
      <c r="A106" s="2">
        <v>95</v>
      </c>
      <c r="B106" s="23" t="s">
        <v>145</v>
      </c>
      <c r="C106" s="23" t="s">
        <v>26</v>
      </c>
      <c r="D106" s="23" t="s">
        <v>46</v>
      </c>
      <c r="E106" s="23" t="s">
        <v>27</v>
      </c>
      <c r="F106" s="2">
        <v>1</v>
      </c>
      <c r="G106" s="47">
        <v>95000</v>
      </c>
      <c r="H106" s="37" t="s">
        <v>148</v>
      </c>
      <c r="I106" s="23" t="s">
        <v>47</v>
      </c>
      <c r="J106" s="32">
        <v>95000</v>
      </c>
      <c r="K106" s="14">
        <f t="shared" si="2"/>
        <v>106400.00000000001</v>
      </c>
    </row>
    <row r="107" spans="1:12" s="25" customFormat="1" ht="33.75">
      <c r="A107" s="2">
        <v>96</v>
      </c>
      <c r="B107" s="23" t="s">
        <v>41</v>
      </c>
      <c r="C107" s="23" t="s">
        <v>26</v>
      </c>
      <c r="D107" s="23" t="s">
        <v>49</v>
      </c>
      <c r="E107" s="23" t="s">
        <v>53</v>
      </c>
      <c r="F107" s="2">
        <v>12</v>
      </c>
      <c r="G107" s="47">
        <v>2083.33</v>
      </c>
      <c r="H107" s="37" t="s">
        <v>148</v>
      </c>
      <c r="I107" s="2" t="s">
        <v>47</v>
      </c>
      <c r="J107" s="32">
        <v>25000</v>
      </c>
      <c r="K107" s="14">
        <f t="shared" si="2"/>
        <v>28000.000000000004</v>
      </c>
      <c r="L107" s="16"/>
    </row>
    <row r="108" spans="1:12" s="25" customFormat="1" ht="33.75">
      <c r="A108" s="2">
        <v>97</v>
      </c>
      <c r="B108" s="23" t="s">
        <v>41</v>
      </c>
      <c r="C108" s="23" t="s">
        <v>26</v>
      </c>
      <c r="D108" s="23" t="s">
        <v>48</v>
      </c>
      <c r="E108" s="23" t="s">
        <v>53</v>
      </c>
      <c r="F108" s="2">
        <v>12</v>
      </c>
      <c r="G108" s="47">
        <v>3500</v>
      </c>
      <c r="H108" s="37" t="s">
        <v>148</v>
      </c>
      <c r="I108" s="23" t="s">
        <v>47</v>
      </c>
      <c r="J108" s="32">
        <v>42000</v>
      </c>
      <c r="K108" s="14">
        <f>J108*1.12</f>
        <v>47040.000000000007</v>
      </c>
      <c r="L108" s="16"/>
    </row>
    <row r="109" spans="1:12" s="25" customFormat="1" ht="33.75">
      <c r="A109" s="2">
        <v>98</v>
      </c>
      <c r="B109" s="82" t="s">
        <v>157</v>
      </c>
      <c r="C109" s="23" t="s">
        <v>26</v>
      </c>
      <c r="D109" s="82" t="s">
        <v>158</v>
      </c>
      <c r="E109" s="23" t="s">
        <v>27</v>
      </c>
      <c r="F109" s="80">
        <v>1</v>
      </c>
      <c r="G109" s="83">
        <v>205360</v>
      </c>
      <c r="H109" s="79" t="s">
        <v>159</v>
      </c>
      <c r="I109" s="81" t="s">
        <v>150</v>
      </c>
      <c r="J109" s="83">
        <v>205360</v>
      </c>
      <c r="K109" s="78">
        <f>J109*1.12</f>
        <v>230003.20000000001</v>
      </c>
      <c r="L109" s="16"/>
    </row>
    <row r="110" spans="1:12" s="21" customFormat="1" ht="34.5">
      <c r="A110" s="2">
        <v>99</v>
      </c>
      <c r="B110" s="84" t="s">
        <v>152</v>
      </c>
      <c r="C110" s="23" t="s">
        <v>26</v>
      </c>
      <c r="D110" s="84" t="s">
        <v>153</v>
      </c>
      <c r="E110" s="2" t="s">
        <v>13</v>
      </c>
      <c r="F110" s="2">
        <v>1</v>
      </c>
      <c r="G110" s="69">
        <v>172500</v>
      </c>
      <c r="H110" s="71" t="s">
        <v>156</v>
      </c>
      <c r="I110" s="2" t="s">
        <v>47</v>
      </c>
      <c r="J110" s="70">
        <v>172500</v>
      </c>
      <c r="K110" s="14">
        <f>J110*1.12</f>
        <v>193200.00000000003</v>
      </c>
    </row>
    <row r="111" spans="1:12" s="25" customFormat="1" ht="33.75">
      <c r="A111" s="2">
        <v>100</v>
      </c>
      <c r="B111" s="85" t="s">
        <v>145</v>
      </c>
      <c r="C111" s="23" t="s">
        <v>26</v>
      </c>
      <c r="D111" s="82" t="s">
        <v>166</v>
      </c>
      <c r="E111" s="23" t="s">
        <v>27</v>
      </c>
      <c r="F111" s="80">
        <v>1</v>
      </c>
      <c r="G111" s="83">
        <v>200000</v>
      </c>
      <c r="H111" s="79" t="s">
        <v>167</v>
      </c>
      <c r="I111" s="81" t="s">
        <v>171</v>
      </c>
      <c r="J111" s="83">
        <v>200000</v>
      </c>
      <c r="K111" s="87">
        <f>J111*1.12</f>
        <v>224000.00000000003</v>
      </c>
      <c r="L111" s="16"/>
    </row>
    <row r="112" spans="1:12" s="25" customFormat="1" ht="67.5">
      <c r="A112" s="91">
        <v>101</v>
      </c>
      <c r="B112" s="90" t="s">
        <v>145</v>
      </c>
      <c r="C112" s="89" t="s">
        <v>26</v>
      </c>
      <c r="D112" s="86" t="s">
        <v>169</v>
      </c>
      <c r="E112" s="89" t="s">
        <v>27</v>
      </c>
      <c r="F112" s="80">
        <v>9</v>
      </c>
      <c r="G112" s="83">
        <v>342000</v>
      </c>
      <c r="H112" s="88" t="s">
        <v>167</v>
      </c>
      <c r="I112" s="81" t="s">
        <v>168</v>
      </c>
      <c r="J112" s="83">
        <v>342000</v>
      </c>
      <c r="K112" s="87">
        <v>383040</v>
      </c>
      <c r="L112" s="16"/>
    </row>
    <row r="113" spans="1:12" s="16" customFormat="1">
      <c r="F113" s="18"/>
      <c r="G113" s="48"/>
      <c r="H113" s="40"/>
      <c r="I113" s="25"/>
      <c r="J113" s="33"/>
      <c r="L113"/>
    </row>
    <row r="114" spans="1:12" s="1" customFormat="1">
      <c r="A114" s="9"/>
      <c r="B114" s="10"/>
      <c r="C114" s="9"/>
      <c r="D114" s="11"/>
      <c r="E114" s="4"/>
      <c r="F114" s="9"/>
      <c r="G114" s="49"/>
      <c r="H114" s="41"/>
      <c r="I114" s="28"/>
      <c r="J114" s="34"/>
      <c r="K114" s="12"/>
      <c r="L114"/>
    </row>
    <row r="115" spans="1:12">
      <c r="B115" s="5" t="s">
        <v>15</v>
      </c>
      <c r="C115" s="5"/>
      <c r="D115" s="5"/>
      <c r="E115" s="7"/>
      <c r="F115" s="7"/>
      <c r="G115" s="50" t="s">
        <v>51</v>
      </c>
      <c r="H115" s="42"/>
    </row>
    <row r="116" spans="1:12">
      <c r="B116" s="5"/>
      <c r="C116" s="6"/>
      <c r="D116" s="8"/>
      <c r="E116" s="7"/>
      <c r="F116" s="7"/>
      <c r="G116" s="50" t="s">
        <v>18</v>
      </c>
      <c r="H116" s="42"/>
      <c r="I116" s="29" t="s">
        <v>16</v>
      </c>
    </row>
    <row r="117" spans="1:12">
      <c r="B117" s="5"/>
      <c r="C117" s="5"/>
      <c r="D117" s="5"/>
      <c r="E117" s="7"/>
      <c r="F117" s="7"/>
      <c r="G117" s="50"/>
      <c r="H117" s="42"/>
    </row>
    <row r="118" spans="1:12">
      <c r="B118" s="5"/>
      <c r="C118" s="6"/>
      <c r="D118" s="8"/>
      <c r="E118" s="7"/>
      <c r="F118" s="7"/>
      <c r="G118" s="50"/>
      <c r="H118" s="42"/>
    </row>
    <row r="119" spans="1:12">
      <c r="B119" s="5" t="s">
        <v>17</v>
      </c>
      <c r="C119" s="5"/>
      <c r="D119" s="5"/>
      <c r="E119" s="7"/>
      <c r="F119" s="7"/>
      <c r="G119" s="50" t="s">
        <v>165</v>
      </c>
      <c r="H119" s="42"/>
    </row>
    <row r="120" spans="1:12">
      <c r="B120" s="6"/>
      <c r="C120" s="6"/>
      <c r="D120" s="6"/>
      <c r="E120" s="7"/>
      <c r="F120" s="7"/>
      <c r="G120" s="50" t="s">
        <v>19</v>
      </c>
      <c r="H120" s="43"/>
      <c r="I120" s="29" t="s">
        <v>16</v>
      </c>
    </row>
    <row r="121" spans="1:12">
      <c r="B121" s="5" t="s">
        <v>40</v>
      </c>
      <c r="C121" s="5"/>
      <c r="D121" s="8"/>
      <c r="E121" s="6"/>
      <c r="F121" s="6"/>
      <c r="G121" s="50"/>
      <c r="H121" s="44"/>
    </row>
  </sheetData>
  <mergeCells count="5">
    <mergeCell ref="I2:J2"/>
    <mergeCell ref="I3:J3"/>
    <mergeCell ref="I5:J5"/>
    <mergeCell ref="H4:K4"/>
    <mergeCell ref="H1:K1"/>
  </mergeCells>
  <pageMargins left="0" right="0" top="0" bottom="0" header="0.27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ucl-2203-1</cp:lastModifiedBy>
  <cp:lastPrinted>2011-05-10T10:32:09Z</cp:lastPrinted>
  <dcterms:created xsi:type="dcterms:W3CDTF">2011-01-10T05:37:52Z</dcterms:created>
  <dcterms:modified xsi:type="dcterms:W3CDTF">2011-11-14T05:47:46Z</dcterms:modified>
</cp:coreProperties>
</file>