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20" windowWidth="9795" windowHeight="11355"/>
  </bookViews>
  <sheets>
    <sheet name="ПЗ 5" sheetId="12" r:id="rId1"/>
    <sheet name="Лист1" sheetId="11" r:id="rId2"/>
  </sheets>
  <definedNames>
    <definedName name="_xlnm.Print_Area" localSheetId="0">'ПЗ 5'!$A$1:$L$79</definedName>
  </definedNames>
  <calcPr calcId="144525"/>
</workbook>
</file>

<file path=xl/calcChain.xml><?xml version="1.0" encoding="utf-8"?>
<calcChain xmlns="http://schemas.openxmlformats.org/spreadsheetml/2006/main">
  <c r="I79" i="12" l="1"/>
  <c r="H79" i="12"/>
  <c r="I78" i="12"/>
  <c r="H78" i="12"/>
  <c r="I76" i="12" l="1"/>
  <c r="I73" i="12"/>
  <c r="H14" i="12" l="1"/>
  <c r="I14" i="12"/>
  <c r="H66" i="12" l="1"/>
  <c r="I66" i="12" s="1"/>
  <c r="H65" i="12"/>
  <c r="I65" i="12" s="1"/>
  <c r="H64" i="12"/>
  <c r="I64" i="12" s="1"/>
  <c r="H63" i="12"/>
  <c r="I63" i="12" s="1"/>
  <c r="H62" i="12"/>
  <c r="I62" i="12" s="1"/>
  <c r="H61" i="12"/>
  <c r="I61" i="12" s="1"/>
  <c r="H60" i="12"/>
  <c r="I60" i="12" s="1"/>
  <c r="H59" i="12"/>
  <c r="I59" i="12" s="1"/>
  <c r="H58" i="12"/>
  <c r="I58" i="12" s="1"/>
  <c r="H57" i="12"/>
  <c r="I57" i="12" s="1"/>
  <c r="H56" i="12"/>
  <c r="I56" i="12" s="1"/>
  <c r="H55" i="12"/>
  <c r="I55" i="12" s="1"/>
  <c r="H54" i="12"/>
  <c r="I54" i="12" s="1"/>
  <c r="H53" i="12"/>
  <c r="I53" i="12" s="1"/>
  <c r="H52" i="12"/>
  <c r="I52" i="12" s="1"/>
  <c r="H51" i="12"/>
  <c r="H50" i="12"/>
  <c r="H49" i="12"/>
  <c r="I49" i="12" s="1"/>
  <c r="H48" i="12"/>
  <c r="I48" i="12" s="1"/>
  <c r="H47" i="12"/>
  <c r="I47" i="12" s="1"/>
  <c r="H46" i="12"/>
  <c r="I46" i="12" s="1"/>
  <c r="H45" i="12"/>
  <c r="I45" i="12" s="1"/>
  <c r="H44" i="12"/>
  <c r="I44" i="12" s="1"/>
  <c r="H43" i="12"/>
  <c r="I43" i="12" s="1"/>
  <c r="H42" i="12"/>
  <c r="I42" i="12" s="1"/>
  <c r="H41" i="12"/>
  <c r="I41" i="12" s="1"/>
  <c r="H40" i="12"/>
  <c r="I40" i="12" s="1"/>
  <c r="H39" i="12"/>
  <c r="I39" i="12" s="1"/>
  <c r="H38" i="12"/>
  <c r="I38" i="12" s="1"/>
  <c r="H37" i="12"/>
  <c r="I37" i="12" s="1"/>
  <c r="H36" i="12"/>
  <c r="I36" i="12" s="1"/>
  <c r="H35" i="12"/>
  <c r="I35" i="12" s="1"/>
  <c r="H34" i="12"/>
  <c r="I34" i="12" s="1"/>
  <c r="H33" i="12"/>
  <c r="I33" i="12" s="1"/>
  <c r="H32" i="12"/>
  <c r="I32" i="12" s="1"/>
  <c r="H31" i="12"/>
  <c r="I31" i="12" s="1"/>
  <c r="H30" i="12"/>
  <c r="I30" i="12" s="1"/>
  <c r="H29" i="12"/>
  <c r="I29" i="12" s="1"/>
  <c r="H28" i="12"/>
  <c r="I28" i="12" s="1"/>
  <c r="H27" i="12"/>
  <c r="I27" i="12" s="1"/>
  <c r="H26" i="12"/>
  <c r="I26" i="12" s="1"/>
  <c r="H25" i="12"/>
  <c r="I25" i="12" s="1"/>
  <c r="H24" i="12"/>
  <c r="I24" i="12" s="1"/>
  <c r="H23" i="12"/>
  <c r="I23" i="12" s="1"/>
  <c r="H22" i="12"/>
  <c r="I22" i="12" s="1"/>
  <c r="H21" i="12"/>
  <c r="I21" i="12" s="1"/>
  <c r="H20" i="12"/>
  <c r="I20" i="12" s="1"/>
  <c r="H19" i="12"/>
  <c r="I50" i="12" l="1"/>
  <c r="I51" i="12"/>
  <c r="I19" i="12"/>
  <c r="H67" i="12"/>
  <c r="I67" i="12" s="1"/>
  <c r="I68" i="12" l="1"/>
  <c r="H13" i="12" l="1"/>
  <c r="I13" i="12" s="1"/>
  <c r="H12" i="12"/>
  <c r="I12" i="12" l="1"/>
</calcChain>
</file>

<file path=xl/sharedStrings.xml><?xml version="1.0" encoding="utf-8"?>
<sst xmlns="http://schemas.openxmlformats.org/spreadsheetml/2006/main" count="424" uniqueCount="156">
  <si>
    <t xml:space="preserve"> </t>
  </si>
  <si>
    <t>№</t>
  </si>
  <si>
    <t xml:space="preserve">Способ закупок 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</si>
  <si>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</si>
  <si>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</si>
  <si>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</si>
  <si>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</si>
  <si>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</si>
  <si>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</si>
  <si>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</si>
  <si>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услуга</t>
  </si>
  <si>
    <t>г. Астана, пр. Кабанбай батыра,53</t>
  </si>
  <si>
    <t>шт.</t>
  </si>
  <si>
    <t>DDP</t>
  </si>
  <si>
    <t>Условия поставки по ИНКОТЕРМС 2010</t>
  </si>
  <si>
    <t>Наименование закупаемых товаров, работ, услуг</t>
  </si>
  <si>
    <t>Краткая характеристика (описание) товаров, работ, услуг</t>
  </si>
  <si>
    <t>Вода бутилированная питьевая</t>
  </si>
  <si>
    <t>бутыль</t>
  </si>
  <si>
    <t>Добровольное страхование на случай болезни</t>
  </si>
  <si>
    <t>ТОВАРЫ</t>
  </si>
  <si>
    <t>УСЛУГИ</t>
  </si>
  <si>
    <t>Итого по товарам:</t>
  </si>
  <si>
    <t>Итого по услугам:</t>
  </si>
  <si>
    <t>Итого по разделу 1:</t>
  </si>
  <si>
    <t>Итого по разделу 2:</t>
  </si>
  <si>
    <t>ВСЕГО:</t>
  </si>
  <si>
    <t>Итого по работам:</t>
  </si>
  <si>
    <t>Новогодние подарки детям</t>
  </si>
  <si>
    <t>Детский новогодний подарок содержащий шоколадные и кондитерские изделия, упакованный в красочную, подарочную новогоднюю упаковку. Полный перечень изделий согласно  технической спецификации</t>
  </si>
  <si>
    <t>до 30 декабря 2013 года</t>
  </si>
  <si>
    <t>Отправка почтовой корреспонденции, осуществление проверки количества и качества корреспонденции, предоставление упаковочного материала</t>
  </si>
  <si>
    <t>c даты вступления в силу договора по 31 декабря 2013 года</t>
  </si>
  <si>
    <t>c даты вступления в силу договора до 31 декабря 2013 года</t>
  </si>
  <si>
    <t>Корпоративное празднование Нового года</t>
  </si>
  <si>
    <t xml:space="preserve">                           План закупок товаров, работ, услуг  на 2013 год </t>
  </si>
  <si>
    <t>Вода питьевая, в бутылях не менее 19 литров. Биогенная питьевая вода, не менее 8 степеней очистки, бутыли из поликарбоната</t>
  </si>
  <si>
    <t>Антистеплер</t>
  </si>
  <si>
    <t xml:space="preserve">Блокнот  </t>
  </si>
  <si>
    <t>Блок для записи в боксе</t>
  </si>
  <si>
    <t>Бумага для заметок с липким слоем</t>
  </si>
  <si>
    <t>Бумага А4</t>
  </si>
  <si>
    <t>Вкладыш-файл</t>
  </si>
  <si>
    <t>Грифель</t>
  </si>
  <si>
    <t>Дырокол (60 л)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</si>
  <si>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</si>
  <si>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</si>
  <si>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</si>
  <si>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</si>
  <si>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</si>
  <si>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</si>
  <si>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</si>
  <si>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</si>
  <si>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</si>
  <si>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</si>
  <si>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</si>
  <si>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</si>
  <si>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</si>
  <si>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</si>
  <si>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</si>
  <si>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</si>
  <si>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</si>
  <si>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</si>
  <si>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Нить для прошива документов</t>
  </si>
  <si>
    <t>Папка-регистратор 7,5 см</t>
  </si>
  <si>
    <t>Папка-каталог с файлами</t>
  </si>
  <si>
    <t>Папка-уголок</t>
  </si>
  <si>
    <t>Папка с резинками</t>
  </si>
  <si>
    <t>Папка адресная "на подпись"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</si>
  <si>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</si>
  <si>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</si>
  <si>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</si>
  <si>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</si>
  <si>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</si>
  <si>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</si>
  <si>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Скобы № 10</t>
  </si>
  <si>
    <t>Скоросшиватель</t>
  </si>
  <si>
    <t>Скотч 50 мм</t>
  </si>
  <si>
    <t>Скотч 19 мм</t>
  </si>
  <si>
    <t>Скрепки 25 мм</t>
  </si>
  <si>
    <t>Скрепки 50 мм</t>
  </si>
  <si>
    <t>Скоросшиватель пластмассовый</t>
  </si>
  <si>
    <t>Точилка</t>
  </si>
  <si>
    <t>Штрих + растворитель</t>
  </si>
  <si>
    <t>Антистеплер ручной, металлический захват с загнутыми краями из нержавеющей стали с пластиковыми ручками. Предназначен для удаления скоб</t>
  </si>
  <si>
    <t>Бумага д/записей 90 мм. х 90мм. х 50 листов ,упакован в термоусадочную пленку, цвет белый</t>
  </si>
  <si>
    <t>Толщина ISO 534 (106+/-4); Вес: м2 г/м2, ISO 80 (80+/-3.0)</t>
  </si>
  <si>
    <t>Файл прозрачный формата А4, плотностью 30-50 мкр.</t>
  </si>
  <si>
    <t>Грифели -05. НВ для механического карандаша, твердость- твердо-мягкий, ширина линии стержня -0.5 мм.</t>
  </si>
  <si>
    <t>Ежедневник, с твердым переплетом, формата А4, цвет по согласованию Заказчиком</t>
  </si>
  <si>
    <t>Зажим для бумаги, металлическое крепление, размер 41 мм.</t>
  </si>
  <si>
    <t>Зажим для бумаги, металлическое крепление, размер 25 мм.</t>
  </si>
  <si>
    <t>Книга канцелярская, не менее 60 л., обложка картонная, в клетку</t>
  </si>
  <si>
    <t>Карандаш простой, корпус с металлическим креплением с ластиком</t>
  </si>
  <si>
    <t>Карандаш автоматический (механический)- отверстие для грифеля 0.5 мм</t>
  </si>
  <si>
    <t>Клей карандаш не менее 35 гр., нетоксичный, высокий клейкости, цвет клея белый, консистенция сухой.</t>
  </si>
  <si>
    <t>Конверт А6, бумага - 90 гр. Плотности цвет -белый, размер 220 мм. * 110 мм., тип склеивания -силикон ( отрывная лента)</t>
  </si>
  <si>
    <t>Каттер- нож канцелярский ширина не менее 15 мм, длина лезвия не менее 70 мм, пластиковый корпус черного цвета</t>
  </si>
  <si>
    <t>Лоток вертикальный, 6 секционный, вертикальный, прочный литый пластик, цвет по согласованию с Заказчиком</t>
  </si>
  <si>
    <t xml:space="preserve">Линейка пластиковая, L 30 ,цвет прозрачный </t>
  </si>
  <si>
    <t>Маркер для выделения текста на бумаге, цвет по согласованию с Заказчиком</t>
  </si>
  <si>
    <t>Ножницы - длина не менее 19 см., Ножницы изготовлены из нержавеющей стали с облегченными ручками из пластика черного цвета</t>
  </si>
  <si>
    <t>Папка с файлами, обложка плотный пластик толщина не менее 1мм, содержит не менее 20 файлов</t>
  </si>
  <si>
    <t>Папка пластиковая на резинке, формат А4, размеры не менее 210*297 мм</t>
  </si>
  <si>
    <t>Папка с обложкой из кожзаменителя с надписью "на подпись" красного и синего цвета</t>
  </si>
  <si>
    <t>Разделитель страниц, формата А4 размер 210 мм. Х 297 мм. Разных цветов в упаковке</t>
  </si>
  <si>
    <t>Степлер для скоб 24/6, материал пластик/ металл, с прочным устройством для скоб, глубина захвата не менее 20 листов</t>
  </si>
  <si>
    <t>Степлер для скоб 10, материал пластик/ металл, с прочным устройством для скоб, глубина захвата не менее 10 листов</t>
  </si>
  <si>
    <t xml:space="preserve">Скобы № 24/6, материал нержавеющая сталь </t>
  </si>
  <si>
    <t xml:space="preserve">Скобы № 10, материал нержавеющая сталь </t>
  </si>
  <si>
    <t>Скотч , клейкая лента, ширина 45 до 50 мм, длина не менее 65 м, цвет прозрачный</t>
  </si>
  <si>
    <t>Скотч , клейкая лента, ширина около 19 мм, длина не менее 65 м, цвет прозрачный</t>
  </si>
  <si>
    <t>Скрепки 25 мм в упаковке не менее 100 шт.</t>
  </si>
  <si>
    <t>Скрепки 50 мм в упаковке не менее 100 шт.</t>
  </si>
  <si>
    <t>Точилка материал пластик с контейнером для стружек</t>
  </si>
  <si>
    <t>пачка.</t>
  </si>
  <si>
    <t>кор.</t>
  </si>
  <si>
    <t>пачка/чел</t>
  </si>
  <si>
    <t>Блокноты офисные из качественной бумаги,формат А5, размером 148 мм х 210 мм., 50  листов в линейку на спирали</t>
  </si>
  <si>
    <t>Набор самоклеящихся этикеток, Примечание: для записей заметок. Размеры: 760 мм. Х 101 мм. Кол-во листов 50.</t>
  </si>
  <si>
    <t>Дырокол металлический. Кол-во пробивания листов: не менее 60 листов, пробивание в кол-ве 2 отверстий</t>
  </si>
  <si>
    <t>Журналы, обложка из кожзаменителя, формат А4, в клетку</t>
  </si>
  <si>
    <t>Журнал регистрации в кожаном переплете, в полоску, формат А4</t>
  </si>
  <si>
    <t xml:space="preserve">Разрядность 12 разрядов, коррекция ввода, есть автоматическое отключение 5-10 минут, кнопки пластиковые,ЖК дисплей с фиксированным углом наклона, питание батарейки + солнечные элементы, размеры внешние 180 мм.х 140 мм. </t>
  </si>
  <si>
    <t>Конверты маленькие (евро стандарт)</t>
  </si>
  <si>
    <t>Лоток для бумаг 2-х либо 3-х секционный горизонтальный прочный литой пластик, цвет черный либо серый.</t>
  </si>
  <si>
    <t>Ластик прямоугольной формы, мягкий,  предназначен для удаления записей черно графитными карандашами</t>
  </si>
  <si>
    <t>Мастика синяя, объём флакона от 25 мл.-28 мл. штемпельная краска на водной основе для дозаправки штемпельных подушек</t>
  </si>
  <si>
    <t>Белые нитки шелковые для прошивки, бобине около 100 м</t>
  </si>
  <si>
    <t>Папка уголок, доступ к файлу сверху и снизу</t>
  </si>
  <si>
    <t>Ручка шариковая, прозрачный корпус винтовой, с колпачком и сменным тонким стержнем, следующих цветов синих 1500 шт., черных 440 шт., красных 250 шт.</t>
  </si>
  <si>
    <t>Ручки гелевые, прозрачный корпус винтовой, с колпачком и сменным тонким стержнем</t>
  </si>
  <si>
    <t>Скоросшиватель картонный, 220-320 гр. плотности, с металлическими скобами для прошивки, с отверстиями</t>
  </si>
  <si>
    <t xml:space="preserve">Пластиковые скоросшиватели предназначенные для хранения документов. Прозрачная верхняя обложка. Наличие сменного белого ярлычка для описания содержимого скоросшивателя </t>
  </si>
  <si>
    <t>Штрих с кисточкой , объём 20 мл.,</t>
  </si>
  <si>
    <t>Сотовая связь</t>
  </si>
  <si>
    <t>корпоративного фонда «Казахстанское национальное географическое общество»</t>
  </si>
  <si>
    <t>Организация и проведение съезда</t>
  </si>
  <si>
    <t>Разработка сайта</t>
  </si>
  <si>
    <t xml:space="preserve">Предоставление мобильной сотовой связи </t>
  </si>
  <si>
    <t>Почтовые услуги</t>
  </si>
  <si>
    <t>в течение 12 месяцев c даты вступления в силу договора</t>
  </si>
  <si>
    <t>ценовые предложения</t>
  </si>
  <si>
    <t>подпункт 5</t>
  </si>
  <si>
    <t>подпункт 13</t>
  </si>
  <si>
    <t>подпункт 26</t>
  </si>
  <si>
    <t>Разработка и создание интернет портала</t>
  </si>
  <si>
    <t>Добровольное медицинское страхование  сотрудников Фонда</t>
  </si>
  <si>
    <t xml:space="preserve">Раздел 2. Товары, работы, услуги, приобретения которых осуществляются в соответствии с пунктом 15 Правил </t>
  </si>
  <si>
    <t>Имущественный найм (аренда) нежилого помещения</t>
  </si>
  <si>
    <t>подпункт 2</t>
  </si>
  <si>
    <t>Раздел 1. Товары, работы, услуги приобретения которых осуществляются в соответствии с пунктом 17 Правилам закупок товаров, работ, корпоративного фонда «Казахстанское национальное географическое общество», утверждённые заочным Решением Попечительского совета  корпоративного фонда "Казахстанское национальное географическое общество" от "16" мая 2013 года № 2</t>
  </si>
  <si>
    <t>Проведению мероприятия Первого Съезда «Казахстанского Национального Географического Общества»; (разработка контента Съезда, формирование пресс-центра Съезда, организация специальной поддержкой мероприятия, информационная поддержка мероприятия, общее модерирование.Разработка контента Съезда</t>
  </si>
  <si>
    <t>декабрь 2013 года</t>
  </si>
  <si>
    <t>Аренда офисных помещений</t>
  </si>
  <si>
    <t xml:space="preserve">    Приложение к Приказу   директора  корпоративного фонда «Казахстанское национальное географическое общество»  от 24 мая 2013 года №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</si>
</sst>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222222"/>
      <name val="Times New Roman"/>
      <family val="1"/>
      <charset val="204"/>
    </font>
    <font>
      <b/>
      <sz val="14"/>
      <color rgb="FF22222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7" fillId="0" borderId="0"/>
    <xf numFmtId="0" fontId="1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20">
    <xf numFmtId="0" fontId="0" fillId="0" borderId="0" xfId="0"/>
    <xf numFmtId="3" fontId="2" fillId="2" borderId="0" xfId="1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5" borderId="2" xfId="2" applyNumberFormat="1" applyFont="1" applyFill="1" applyBorder="1" applyAlignment="1">
      <alignment horizontal="center" vertical="center" wrapText="1"/>
    </xf>
    <xf numFmtId="3" fontId="10" fillId="4" borderId="2" xfId="2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3" fontId="10" fillId="4" borderId="1" xfId="2" applyNumberFormat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3" fontId="2" fillId="3" borderId="1" xfId="2" applyNumberFormat="1" applyFont="1" applyFill="1" applyBorder="1" applyAlignment="1">
      <alignment horizontal="center" vertical="center" wrapText="1"/>
    </xf>
    <xf numFmtId="0" fontId="10" fillId="5" borderId="1" xfId="0" applyFont="1" applyFill="1" applyBorder="1"/>
    <xf numFmtId="3" fontId="2" fillId="4" borderId="2" xfId="2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3" fontId="2" fillId="5" borderId="2" xfId="2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3" fontId="3" fillId="2" borderId="8" xfId="1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1" xfId="1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2" xfId="2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/>
    </xf>
    <xf numFmtId="3" fontId="1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/>
    </xf>
    <xf numFmtId="3" fontId="19" fillId="4" borderId="3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/>
    </xf>
    <xf numFmtId="3" fontId="11" fillId="4" borderId="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/>
    </xf>
    <xf numFmtId="3" fontId="11" fillId="4" borderId="0" xfId="0" applyNumberFormat="1" applyFont="1" applyFill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3" fontId="11" fillId="5" borderId="4" xfId="2" applyNumberFormat="1" applyFont="1" applyFill="1" applyBorder="1" applyAlignment="1">
      <alignment horizontal="center" vertical="center" wrapText="1"/>
    </xf>
    <xf numFmtId="3" fontId="11" fillId="5" borderId="6" xfId="2" applyNumberFormat="1" applyFont="1" applyFill="1" applyBorder="1" applyAlignment="1">
      <alignment horizontal="center" vertical="center" wrapText="1"/>
    </xf>
    <xf numFmtId="3" fontId="11" fillId="5" borderId="5" xfId="2" applyNumberFormat="1" applyFont="1" applyFill="1" applyBorder="1" applyAlignment="1">
      <alignment horizontal="center" vertical="center" wrapText="1"/>
    </xf>
    <xf numFmtId="3" fontId="16" fillId="2" borderId="0" xfId="1" applyNumberFormat="1" applyFont="1" applyFill="1" applyBorder="1" applyAlignment="1">
      <alignment horizontal="center" vertical="center" wrapText="1"/>
    </xf>
    <xf numFmtId="3" fontId="3" fillId="2" borderId="0" xfId="1" applyNumberFormat="1" applyFont="1" applyFill="1" applyBorder="1" applyAlignment="1">
      <alignment horizontal="center" vertical="center" wrapText="1"/>
    </xf>
    <xf numFmtId="3" fontId="3" fillId="2" borderId="8" xfId="1" applyNumberFormat="1" applyFont="1" applyFill="1" applyBorder="1" applyAlignment="1">
      <alignment horizontal="center" vertical="center" wrapText="1"/>
    </xf>
    <xf numFmtId="3" fontId="15" fillId="3" borderId="4" xfId="2" applyNumberFormat="1" applyFont="1" applyFill="1" applyBorder="1" applyAlignment="1">
      <alignment horizontal="center" vertical="center" wrapText="1"/>
    </xf>
    <xf numFmtId="3" fontId="15" fillId="3" borderId="6" xfId="2" applyNumberFormat="1" applyFont="1" applyFill="1" applyBorder="1" applyAlignment="1">
      <alignment horizontal="center" vertical="center" wrapText="1"/>
    </xf>
    <xf numFmtId="3" fontId="15" fillId="3" borderId="5" xfId="2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9" fillId="4" borderId="4" xfId="4" applyNumberFormat="1" applyFont="1" applyFill="1" applyBorder="1" applyAlignment="1">
      <alignment horizontal="center" vertical="center" wrapText="1"/>
    </xf>
    <xf numFmtId="0" fontId="9" fillId="4" borderId="6" xfId="4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</cellXfs>
  <cellStyles count="12">
    <cellStyle name="Обычный" xfId="0" builtinId="0"/>
    <cellStyle name="Обычный 12" xfId="1"/>
    <cellStyle name="Обычный 15" xfId="3"/>
    <cellStyle name="Обычный 2" xfId="6"/>
    <cellStyle name="Обычный 4 2" xfId="5"/>
    <cellStyle name="Финансовый" xfId="10" builtinId="3"/>
    <cellStyle name="Финансовый 10" xfId="11"/>
    <cellStyle name="Финансовый 12" xfId="4"/>
    <cellStyle name="Финансовый 12 2" xfId="8"/>
    <cellStyle name="Финансовый 7" xfId="2"/>
    <cellStyle name="Финансовый 7 2" xfId="9"/>
    <cellStyle name="Финансовый 7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abSelected="1" view="pageBreakPreview" zoomScale="80" zoomScaleNormal="90" zoomScaleSheetLayoutView="80" workbookViewId="0">
      <selection activeCell="J4" sqref="J4:L4"/>
    </sheetView>
  </sheetViews>
  <sheetFormatPr defaultRowHeight="15" x14ac:dyDescent="0.25"/>
  <cols>
    <col min="1" max="1" width="6.42578125" style="3" customWidth="1"/>
    <col min="2" max="2" width="24" style="14" customWidth="1"/>
    <col min="3" max="3" width="14.7109375" style="3" customWidth="1"/>
    <col min="4" max="4" width="42.85546875" style="13" customWidth="1"/>
    <col min="5" max="5" width="14.42578125" style="3" customWidth="1"/>
    <col min="6" max="6" width="8" style="3" customWidth="1"/>
    <col min="7" max="7" width="20.42578125" style="8" customWidth="1"/>
    <col min="8" max="8" width="20.85546875" style="8" customWidth="1"/>
    <col min="9" max="9" width="19.85546875" style="8" customWidth="1"/>
    <col min="10" max="10" width="25.140625" style="14" customWidth="1"/>
    <col min="11" max="11" width="16.5703125" style="14" customWidth="1"/>
    <col min="12" max="12" width="20.140625" style="14" customWidth="1"/>
    <col min="13" max="16384" width="9.140625" style="3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99" t="s">
        <v>155</v>
      </c>
      <c r="K1" s="99"/>
      <c r="L1" s="99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99"/>
      <c r="K2" s="99"/>
      <c r="L2" s="99"/>
    </row>
    <row r="3" spans="1:12" x14ac:dyDescent="0.25">
      <c r="A3" s="1"/>
      <c r="B3" s="1"/>
      <c r="C3" s="1"/>
      <c r="D3" s="1"/>
      <c r="E3" s="1"/>
      <c r="F3" s="1"/>
      <c r="G3" s="1"/>
      <c r="H3" s="1"/>
      <c r="I3" s="1"/>
      <c r="J3" s="99"/>
      <c r="K3" s="99"/>
      <c r="L3" s="99"/>
    </row>
    <row r="4" spans="1:12" ht="64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00"/>
      <c r="K4" s="100"/>
      <c r="L4" s="100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37"/>
      <c r="K5" s="37"/>
      <c r="L5" s="37"/>
    </row>
    <row r="6" spans="1:12" ht="15" customHeight="1" x14ac:dyDescent="0.25">
      <c r="A6" s="1"/>
      <c r="B6" s="1"/>
      <c r="C6" s="100" t="s">
        <v>35</v>
      </c>
      <c r="D6" s="100"/>
      <c r="E6" s="100"/>
      <c r="F6" s="100"/>
      <c r="G6" s="100"/>
      <c r="H6" s="100"/>
      <c r="I6" s="100"/>
      <c r="J6" s="1"/>
      <c r="K6" s="1"/>
      <c r="L6" s="9"/>
    </row>
    <row r="7" spans="1:12" ht="15" customHeight="1" x14ac:dyDescent="0.25">
      <c r="A7" s="29"/>
      <c r="B7" s="29"/>
      <c r="C7" s="29"/>
      <c r="D7" s="101" t="s">
        <v>136</v>
      </c>
      <c r="E7" s="101"/>
      <c r="F7" s="101"/>
      <c r="G7" s="101"/>
      <c r="H7" s="101"/>
      <c r="I7" s="101"/>
      <c r="J7" s="29"/>
      <c r="K7" s="29"/>
      <c r="L7" s="29"/>
    </row>
    <row r="8" spans="1:12" ht="71.25" x14ac:dyDescent="0.25">
      <c r="A8" s="2" t="s">
        <v>1</v>
      </c>
      <c r="B8" s="2" t="s">
        <v>15</v>
      </c>
      <c r="C8" s="2" t="s">
        <v>2</v>
      </c>
      <c r="D8" s="2" t="s">
        <v>16</v>
      </c>
      <c r="E8" s="2" t="s">
        <v>3</v>
      </c>
      <c r="F8" s="2" t="s">
        <v>4</v>
      </c>
      <c r="G8" s="2" t="s">
        <v>5</v>
      </c>
      <c r="H8" s="2" t="s">
        <v>8</v>
      </c>
      <c r="I8" s="2" t="s">
        <v>9</v>
      </c>
      <c r="J8" s="2" t="s">
        <v>6</v>
      </c>
      <c r="K8" s="4" t="s">
        <v>14</v>
      </c>
      <c r="L8" s="2" t="s">
        <v>7</v>
      </c>
    </row>
    <row r="9" spans="1:12" ht="73.5" customHeight="1" x14ac:dyDescent="0.25">
      <c r="A9" s="15"/>
      <c r="B9" s="102" t="s">
        <v>151</v>
      </c>
      <c r="C9" s="103"/>
      <c r="D9" s="103"/>
      <c r="E9" s="103"/>
      <c r="F9" s="103"/>
      <c r="G9" s="103"/>
      <c r="H9" s="103"/>
      <c r="I9" s="103"/>
      <c r="J9" s="103"/>
      <c r="K9" s="103"/>
      <c r="L9" s="104"/>
    </row>
    <row r="10" spans="1:12" ht="27.75" customHeight="1" x14ac:dyDescent="0.25">
      <c r="A10" s="16"/>
      <c r="B10" s="96" t="s">
        <v>21</v>
      </c>
      <c r="C10" s="97"/>
      <c r="D10" s="97"/>
      <c r="E10" s="97"/>
      <c r="F10" s="97"/>
      <c r="G10" s="97"/>
      <c r="H10" s="97"/>
      <c r="I10" s="97"/>
      <c r="J10" s="97"/>
      <c r="K10" s="97"/>
      <c r="L10" s="98"/>
    </row>
    <row r="11" spans="1:12" ht="34.5" hidden="1" customHeight="1" x14ac:dyDescent="0.25">
      <c r="A11" s="35"/>
      <c r="B11" s="6"/>
      <c r="C11" s="6"/>
      <c r="D11" s="34"/>
      <c r="E11" s="6"/>
      <c r="F11" s="6"/>
      <c r="G11" s="7"/>
      <c r="H11" s="5"/>
      <c r="I11" s="5"/>
      <c r="J11" s="6"/>
      <c r="K11" s="6"/>
      <c r="L11" s="6"/>
    </row>
    <row r="12" spans="1:12" ht="107.25" customHeight="1" x14ac:dyDescent="0.25">
      <c r="A12" s="32">
        <v>1</v>
      </c>
      <c r="B12" s="30" t="s">
        <v>138</v>
      </c>
      <c r="C12" s="54" t="s">
        <v>142</v>
      </c>
      <c r="D12" s="57" t="s">
        <v>146</v>
      </c>
      <c r="E12" s="42" t="s">
        <v>10</v>
      </c>
      <c r="F12" s="43">
        <v>1</v>
      </c>
      <c r="G12" s="33">
        <v>2588000</v>
      </c>
      <c r="H12" s="5">
        <f t="shared" ref="H12:H13" si="0">F12*G12</f>
        <v>2588000</v>
      </c>
      <c r="I12" s="5">
        <f t="shared" ref="I12:I13" si="1">H12*1.12</f>
        <v>2898560.0000000005</v>
      </c>
      <c r="J12" s="55" t="s">
        <v>33</v>
      </c>
      <c r="K12" s="6"/>
      <c r="L12" s="6" t="s">
        <v>11</v>
      </c>
    </row>
    <row r="13" spans="1:12" ht="125.25" customHeight="1" x14ac:dyDescent="0.25">
      <c r="A13" s="32">
        <v>2</v>
      </c>
      <c r="B13" s="30" t="s">
        <v>140</v>
      </c>
      <c r="C13" s="56" t="s">
        <v>142</v>
      </c>
      <c r="D13" s="30" t="s">
        <v>31</v>
      </c>
      <c r="E13" s="42" t="s">
        <v>10</v>
      </c>
      <c r="F13" s="43">
        <v>1</v>
      </c>
      <c r="G13" s="33">
        <v>189000</v>
      </c>
      <c r="H13" s="5">
        <f t="shared" si="0"/>
        <v>189000</v>
      </c>
      <c r="I13" s="5">
        <f t="shared" si="1"/>
        <v>211680.00000000003</v>
      </c>
      <c r="J13" s="53" t="s">
        <v>33</v>
      </c>
      <c r="K13" s="6"/>
      <c r="L13" s="6" t="s">
        <v>11</v>
      </c>
    </row>
    <row r="14" spans="1:12" ht="1.5" hidden="1" customHeight="1" x14ac:dyDescent="0.25">
      <c r="A14" s="17"/>
      <c r="B14" s="108" t="s">
        <v>27</v>
      </c>
      <c r="C14" s="109"/>
      <c r="D14" s="109"/>
      <c r="E14" s="109"/>
      <c r="F14" s="109"/>
      <c r="G14" s="109"/>
      <c r="H14" s="18" t="e">
        <f>#REF!</f>
        <v>#REF!</v>
      </c>
      <c r="I14" s="18" t="e">
        <f>#REF!</f>
        <v>#REF!</v>
      </c>
      <c r="J14" s="19" t="s">
        <v>0</v>
      </c>
      <c r="K14" s="20"/>
      <c r="L14" s="20"/>
    </row>
    <row r="15" spans="1:12" s="10" customFormat="1" ht="28.5" customHeight="1" x14ac:dyDescent="0.3">
      <c r="A15" s="21"/>
      <c r="B15" s="105" t="s">
        <v>23</v>
      </c>
      <c r="C15" s="106"/>
      <c r="D15" s="106"/>
      <c r="E15" s="106"/>
      <c r="F15" s="106"/>
      <c r="G15" s="107"/>
      <c r="H15" s="18">
        <v>2777000</v>
      </c>
      <c r="I15" s="22">
        <v>3110240</v>
      </c>
      <c r="J15" s="19"/>
      <c r="K15" s="20"/>
      <c r="L15" s="20"/>
    </row>
    <row r="16" spans="1:12" s="10" customFormat="1" ht="22.5" customHeight="1" x14ac:dyDescent="0.3">
      <c r="A16" s="21"/>
      <c r="B16" s="105" t="s">
        <v>24</v>
      </c>
      <c r="C16" s="106"/>
      <c r="D16" s="106"/>
      <c r="E16" s="106"/>
      <c r="F16" s="106"/>
      <c r="G16" s="107"/>
      <c r="H16" s="58">
        <v>2777000</v>
      </c>
      <c r="I16" s="58">
        <v>3110240</v>
      </c>
      <c r="J16" s="19"/>
      <c r="K16" s="20"/>
      <c r="L16" s="20"/>
    </row>
    <row r="17" spans="1:12" s="10" customFormat="1" ht="24" customHeight="1" x14ac:dyDescent="0.3">
      <c r="A17" s="23"/>
      <c r="B17" s="110" t="s">
        <v>148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2"/>
    </row>
    <row r="18" spans="1:12" ht="43.5" customHeight="1" x14ac:dyDescent="0.3">
      <c r="A18" s="24"/>
      <c r="B18" s="113" t="s">
        <v>20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5"/>
    </row>
    <row r="19" spans="1:12" s="10" customFormat="1" ht="62.25" customHeight="1" x14ac:dyDescent="0.3">
      <c r="A19" s="44">
        <v>1</v>
      </c>
      <c r="B19" s="45" t="s">
        <v>37</v>
      </c>
      <c r="C19" s="41" t="s">
        <v>144</v>
      </c>
      <c r="D19" s="45" t="s">
        <v>84</v>
      </c>
      <c r="E19" s="46" t="s">
        <v>12</v>
      </c>
      <c r="F19" s="50">
        <v>5</v>
      </c>
      <c r="G19" s="50">
        <v>74</v>
      </c>
      <c r="H19" s="5">
        <f t="shared" ref="H19:H64" si="2">F19*G19</f>
        <v>370</v>
      </c>
      <c r="I19" s="5">
        <f>H19*1.12</f>
        <v>414.40000000000003</v>
      </c>
      <c r="J19" s="40" t="s">
        <v>33</v>
      </c>
      <c r="K19" s="6" t="s">
        <v>13</v>
      </c>
      <c r="L19" s="6" t="s">
        <v>11</v>
      </c>
    </row>
    <row r="20" spans="1:12" ht="82.5" customHeight="1" x14ac:dyDescent="0.25">
      <c r="A20" s="44">
        <v>2</v>
      </c>
      <c r="B20" s="45" t="s">
        <v>38</v>
      </c>
      <c r="C20" s="41" t="s">
        <v>144</v>
      </c>
      <c r="D20" s="45" t="s">
        <v>118</v>
      </c>
      <c r="E20" s="46" t="s">
        <v>12</v>
      </c>
      <c r="F20" s="50">
        <v>5</v>
      </c>
      <c r="G20" s="50">
        <v>341</v>
      </c>
      <c r="H20" s="5">
        <f t="shared" si="2"/>
        <v>1705</v>
      </c>
      <c r="I20" s="5">
        <f t="shared" ref="I20:I65" si="3">H20*1.12</f>
        <v>1909.6000000000001</v>
      </c>
      <c r="J20" s="40" t="s">
        <v>33</v>
      </c>
      <c r="K20" s="6" t="s">
        <v>13</v>
      </c>
      <c r="L20" s="6" t="s">
        <v>11</v>
      </c>
    </row>
    <row r="21" spans="1:12" ht="72.75" customHeight="1" x14ac:dyDescent="0.25">
      <c r="A21" s="44">
        <v>3</v>
      </c>
      <c r="B21" s="45" t="s">
        <v>39</v>
      </c>
      <c r="C21" s="41" t="s">
        <v>144</v>
      </c>
      <c r="D21" s="45" t="s">
        <v>85</v>
      </c>
      <c r="E21" s="46" t="s">
        <v>12</v>
      </c>
      <c r="F21" s="50">
        <v>10</v>
      </c>
      <c r="G21" s="50">
        <v>300</v>
      </c>
      <c r="H21" s="5">
        <f t="shared" si="2"/>
        <v>3000</v>
      </c>
      <c r="I21" s="5">
        <f t="shared" si="3"/>
        <v>3360.0000000000005</v>
      </c>
      <c r="J21" s="40" t="s">
        <v>33</v>
      </c>
      <c r="K21" s="6" t="s">
        <v>13</v>
      </c>
      <c r="L21" s="6" t="s">
        <v>11</v>
      </c>
    </row>
    <row r="22" spans="1:12" ht="60.75" customHeight="1" x14ac:dyDescent="0.25">
      <c r="A22" s="44">
        <v>4</v>
      </c>
      <c r="B22" s="47" t="s">
        <v>40</v>
      </c>
      <c r="C22" s="41" t="s">
        <v>144</v>
      </c>
      <c r="D22" s="47" t="s">
        <v>119</v>
      </c>
      <c r="E22" s="46" t="s">
        <v>12</v>
      </c>
      <c r="F22" s="50">
        <v>25</v>
      </c>
      <c r="G22" s="50">
        <v>344</v>
      </c>
      <c r="H22" s="5">
        <f t="shared" si="2"/>
        <v>8600</v>
      </c>
      <c r="I22" s="5">
        <f t="shared" si="3"/>
        <v>9632.0000000000018</v>
      </c>
      <c r="J22" s="40" t="s">
        <v>33</v>
      </c>
      <c r="K22" s="6" t="s">
        <v>13</v>
      </c>
      <c r="L22" s="6" t="s">
        <v>11</v>
      </c>
    </row>
    <row r="23" spans="1:12" ht="69" customHeight="1" x14ac:dyDescent="0.25">
      <c r="A23" s="44">
        <v>5</v>
      </c>
      <c r="B23" s="47" t="s">
        <v>41</v>
      </c>
      <c r="C23" s="41" t="s">
        <v>144</v>
      </c>
      <c r="D23" s="47" t="s">
        <v>86</v>
      </c>
      <c r="E23" s="46" t="s">
        <v>115</v>
      </c>
      <c r="F23" s="51">
        <v>60</v>
      </c>
      <c r="G23" s="50">
        <v>638</v>
      </c>
      <c r="H23" s="5">
        <f t="shared" si="2"/>
        <v>38280</v>
      </c>
      <c r="I23" s="5">
        <f t="shared" si="3"/>
        <v>42873.600000000006</v>
      </c>
      <c r="J23" s="40" t="s">
        <v>33</v>
      </c>
      <c r="K23" s="6" t="s">
        <v>13</v>
      </c>
      <c r="L23" s="6" t="s">
        <v>11</v>
      </c>
    </row>
    <row r="24" spans="1:12" ht="53.25" customHeight="1" x14ac:dyDescent="0.25">
      <c r="A24" s="44">
        <v>6</v>
      </c>
      <c r="B24" s="47" t="s">
        <v>42</v>
      </c>
      <c r="C24" s="41" t="s">
        <v>144</v>
      </c>
      <c r="D24" s="47" t="s">
        <v>87</v>
      </c>
      <c r="E24" s="46" t="s">
        <v>12</v>
      </c>
      <c r="F24" s="51">
        <v>1000</v>
      </c>
      <c r="G24" s="50">
        <v>6</v>
      </c>
      <c r="H24" s="5">
        <f t="shared" si="2"/>
        <v>6000</v>
      </c>
      <c r="I24" s="5">
        <f t="shared" si="3"/>
        <v>6720.0000000000009</v>
      </c>
      <c r="J24" s="40" t="s">
        <v>33</v>
      </c>
      <c r="K24" s="6" t="s">
        <v>13</v>
      </c>
      <c r="L24" s="6" t="s">
        <v>11</v>
      </c>
    </row>
    <row r="25" spans="1:12" ht="49.5" customHeight="1" x14ac:dyDescent="0.25">
      <c r="A25" s="44">
        <v>7</v>
      </c>
      <c r="B25" s="47" t="s">
        <v>43</v>
      </c>
      <c r="C25" s="41" t="s">
        <v>144</v>
      </c>
      <c r="D25" s="47" t="s">
        <v>88</v>
      </c>
      <c r="E25" s="46" t="s">
        <v>115</v>
      </c>
      <c r="F25" s="50">
        <v>10</v>
      </c>
      <c r="G25" s="50">
        <v>29</v>
      </c>
      <c r="H25" s="5">
        <f t="shared" si="2"/>
        <v>290</v>
      </c>
      <c r="I25" s="5">
        <f t="shared" si="3"/>
        <v>324.8</v>
      </c>
      <c r="J25" s="40" t="s">
        <v>33</v>
      </c>
      <c r="K25" s="6" t="s">
        <v>13</v>
      </c>
      <c r="L25" s="6" t="s">
        <v>11</v>
      </c>
    </row>
    <row r="26" spans="1:12" ht="45" x14ac:dyDescent="0.25">
      <c r="A26" s="44">
        <v>8</v>
      </c>
      <c r="B26" s="47" t="s">
        <v>44</v>
      </c>
      <c r="C26" s="41" t="s">
        <v>144</v>
      </c>
      <c r="D26" s="47" t="s">
        <v>120</v>
      </c>
      <c r="E26" s="46" t="s">
        <v>12</v>
      </c>
      <c r="F26" s="50">
        <v>5</v>
      </c>
      <c r="G26" s="50">
        <v>1004</v>
      </c>
      <c r="H26" s="5">
        <f t="shared" si="2"/>
        <v>5020</v>
      </c>
      <c r="I26" s="5">
        <f t="shared" si="3"/>
        <v>5622.4000000000005</v>
      </c>
      <c r="J26" s="40" t="s">
        <v>33</v>
      </c>
      <c r="K26" s="6" t="s">
        <v>13</v>
      </c>
      <c r="L26" s="6" t="s">
        <v>11</v>
      </c>
    </row>
    <row r="27" spans="1:12" ht="70.5" customHeight="1" x14ac:dyDescent="0.25">
      <c r="A27" s="44">
        <v>9</v>
      </c>
      <c r="B27" s="47" t="s">
        <v>45</v>
      </c>
      <c r="C27" s="41" t="s">
        <v>144</v>
      </c>
      <c r="D27" s="49" t="s">
        <v>89</v>
      </c>
      <c r="E27" s="46" t="s">
        <v>12</v>
      </c>
      <c r="F27" s="50">
        <v>5</v>
      </c>
      <c r="G27" s="50">
        <v>584</v>
      </c>
      <c r="H27" s="5">
        <f t="shared" si="2"/>
        <v>2920</v>
      </c>
      <c r="I27" s="5">
        <f t="shared" si="3"/>
        <v>3270.4</v>
      </c>
      <c r="J27" s="40" t="s">
        <v>33</v>
      </c>
      <c r="K27" s="6" t="s">
        <v>13</v>
      </c>
      <c r="L27" s="6" t="s">
        <v>11</v>
      </c>
    </row>
    <row r="28" spans="1:12" ht="54" customHeight="1" x14ac:dyDescent="0.25">
      <c r="A28" s="44">
        <v>10</v>
      </c>
      <c r="B28" s="47" t="s">
        <v>46</v>
      </c>
      <c r="C28" s="41" t="s">
        <v>144</v>
      </c>
      <c r="D28" s="47" t="s">
        <v>121</v>
      </c>
      <c r="E28" s="46" t="s">
        <v>12</v>
      </c>
      <c r="F28" s="50">
        <v>4</v>
      </c>
      <c r="G28" s="50">
        <v>1179</v>
      </c>
      <c r="H28" s="5">
        <f t="shared" si="2"/>
        <v>4716</v>
      </c>
      <c r="I28" s="5">
        <f t="shared" si="3"/>
        <v>5281.92</v>
      </c>
      <c r="J28" s="40" t="s">
        <v>33</v>
      </c>
      <c r="K28" s="6" t="s">
        <v>13</v>
      </c>
      <c r="L28" s="6" t="s">
        <v>11</v>
      </c>
    </row>
    <row r="29" spans="1:12" ht="51.75" customHeight="1" x14ac:dyDescent="0.25">
      <c r="A29" s="44">
        <v>11</v>
      </c>
      <c r="B29" s="47" t="s">
        <v>47</v>
      </c>
      <c r="C29" s="41" t="s">
        <v>144</v>
      </c>
      <c r="D29" s="47" t="s">
        <v>122</v>
      </c>
      <c r="E29" s="46" t="s">
        <v>12</v>
      </c>
      <c r="F29" s="50">
        <v>10</v>
      </c>
      <c r="G29" s="50">
        <v>530</v>
      </c>
      <c r="H29" s="5">
        <f t="shared" si="2"/>
        <v>5300</v>
      </c>
      <c r="I29" s="5">
        <f t="shared" si="3"/>
        <v>5936.0000000000009</v>
      </c>
      <c r="J29" s="40" t="s">
        <v>33</v>
      </c>
      <c r="K29" s="6" t="s">
        <v>13</v>
      </c>
      <c r="L29" s="6" t="s">
        <v>11</v>
      </c>
    </row>
    <row r="30" spans="1:12" ht="45" x14ac:dyDescent="0.25">
      <c r="A30" s="44">
        <v>12</v>
      </c>
      <c r="B30" s="47" t="s">
        <v>48</v>
      </c>
      <c r="C30" s="41" t="s">
        <v>144</v>
      </c>
      <c r="D30" s="47" t="s">
        <v>90</v>
      </c>
      <c r="E30" s="46" t="s">
        <v>12</v>
      </c>
      <c r="F30" s="51">
        <v>100</v>
      </c>
      <c r="G30" s="50">
        <v>23</v>
      </c>
      <c r="H30" s="5">
        <f t="shared" si="2"/>
        <v>2300</v>
      </c>
      <c r="I30" s="5">
        <f t="shared" si="3"/>
        <v>2576.0000000000005</v>
      </c>
      <c r="J30" s="40" t="s">
        <v>33</v>
      </c>
      <c r="K30" s="6" t="s">
        <v>13</v>
      </c>
      <c r="L30" s="6" t="s">
        <v>11</v>
      </c>
    </row>
    <row r="31" spans="1:12" ht="58.5" customHeight="1" x14ac:dyDescent="0.25">
      <c r="A31" s="44">
        <v>13</v>
      </c>
      <c r="B31" s="47" t="s">
        <v>49</v>
      </c>
      <c r="C31" s="41" t="s">
        <v>144</v>
      </c>
      <c r="D31" s="47" t="s">
        <v>91</v>
      </c>
      <c r="E31" s="46" t="s">
        <v>12</v>
      </c>
      <c r="F31" s="51">
        <v>150</v>
      </c>
      <c r="G31" s="50">
        <v>9</v>
      </c>
      <c r="H31" s="5">
        <f t="shared" si="2"/>
        <v>1350</v>
      </c>
      <c r="I31" s="5">
        <f t="shared" si="3"/>
        <v>1512.0000000000002</v>
      </c>
      <c r="J31" s="40" t="s">
        <v>33</v>
      </c>
      <c r="K31" s="6" t="s">
        <v>13</v>
      </c>
      <c r="L31" s="6" t="s">
        <v>11</v>
      </c>
    </row>
    <row r="32" spans="1:12" ht="111" customHeight="1" x14ac:dyDescent="0.25">
      <c r="A32" s="44">
        <v>14</v>
      </c>
      <c r="B32" s="47" t="s">
        <v>50</v>
      </c>
      <c r="C32" s="41" t="s">
        <v>144</v>
      </c>
      <c r="D32" s="47" t="s">
        <v>123</v>
      </c>
      <c r="E32" s="46" t="s">
        <v>12</v>
      </c>
      <c r="F32" s="50">
        <v>2</v>
      </c>
      <c r="G32" s="50">
        <v>2795.18</v>
      </c>
      <c r="H32" s="5">
        <f t="shared" si="2"/>
        <v>5590.36</v>
      </c>
      <c r="I32" s="5">
        <f t="shared" si="3"/>
        <v>6261.2031999999999</v>
      </c>
      <c r="J32" s="40" t="s">
        <v>33</v>
      </c>
      <c r="K32" s="6" t="s">
        <v>13</v>
      </c>
      <c r="L32" s="6" t="s">
        <v>11</v>
      </c>
    </row>
    <row r="33" spans="1:12" ht="88.5" customHeight="1" x14ac:dyDescent="0.25">
      <c r="A33" s="44">
        <v>15</v>
      </c>
      <c r="B33" s="47" t="s">
        <v>51</v>
      </c>
      <c r="C33" s="41" t="s">
        <v>144</v>
      </c>
      <c r="D33" s="47" t="s">
        <v>92</v>
      </c>
      <c r="E33" s="46" t="s">
        <v>12</v>
      </c>
      <c r="F33" s="50">
        <v>15</v>
      </c>
      <c r="G33" s="50">
        <v>265</v>
      </c>
      <c r="H33" s="5">
        <f t="shared" si="2"/>
        <v>3975</v>
      </c>
      <c r="I33" s="5">
        <f t="shared" si="3"/>
        <v>4452</v>
      </c>
      <c r="J33" s="40" t="s">
        <v>33</v>
      </c>
      <c r="K33" s="6" t="s">
        <v>13</v>
      </c>
      <c r="L33" s="6" t="s">
        <v>11</v>
      </c>
    </row>
    <row r="34" spans="1:12" ht="45" x14ac:dyDescent="0.25">
      <c r="A34" s="44">
        <v>16</v>
      </c>
      <c r="B34" s="47" t="s">
        <v>52</v>
      </c>
      <c r="C34" s="41" t="s">
        <v>144</v>
      </c>
      <c r="D34" s="47" t="s">
        <v>93</v>
      </c>
      <c r="E34" s="46" t="s">
        <v>12</v>
      </c>
      <c r="F34" s="50">
        <v>15</v>
      </c>
      <c r="G34" s="50">
        <v>18</v>
      </c>
      <c r="H34" s="5">
        <f t="shared" si="2"/>
        <v>270</v>
      </c>
      <c r="I34" s="5">
        <f t="shared" si="3"/>
        <v>302.40000000000003</v>
      </c>
      <c r="J34" s="40" t="s">
        <v>33</v>
      </c>
      <c r="K34" s="6" t="s">
        <v>13</v>
      </c>
      <c r="L34" s="6" t="s">
        <v>11</v>
      </c>
    </row>
    <row r="35" spans="1:12" ht="62.25" customHeight="1" x14ac:dyDescent="0.25">
      <c r="A35" s="44">
        <v>17</v>
      </c>
      <c r="B35" s="47" t="s">
        <v>53</v>
      </c>
      <c r="C35" s="41" t="s">
        <v>144</v>
      </c>
      <c r="D35" s="47" t="s">
        <v>94</v>
      </c>
      <c r="E35" s="46" t="s">
        <v>12</v>
      </c>
      <c r="F35" s="50">
        <v>10</v>
      </c>
      <c r="G35" s="50">
        <v>139</v>
      </c>
      <c r="H35" s="5">
        <f t="shared" si="2"/>
        <v>1390</v>
      </c>
      <c r="I35" s="5">
        <f t="shared" si="3"/>
        <v>1556.8000000000002</v>
      </c>
      <c r="J35" s="40" t="s">
        <v>33</v>
      </c>
      <c r="K35" s="6" t="s">
        <v>13</v>
      </c>
      <c r="L35" s="6" t="s">
        <v>11</v>
      </c>
    </row>
    <row r="36" spans="1:12" ht="59.25" customHeight="1" x14ac:dyDescent="0.25">
      <c r="A36" s="44">
        <v>18</v>
      </c>
      <c r="B36" s="47" t="s">
        <v>54</v>
      </c>
      <c r="C36" s="41" t="s">
        <v>144</v>
      </c>
      <c r="D36" s="47" t="s">
        <v>95</v>
      </c>
      <c r="E36" s="46" t="s">
        <v>12</v>
      </c>
      <c r="F36" s="50">
        <v>15</v>
      </c>
      <c r="G36" s="50">
        <v>133</v>
      </c>
      <c r="H36" s="5">
        <f t="shared" si="2"/>
        <v>1995</v>
      </c>
      <c r="I36" s="5">
        <f t="shared" si="3"/>
        <v>2234.4</v>
      </c>
      <c r="J36" s="40" t="s">
        <v>33</v>
      </c>
      <c r="K36" s="6" t="s">
        <v>13</v>
      </c>
      <c r="L36" s="6" t="s">
        <v>11</v>
      </c>
    </row>
    <row r="37" spans="1:12" ht="54.75" customHeight="1" x14ac:dyDescent="0.25">
      <c r="A37" s="44">
        <v>19</v>
      </c>
      <c r="B37" s="47" t="s">
        <v>124</v>
      </c>
      <c r="C37" s="41" t="s">
        <v>144</v>
      </c>
      <c r="D37" s="47" t="s">
        <v>96</v>
      </c>
      <c r="E37" s="46" t="s">
        <v>12</v>
      </c>
      <c r="F37" s="50">
        <v>100</v>
      </c>
      <c r="G37" s="50">
        <v>12</v>
      </c>
      <c r="H37" s="5">
        <f t="shared" si="2"/>
        <v>1200</v>
      </c>
      <c r="I37" s="5">
        <f t="shared" si="3"/>
        <v>1344.0000000000002</v>
      </c>
      <c r="J37" s="40" t="s">
        <v>33</v>
      </c>
      <c r="K37" s="6" t="s">
        <v>13</v>
      </c>
      <c r="L37" s="6" t="s">
        <v>11</v>
      </c>
    </row>
    <row r="38" spans="1:12" ht="78" customHeight="1" x14ac:dyDescent="0.25">
      <c r="A38" s="44">
        <v>20</v>
      </c>
      <c r="B38" s="47" t="s">
        <v>55</v>
      </c>
      <c r="C38" s="41" t="s">
        <v>144</v>
      </c>
      <c r="D38" s="47" t="s">
        <v>97</v>
      </c>
      <c r="E38" s="46" t="s">
        <v>12</v>
      </c>
      <c r="F38" s="50">
        <v>5</v>
      </c>
      <c r="G38" s="50">
        <v>109</v>
      </c>
      <c r="H38" s="5">
        <f t="shared" si="2"/>
        <v>545</v>
      </c>
      <c r="I38" s="5">
        <f t="shared" si="3"/>
        <v>610.40000000000009</v>
      </c>
      <c r="J38" s="40" t="s">
        <v>33</v>
      </c>
      <c r="K38" s="6" t="s">
        <v>13</v>
      </c>
      <c r="L38" s="6" t="s">
        <v>11</v>
      </c>
    </row>
    <row r="39" spans="1:12" ht="74.25" customHeight="1" x14ac:dyDescent="0.25">
      <c r="A39" s="44">
        <v>21</v>
      </c>
      <c r="B39" s="47" t="s">
        <v>56</v>
      </c>
      <c r="C39" s="41" t="s">
        <v>144</v>
      </c>
      <c r="D39" s="40" t="s">
        <v>98</v>
      </c>
      <c r="E39" s="46" t="s">
        <v>12</v>
      </c>
      <c r="F39" s="50">
        <v>5</v>
      </c>
      <c r="G39" s="50">
        <v>904</v>
      </c>
      <c r="H39" s="5">
        <f t="shared" si="2"/>
        <v>4520</v>
      </c>
      <c r="I39" s="5">
        <f t="shared" si="3"/>
        <v>5062.4000000000005</v>
      </c>
      <c r="J39" s="40" t="s">
        <v>33</v>
      </c>
      <c r="K39" s="6" t="s">
        <v>13</v>
      </c>
      <c r="L39" s="6" t="s">
        <v>11</v>
      </c>
    </row>
    <row r="40" spans="1:12" ht="70.5" customHeight="1" x14ac:dyDescent="0.25">
      <c r="A40" s="44">
        <v>22</v>
      </c>
      <c r="B40" s="47" t="s">
        <v>57</v>
      </c>
      <c r="C40" s="41" t="s">
        <v>144</v>
      </c>
      <c r="D40" s="47" t="s">
        <v>125</v>
      </c>
      <c r="E40" s="46" t="s">
        <v>12</v>
      </c>
      <c r="F40" s="50">
        <v>5</v>
      </c>
      <c r="G40" s="50">
        <v>943</v>
      </c>
      <c r="H40" s="5">
        <f t="shared" si="2"/>
        <v>4715</v>
      </c>
      <c r="I40" s="5">
        <f t="shared" si="3"/>
        <v>5280.8</v>
      </c>
      <c r="J40" s="40" t="s">
        <v>33</v>
      </c>
      <c r="K40" s="6" t="s">
        <v>13</v>
      </c>
      <c r="L40" s="6" t="s">
        <v>11</v>
      </c>
    </row>
    <row r="41" spans="1:12" ht="45" x14ac:dyDescent="0.25">
      <c r="A41" s="44">
        <v>23</v>
      </c>
      <c r="B41" s="47" t="s">
        <v>58</v>
      </c>
      <c r="C41" s="41" t="s">
        <v>144</v>
      </c>
      <c r="D41" s="47" t="s">
        <v>99</v>
      </c>
      <c r="E41" s="46" t="s">
        <v>12</v>
      </c>
      <c r="F41" s="50">
        <v>5</v>
      </c>
      <c r="G41" s="50">
        <v>39</v>
      </c>
      <c r="H41" s="5">
        <f t="shared" si="2"/>
        <v>195</v>
      </c>
      <c r="I41" s="5">
        <f t="shared" si="3"/>
        <v>218.40000000000003</v>
      </c>
      <c r="J41" s="40" t="s">
        <v>33</v>
      </c>
      <c r="K41" s="6" t="s">
        <v>13</v>
      </c>
      <c r="L41" s="6" t="s">
        <v>11</v>
      </c>
    </row>
    <row r="42" spans="1:12" ht="49.5" customHeight="1" x14ac:dyDescent="0.25">
      <c r="A42" s="44">
        <v>24</v>
      </c>
      <c r="B42" s="47" t="s">
        <v>59</v>
      </c>
      <c r="C42" s="41" t="s">
        <v>144</v>
      </c>
      <c r="D42" s="47" t="s">
        <v>126</v>
      </c>
      <c r="E42" s="46" t="s">
        <v>12</v>
      </c>
      <c r="F42" s="50">
        <v>15</v>
      </c>
      <c r="G42" s="50">
        <v>15</v>
      </c>
      <c r="H42" s="5">
        <f t="shared" si="2"/>
        <v>225</v>
      </c>
      <c r="I42" s="5">
        <f t="shared" si="3"/>
        <v>252.00000000000003</v>
      </c>
      <c r="J42" s="40" t="s">
        <v>33</v>
      </c>
      <c r="K42" s="6" t="s">
        <v>13</v>
      </c>
      <c r="L42" s="6" t="s">
        <v>11</v>
      </c>
    </row>
    <row r="43" spans="1:12" ht="74.25" customHeight="1" x14ac:dyDescent="0.25">
      <c r="A43" s="44">
        <v>25</v>
      </c>
      <c r="B43" s="47" t="s">
        <v>60</v>
      </c>
      <c r="C43" s="41" t="s">
        <v>144</v>
      </c>
      <c r="D43" s="47" t="s">
        <v>100</v>
      </c>
      <c r="E43" s="46" t="s">
        <v>12</v>
      </c>
      <c r="F43" s="50">
        <v>20</v>
      </c>
      <c r="G43" s="50">
        <v>88</v>
      </c>
      <c r="H43" s="5">
        <f t="shared" si="2"/>
        <v>1760</v>
      </c>
      <c r="I43" s="5">
        <f t="shared" si="3"/>
        <v>1971.2000000000003</v>
      </c>
      <c r="J43" s="40" t="s">
        <v>33</v>
      </c>
      <c r="K43" s="6" t="s">
        <v>13</v>
      </c>
      <c r="L43" s="6" t="s">
        <v>11</v>
      </c>
    </row>
    <row r="44" spans="1:12" ht="68.25" customHeight="1" x14ac:dyDescent="0.25">
      <c r="A44" s="44">
        <v>26</v>
      </c>
      <c r="B44" s="47" t="s">
        <v>61</v>
      </c>
      <c r="C44" s="41" t="s">
        <v>144</v>
      </c>
      <c r="D44" s="47" t="s">
        <v>127</v>
      </c>
      <c r="E44" s="46" t="s">
        <v>12</v>
      </c>
      <c r="F44" s="50">
        <v>2</v>
      </c>
      <c r="G44" s="50">
        <v>347</v>
      </c>
      <c r="H44" s="5">
        <f t="shared" si="2"/>
        <v>694</v>
      </c>
      <c r="I44" s="5">
        <f t="shared" si="3"/>
        <v>777.28000000000009</v>
      </c>
      <c r="J44" s="40" t="s">
        <v>33</v>
      </c>
      <c r="K44" s="6" t="s">
        <v>13</v>
      </c>
      <c r="L44" s="6" t="s">
        <v>11</v>
      </c>
    </row>
    <row r="45" spans="1:12" ht="87.75" customHeight="1" x14ac:dyDescent="0.25">
      <c r="A45" s="44">
        <v>27</v>
      </c>
      <c r="B45" s="47" t="s">
        <v>62</v>
      </c>
      <c r="C45" s="41" t="s">
        <v>144</v>
      </c>
      <c r="D45" s="47" t="s">
        <v>101</v>
      </c>
      <c r="E45" s="46" t="s">
        <v>12</v>
      </c>
      <c r="F45" s="50">
        <v>5</v>
      </c>
      <c r="G45" s="50">
        <v>170</v>
      </c>
      <c r="H45" s="5">
        <f t="shared" si="2"/>
        <v>850</v>
      </c>
      <c r="I45" s="5">
        <f t="shared" si="3"/>
        <v>952.00000000000011</v>
      </c>
      <c r="J45" s="40" t="s">
        <v>33</v>
      </c>
      <c r="K45" s="6" t="s">
        <v>13</v>
      </c>
      <c r="L45" s="6" t="s">
        <v>11</v>
      </c>
    </row>
    <row r="46" spans="1:12" ht="85.5" customHeight="1" x14ac:dyDescent="0.25">
      <c r="A46" s="44">
        <v>28</v>
      </c>
      <c r="B46" s="47" t="s">
        <v>63</v>
      </c>
      <c r="C46" s="41" t="s">
        <v>144</v>
      </c>
      <c r="D46" s="47" t="s">
        <v>128</v>
      </c>
      <c r="E46" s="46" t="s">
        <v>12</v>
      </c>
      <c r="F46" s="50">
        <v>5</v>
      </c>
      <c r="G46" s="50">
        <v>1144</v>
      </c>
      <c r="H46" s="5">
        <f t="shared" si="2"/>
        <v>5720</v>
      </c>
      <c r="I46" s="5">
        <f t="shared" si="3"/>
        <v>6406.4000000000005</v>
      </c>
      <c r="J46" s="40" t="s">
        <v>33</v>
      </c>
      <c r="K46" s="6" t="s">
        <v>13</v>
      </c>
      <c r="L46" s="6" t="s">
        <v>11</v>
      </c>
    </row>
    <row r="47" spans="1:12" ht="55.5" customHeight="1" x14ac:dyDescent="0.25">
      <c r="A47" s="44">
        <v>29</v>
      </c>
      <c r="B47" s="47" t="s">
        <v>64</v>
      </c>
      <c r="C47" s="41" t="s">
        <v>144</v>
      </c>
      <c r="D47" s="47" t="s">
        <v>64</v>
      </c>
      <c r="E47" s="46" t="s">
        <v>12</v>
      </c>
      <c r="F47" s="50">
        <v>29</v>
      </c>
      <c r="G47" s="50">
        <v>516</v>
      </c>
      <c r="H47" s="5">
        <f t="shared" si="2"/>
        <v>14964</v>
      </c>
      <c r="I47" s="5">
        <f t="shared" si="3"/>
        <v>16759.68</v>
      </c>
      <c r="J47" s="40" t="s">
        <v>33</v>
      </c>
      <c r="K47" s="6" t="s">
        <v>13</v>
      </c>
      <c r="L47" s="6" t="s">
        <v>11</v>
      </c>
    </row>
    <row r="48" spans="1:12" ht="45" x14ac:dyDescent="0.25">
      <c r="A48" s="44">
        <v>30</v>
      </c>
      <c r="B48" s="47" t="s">
        <v>65</v>
      </c>
      <c r="C48" s="41" t="s">
        <v>144</v>
      </c>
      <c r="D48" s="49" t="s">
        <v>102</v>
      </c>
      <c r="E48" s="46" t="s">
        <v>12</v>
      </c>
      <c r="F48" s="50">
        <v>10</v>
      </c>
      <c r="G48" s="50">
        <v>198</v>
      </c>
      <c r="H48" s="5">
        <f t="shared" si="2"/>
        <v>1980</v>
      </c>
      <c r="I48" s="5">
        <f t="shared" si="3"/>
        <v>2217.6000000000004</v>
      </c>
      <c r="J48" s="40" t="s">
        <v>33</v>
      </c>
      <c r="K48" s="6" t="s">
        <v>13</v>
      </c>
      <c r="L48" s="6" t="s">
        <v>11</v>
      </c>
    </row>
    <row r="49" spans="1:12" ht="57" customHeight="1" x14ac:dyDescent="0.25">
      <c r="A49" s="44">
        <v>31</v>
      </c>
      <c r="B49" s="47" t="s">
        <v>66</v>
      </c>
      <c r="C49" s="41" t="s">
        <v>144</v>
      </c>
      <c r="D49" s="48" t="s">
        <v>129</v>
      </c>
      <c r="E49" s="46" t="s">
        <v>12</v>
      </c>
      <c r="F49" s="50">
        <v>20</v>
      </c>
      <c r="G49" s="50">
        <v>34</v>
      </c>
      <c r="H49" s="5">
        <f t="shared" si="2"/>
        <v>680</v>
      </c>
      <c r="I49" s="5">
        <f t="shared" si="3"/>
        <v>761.6</v>
      </c>
      <c r="J49" s="40" t="s">
        <v>33</v>
      </c>
      <c r="K49" s="6" t="s">
        <v>13</v>
      </c>
      <c r="L49" s="6" t="s">
        <v>11</v>
      </c>
    </row>
    <row r="50" spans="1:12" ht="45" x14ac:dyDescent="0.25">
      <c r="A50" s="44">
        <v>32</v>
      </c>
      <c r="B50" s="47" t="s">
        <v>67</v>
      </c>
      <c r="C50" s="41" t="s">
        <v>144</v>
      </c>
      <c r="D50" s="49" t="s">
        <v>103</v>
      </c>
      <c r="E50" s="46" t="s">
        <v>12</v>
      </c>
      <c r="F50" s="50">
        <v>15</v>
      </c>
      <c r="G50" s="50">
        <v>149</v>
      </c>
      <c r="H50" s="5">
        <f t="shared" si="2"/>
        <v>2235</v>
      </c>
      <c r="I50" s="5">
        <f t="shared" si="3"/>
        <v>2503.2000000000003</v>
      </c>
      <c r="J50" s="40" t="s">
        <v>33</v>
      </c>
      <c r="K50" s="6" t="s">
        <v>13</v>
      </c>
      <c r="L50" s="6" t="s">
        <v>11</v>
      </c>
    </row>
    <row r="51" spans="1:12" ht="45" x14ac:dyDescent="0.25">
      <c r="A51" s="44">
        <v>33</v>
      </c>
      <c r="B51" s="47" t="s">
        <v>68</v>
      </c>
      <c r="C51" s="41" t="s">
        <v>144</v>
      </c>
      <c r="D51" s="47" t="s">
        <v>104</v>
      </c>
      <c r="E51" s="46" t="s">
        <v>12</v>
      </c>
      <c r="F51" s="50">
        <v>3</v>
      </c>
      <c r="G51" s="50">
        <v>386</v>
      </c>
      <c r="H51" s="5">
        <f t="shared" si="2"/>
        <v>1158</v>
      </c>
      <c r="I51" s="5">
        <f t="shared" si="3"/>
        <v>1296.96</v>
      </c>
      <c r="J51" s="40" t="s">
        <v>33</v>
      </c>
      <c r="K51" s="6" t="s">
        <v>13</v>
      </c>
      <c r="L51" s="6" t="s">
        <v>11</v>
      </c>
    </row>
    <row r="52" spans="1:12" ht="60" x14ac:dyDescent="0.25">
      <c r="A52" s="44">
        <v>34</v>
      </c>
      <c r="B52" s="47" t="s">
        <v>69</v>
      </c>
      <c r="C52" s="41" t="s">
        <v>144</v>
      </c>
      <c r="D52" s="47" t="s">
        <v>130</v>
      </c>
      <c r="E52" s="46" t="s">
        <v>12</v>
      </c>
      <c r="F52" s="50">
        <v>20</v>
      </c>
      <c r="G52" s="50">
        <v>50</v>
      </c>
      <c r="H52" s="5">
        <f t="shared" si="2"/>
        <v>1000</v>
      </c>
      <c r="I52" s="5">
        <f t="shared" si="3"/>
        <v>1120</v>
      </c>
      <c r="J52" s="40" t="s">
        <v>33</v>
      </c>
      <c r="K52" s="6" t="s">
        <v>13</v>
      </c>
      <c r="L52" s="6" t="s">
        <v>11</v>
      </c>
    </row>
    <row r="53" spans="1:12" ht="99.75" customHeight="1" x14ac:dyDescent="0.25">
      <c r="A53" s="44">
        <v>35</v>
      </c>
      <c r="B53" s="47" t="s">
        <v>70</v>
      </c>
      <c r="C53" s="41" t="s">
        <v>144</v>
      </c>
      <c r="D53" s="47" t="s">
        <v>105</v>
      </c>
      <c r="E53" s="46" t="s">
        <v>115</v>
      </c>
      <c r="F53" s="50">
        <v>5</v>
      </c>
      <c r="G53" s="50">
        <v>181</v>
      </c>
      <c r="H53" s="5">
        <f t="shared" si="2"/>
        <v>905</v>
      </c>
      <c r="I53" s="5">
        <f t="shared" si="3"/>
        <v>1013.6000000000001</v>
      </c>
      <c r="J53" s="40" t="s">
        <v>33</v>
      </c>
      <c r="K53" s="6" t="s">
        <v>13</v>
      </c>
      <c r="L53" s="6" t="s">
        <v>11</v>
      </c>
    </row>
    <row r="54" spans="1:12" ht="58.5" customHeight="1" x14ac:dyDescent="0.25">
      <c r="A54" s="44">
        <v>36</v>
      </c>
      <c r="B54" s="47" t="s">
        <v>71</v>
      </c>
      <c r="C54" s="41" t="s">
        <v>144</v>
      </c>
      <c r="D54" s="47" t="s">
        <v>131</v>
      </c>
      <c r="E54" s="46" t="s">
        <v>12</v>
      </c>
      <c r="F54" s="50">
        <v>5</v>
      </c>
      <c r="G54" s="50">
        <v>51</v>
      </c>
      <c r="H54" s="5">
        <f t="shared" si="2"/>
        <v>255</v>
      </c>
      <c r="I54" s="5">
        <f t="shared" si="3"/>
        <v>285.60000000000002</v>
      </c>
      <c r="J54" s="40" t="s">
        <v>33</v>
      </c>
      <c r="K54" s="6" t="s">
        <v>13</v>
      </c>
      <c r="L54" s="6" t="s">
        <v>11</v>
      </c>
    </row>
    <row r="55" spans="1:12" ht="58.5" customHeight="1" x14ac:dyDescent="0.25">
      <c r="A55" s="44">
        <v>37</v>
      </c>
      <c r="B55" s="47" t="s">
        <v>72</v>
      </c>
      <c r="C55" s="41" t="s">
        <v>144</v>
      </c>
      <c r="D55" s="47" t="s">
        <v>106</v>
      </c>
      <c r="E55" s="46" t="s">
        <v>12</v>
      </c>
      <c r="F55" s="50">
        <v>5</v>
      </c>
      <c r="G55" s="50">
        <v>239</v>
      </c>
      <c r="H55" s="5">
        <f t="shared" si="2"/>
        <v>1195</v>
      </c>
      <c r="I55" s="5">
        <f t="shared" si="3"/>
        <v>1338.4</v>
      </c>
      <c r="J55" s="40" t="s">
        <v>33</v>
      </c>
      <c r="K55" s="6" t="s">
        <v>13</v>
      </c>
      <c r="L55" s="6" t="s">
        <v>11</v>
      </c>
    </row>
    <row r="56" spans="1:12" ht="70.5" customHeight="1" x14ac:dyDescent="0.25">
      <c r="A56" s="44">
        <v>38</v>
      </c>
      <c r="B56" s="47" t="s">
        <v>73</v>
      </c>
      <c r="C56" s="41" t="s">
        <v>144</v>
      </c>
      <c r="D56" s="47" t="s">
        <v>107</v>
      </c>
      <c r="E56" s="46" t="s">
        <v>12</v>
      </c>
      <c r="F56" s="50">
        <v>5</v>
      </c>
      <c r="G56" s="50">
        <v>206</v>
      </c>
      <c r="H56" s="5">
        <f t="shared" si="2"/>
        <v>1030</v>
      </c>
      <c r="I56" s="5">
        <f t="shared" si="3"/>
        <v>1153.6000000000001</v>
      </c>
      <c r="J56" s="40" t="s">
        <v>33</v>
      </c>
      <c r="K56" s="6" t="s">
        <v>13</v>
      </c>
      <c r="L56" s="6" t="s">
        <v>11</v>
      </c>
    </row>
    <row r="57" spans="1:12" ht="70.5" customHeight="1" x14ac:dyDescent="0.25">
      <c r="A57" s="44">
        <v>39</v>
      </c>
      <c r="B57" s="47" t="s">
        <v>74</v>
      </c>
      <c r="C57" s="41" t="s">
        <v>144</v>
      </c>
      <c r="D57" s="47" t="s">
        <v>108</v>
      </c>
      <c r="E57" s="46" t="s">
        <v>116</v>
      </c>
      <c r="F57" s="50">
        <v>20</v>
      </c>
      <c r="G57" s="50">
        <v>59</v>
      </c>
      <c r="H57" s="5">
        <f t="shared" si="2"/>
        <v>1180</v>
      </c>
      <c r="I57" s="5">
        <f t="shared" si="3"/>
        <v>1321.6000000000001</v>
      </c>
      <c r="J57" s="40" t="s">
        <v>33</v>
      </c>
      <c r="K57" s="6" t="s">
        <v>13</v>
      </c>
      <c r="L57" s="6" t="s">
        <v>11</v>
      </c>
    </row>
    <row r="58" spans="1:12" ht="53.25" customHeight="1" x14ac:dyDescent="0.25">
      <c r="A58" s="44">
        <v>40</v>
      </c>
      <c r="B58" s="47" t="s">
        <v>75</v>
      </c>
      <c r="C58" s="41" t="s">
        <v>144</v>
      </c>
      <c r="D58" s="47" t="s">
        <v>109</v>
      </c>
      <c r="E58" s="46" t="s">
        <v>116</v>
      </c>
      <c r="F58" s="50">
        <v>20</v>
      </c>
      <c r="G58" s="50">
        <v>31</v>
      </c>
      <c r="H58" s="5">
        <f t="shared" si="2"/>
        <v>620</v>
      </c>
      <c r="I58" s="5">
        <f t="shared" si="3"/>
        <v>694.40000000000009</v>
      </c>
      <c r="J58" s="40" t="s">
        <v>33</v>
      </c>
      <c r="K58" s="6" t="s">
        <v>13</v>
      </c>
      <c r="L58" s="6" t="s">
        <v>11</v>
      </c>
    </row>
    <row r="59" spans="1:12" ht="45" x14ac:dyDescent="0.25">
      <c r="A59" s="44">
        <v>41</v>
      </c>
      <c r="B59" s="47" t="s">
        <v>76</v>
      </c>
      <c r="C59" s="41" t="s">
        <v>144</v>
      </c>
      <c r="D59" s="48" t="s">
        <v>132</v>
      </c>
      <c r="E59" s="46" t="s">
        <v>12</v>
      </c>
      <c r="F59" s="50">
        <v>25</v>
      </c>
      <c r="G59" s="50">
        <v>39</v>
      </c>
      <c r="H59" s="5">
        <f t="shared" si="2"/>
        <v>975</v>
      </c>
      <c r="I59" s="5">
        <f t="shared" si="3"/>
        <v>1092</v>
      </c>
      <c r="J59" s="40" t="s">
        <v>33</v>
      </c>
      <c r="K59" s="6" t="s">
        <v>13</v>
      </c>
      <c r="L59" s="6" t="s">
        <v>11</v>
      </c>
    </row>
    <row r="60" spans="1:12" ht="71.25" customHeight="1" x14ac:dyDescent="0.25">
      <c r="A60" s="44">
        <v>42</v>
      </c>
      <c r="B60" s="47" t="s">
        <v>77</v>
      </c>
      <c r="C60" s="41" t="s">
        <v>144</v>
      </c>
      <c r="D60" s="47" t="s">
        <v>110</v>
      </c>
      <c r="E60" s="46" t="s">
        <v>12</v>
      </c>
      <c r="F60" s="50">
        <v>15</v>
      </c>
      <c r="G60" s="50">
        <v>171</v>
      </c>
      <c r="H60" s="5">
        <f t="shared" si="2"/>
        <v>2565</v>
      </c>
      <c r="I60" s="5">
        <f t="shared" si="3"/>
        <v>2872.8</v>
      </c>
      <c r="J60" s="40" t="s">
        <v>33</v>
      </c>
      <c r="K60" s="6" t="s">
        <v>13</v>
      </c>
      <c r="L60" s="6" t="s">
        <v>11</v>
      </c>
    </row>
    <row r="61" spans="1:12" ht="45" x14ac:dyDescent="0.25">
      <c r="A61" s="44">
        <v>43</v>
      </c>
      <c r="B61" s="47" t="s">
        <v>78</v>
      </c>
      <c r="C61" s="41" t="s">
        <v>144</v>
      </c>
      <c r="D61" s="47" t="s">
        <v>111</v>
      </c>
      <c r="E61" s="46" t="s">
        <v>12</v>
      </c>
      <c r="F61" s="51">
        <v>15</v>
      </c>
      <c r="G61" s="50">
        <v>110</v>
      </c>
      <c r="H61" s="5">
        <f t="shared" si="2"/>
        <v>1650</v>
      </c>
      <c r="I61" s="5">
        <f t="shared" si="3"/>
        <v>1848.0000000000002</v>
      </c>
      <c r="J61" s="40" t="s">
        <v>33</v>
      </c>
      <c r="K61" s="6" t="s">
        <v>13</v>
      </c>
      <c r="L61" s="6" t="s">
        <v>11</v>
      </c>
    </row>
    <row r="62" spans="1:12" ht="45" x14ac:dyDescent="0.25">
      <c r="A62" s="44">
        <v>44</v>
      </c>
      <c r="B62" s="47" t="s">
        <v>79</v>
      </c>
      <c r="C62" s="41" t="s">
        <v>144</v>
      </c>
      <c r="D62" s="47" t="s">
        <v>112</v>
      </c>
      <c r="E62" s="46" t="s">
        <v>117</v>
      </c>
      <c r="F62" s="51">
        <v>40</v>
      </c>
      <c r="G62" s="50">
        <v>49</v>
      </c>
      <c r="H62" s="5">
        <f t="shared" si="2"/>
        <v>1960</v>
      </c>
      <c r="I62" s="5">
        <f t="shared" si="3"/>
        <v>2195.2000000000003</v>
      </c>
      <c r="J62" s="40" t="s">
        <v>33</v>
      </c>
      <c r="K62" s="6" t="s">
        <v>13</v>
      </c>
      <c r="L62" s="6" t="s">
        <v>11</v>
      </c>
    </row>
    <row r="63" spans="1:12" ht="49.5" customHeight="1" x14ac:dyDescent="0.25">
      <c r="A63" s="44">
        <v>45</v>
      </c>
      <c r="B63" s="47" t="s">
        <v>80</v>
      </c>
      <c r="C63" s="41" t="s">
        <v>144</v>
      </c>
      <c r="D63" s="47" t="s">
        <v>113</v>
      </c>
      <c r="E63" s="46" t="s">
        <v>117</v>
      </c>
      <c r="F63" s="50">
        <v>15</v>
      </c>
      <c r="G63" s="50">
        <v>84</v>
      </c>
      <c r="H63" s="5">
        <f t="shared" si="2"/>
        <v>1260</v>
      </c>
      <c r="I63" s="5">
        <f t="shared" si="3"/>
        <v>1411.2</v>
      </c>
      <c r="J63" s="40" t="s">
        <v>33</v>
      </c>
      <c r="K63" s="6" t="s">
        <v>13</v>
      </c>
      <c r="L63" s="6" t="s">
        <v>11</v>
      </c>
    </row>
    <row r="64" spans="1:12" ht="75" x14ac:dyDescent="0.25">
      <c r="A64" s="44">
        <v>46</v>
      </c>
      <c r="B64" s="47" t="s">
        <v>81</v>
      </c>
      <c r="C64" s="41" t="s">
        <v>144</v>
      </c>
      <c r="D64" s="47" t="s">
        <v>133</v>
      </c>
      <c r="E64" s="46" t="s">
        <v>12</v>
      </c>
      <c r="F64" s="50">
        <v>15</v>
      </c>
      <c r="G64" s="50">
        <v>39</v>
      </c>
      <c r="H64" s="5">
        <f t="shared" si="2"/>
        <v>585</v>
      </c>
      <c r="I64" s="5">
        <f t="shared" si="3"/>
        <v>655.20000000000005</v>
      </c>
      <c r="J64" s="40" t="s">
        <v>33</v>
      </c>
      <c r="K64" s="6" t="s">
        <v>13</v>
      </c>
      <c r="L64" s="6" t="s">
        <v>11</v>
      </c>
    </row>
    <row r="65" spans="1:12" ht="82.5" customHeight="1" x14ac:dyDescent="0.25">
      <c r="A65" s="44">
        <v>47</v>
      </c>
      <c r="B65" s="47" t="s">
        <v>82</v>
      </c>
      <c r="C65" s="41" t="s">
        <v>144</v>
      </c>
      <c r="D65" s="47" t="s">
        <v>114</v>
      </c>
      <c r="E65" s="46" t="s">
        <v>12</v>
      </c>
      <c r="F65" s="50">
        <v>5</v>
      </c>
      <c r="G65" s="50">
        <v>24</v>
      </c>
      <c r="H65" s="5">
        <f t="shared" ref="H65:H66" si="4">F65*G65</f>
        <v>120</v>
      </c>
      <c r="I65" s="5">
        <f t="shared" si="3"/>
        <v>134.4</v>
      </c>
      <c r="J65" s="40" t="s">
        <v>33</v>
      </c>
      <c r="K65" s="6" t="s">
        <v>13</v>
      </c>
      <c r="L65" s="6" t="s">
        <v>11</v>
      </c>
    </row>
    <row r="66" spans="1:12" ht="53.25" customHeight="1" x14ac:dyDescent="0.25">
      <c r="A66" s="44">
        <v>48</v>
      </c>
      <c r="B66" s="47" t="s">
        <v>83</v>
      </c>
      <c r="C66" s="41" t="s">
        <v>144</v>
      </c>
      <c r="D66" s="47" t="s">
        <v>134</v>
      </c>
      <c r="E66" s="46" t="s">
        <v>115</v>
      </c>
      <c r="F66" s="50">
        <v>10</v>
      </c>
      <c r="G66" s="50">
        <v>222</v>
      </c>
      <c r="H66" s="5">
        <f t="shared" si="4"/>
        <v>2220</v>
      </c>
      <c r="I66" s="5">
        <f t="shared" ref="I66" si="5">H66*1.12</f>
        <v>2486.4</v>
      </c>
      <c r="J66" s="40" t="s">
        <v>33</v>
      </c>
      <c r="K66" s="6" t="s">
        <v>13</v>
      </c>
      <c r="L66" s="6" t="s">
        <v>11</v>
      </c>
    </row>
    <row r="67" spans="1:12" ht="45" x14ac:dyDescent="0.25">
      <c r="A67" s="44">
        <v>49</v>
      </c>
      <c r="B67" s="30" t="s">
        <v>17</v>
      </c>
      <c r="C67" s="41" t="s">
        <v>144</v>
      </c>
      <c r="D67" s="30" t="s">
        <v>36</v>
      </c>
      <c r="E67" s="42" t="s">
        <v>18</v>
      </c>
      <c r="F67" s="42">
        <v>60</v>
      </c>
      <c r="G67" s="5">
        <v>500</v>
      </c>
      <c r="H67" s="5">
        <f t="shared" ref="H67" si="6">F67*G67</f>
        <v>30000</v>
      </c>
      <c r="I67" s="5">
        <f t="shared" ref="I67:I68" si="7">H67*1.12</f>
        <v>33600</v>
      </c>
      <c r="J67" s="40" t="s">
        <v>33</v>
      </c>
      <c r="K67" s="40" t="s">
        <v>13</v>
      </c>
      <c r="L67" s="31" t="s">
        <v>11</v>
      </c>
    </row>
    <row r="68" spans="1:12" ht="74.25" customHeight="1" x14ac:dyDescent="0.25">
      <c r="A68" s="44">
        <v>50</v>
      </c>
      <c r="B68" s="30" t="s">
        <v>28</v>
      </c>
      <c r="C68" s="41" t="s">
        <v>144</v>
      </c>
      <c r="D68" s="30" t="s">
        <v>29</v>
      </c>
      <c r="E68" s="42" t="s">
        <v>12</v>
      </c>
      <c r="F68" s="42">
        <v>5</v>
      </c>
      <c r="G68" s="5">
        <v>2500</v>
      </c>
      <c r="H68" s="5">
        <v>13000</v>
      </c>
      <c r="I68" s="5">
        <f t="shared" si="7"/>
        <v>14560.000000000002</v>
      </c>
      <c r="J68" s="40" t="s">
        <v>30</v>
      </c>
      <c r="K68" s="40" t="s">
        <v>13</v>
      </c>
      <c r="L68" s="31" t="s">
        <v>11</v>
      </c>
    </row>
    <row r="69" spans="1:12" ht="36" customHeight="1" x14ac:dyDescent="0.25">
      <c r="A69" s="25"/>
      <c r="B69" s="105" t="s">
        <v>22</v>
      </c>
      <c r="C69" s="106"/>
      <c r="D69" s="106"/>
      <c r="E69" s="106"/>
      <c r="F69" s="106"/>
      <c r="G69" s="107"/>
      <c r="H69" s="22">
        <v>192962</v>
      </c>
      <c r="I69" s="22">
        <v>216117</v>
      </c>
      <c r="J69" s="19"/>
      <c r="K69" s="26" t="s">
        <v>0</v>
      </c>
      <c r="L69" s="20"/>
    </row>
    <row r="70" spans="1:12" s="10" customFormat="1" ht="35.25" customHeight="1" x14ac:dyDescent="0.3">
      <c r="A70" s="27"/>
      <c r="B70" s="116" t="s">
        <v>21</v>
      </c>
      <c r="C70" s="117"/>
      <c r="D70" s="117"/>
      <c r="E70" s="117"/>
      <c r="F70" s="117"/>
      <c r="G70" s="117"/>
      <c r="H70" s="117"/>
      <c r="I70" s="117"/>
      <c r="J70" s="117"/>
      <c r="K70" s="117"/>
      <c r="L70" s="118"/>
    </row>
    <row r="71" spans="1:12" s="10" customFormat="1" ht="66.75" customHeight="1" x14ac:dyDescent="0.3">
      <c r="A71" s="35">
        <v>1</v>
      </c>
      <c r="B71" s="6" t="s">
        <v>19</v>
      </c>
      <c r="C71" s="36" t="s">
        <v>143</v>
      </c>
      <c r="D71" s="6" t="s">
        <v>147</v>
      </c>
      <c r="E71" s="12" t="s">
        <v>10</v>
      </c>
      <c r="F71" s="12"/>
      <c r="G71" s="39">
        <v>750000</v>
      </c>
      <c r="H71" s="39">
        <v>750000</v>
      </c>
      <c r="I71" s="38">
        <v>840000</v>
      </c>
      <c r="J71" s="34" t="s">
        <v>141</v>
      </c>
      <c r="K71" s="6"/>
      <c r="L71" s="6" t="s">
        <v>11</v>
      </c>
    </row>
    <row r="72" spans="1:12" ht="108" hidden="1" customHeight="1" x14ac:dyDescent="0.25">
      <c r="A72" s="26"/>
      <c r="B72" s="119" t="s">
        <v>22</v>
      </c>
      <c r="C72" s="119"/>
      <c r="D72" s="119"/>
      <c r="E72" s="119"/>
      <c r="F72" s="119"/>
      <c r="G72" s="119"/>
      <c r="H72" s="22">
        <v>192499</v>
      </c>
      <c r="I72" s="22">
        <v>215599.28320000001</v>
      </c>
      <c r="J72" s="26"/>
      <c r="K72" s="26"/>
      <c r="L72" s="26"/>
    </row>
    <row r="73" spans="1:12" ht="83.25" customHeight="1" x14ac:dyDescent="0.25">
      <c r="A73" s="82">
        <v>2</v>
      </c>
      <c r="B73" s="65" t="s">
        <v>135</v>
      </c>
      <c r="C73" s="64" t="s">
        <v>145</v>
      </c>
      <c r="D73" s="65" t="s">
        <v>139</v>
      </c>
      <c r="E73" s="66" t="s">
        <v>10</v>
      </c>
      <c r="F73" s="66">
        <v>1</v>
      </c>
      <c r="G73" s="67">
        <v>208000</v>
      </c>
      <c r="H73" s="68">
        <v>208000</v>
      </c>
      <c r="I73" s="68">
        <f t="shared" ref="I73" si="8">H73*1.12</f>
        <v>232960.00000000003</v>
      </c>
      <c r="J73" s="69" t="s">
        <v>32</v>
      </c>
      <c r="K73" s="70"/>
      <c r="L73" s="71" t="s">
        <v>11</v>
      </c>
    </row>
    <row r="74" spans="1:12" ht="79.5" customHeight="1" x14ac:dyDescent="0.25">
      <c r="A74" s="82">
        <v>3</v>
      </c>
      <c r="B74" s="63" t="s">
        <v>149</v>
      </c>
      <c r="C74" s="64" t="s">
        <v>144</v>
      </c>
      <c r="D74" s="69" t="s">
        <v>154</v>
      </c>
      <c r="E74" s="70" t="s">
        <v>10</v>
      </c>
      <c r="F74" s="70">
        <v>1</v>
      </c>
      <c r="G74" s="72">
        <v>561000</v>
      </c>
      <c r="H74" s="68">
        <v>561000</v>
      </c>
      <c r="I74" s="68">
        <v>628320</v>
      </c>
      <c r="J74" s="69" t="s">
        <v>32</v>
      </c>
      <c r="K74" s="70"/>
      <c r="L74" s="71" t="s">
        <v>11</v>
      </c>
    </row>
    <row r="75" spans="1:12" ht="78.75" customHeight="1" x14ac:dyDescent="0.25">
      <c r="A75" s="83">
        <v>4</v>
      </c>
      <c r="B75" s="73" t="s">
        <v>34</v>
      </c>
      <c r="C75" s="64" t="s">
        <v>144</v>
      </c>
      <c r="D75" s="73" t="s">
        <v>34</v>
      </c>
      <c r="E75" s="74" t="s">
        <v>10</v>
      </c>
      <c r="F75" s="69"/>
      <c r="G75" s="72">
        <v>88000</v>
      </c>
      <c r="H75" s="68">
        <v>88000</v>
      </c>
      <c r="I75" s="68">
        <v>98560</v>
      </c>
      <c r="J75" s="67" t="s">
        <v>153</v>
      </c>
      <c r="K75" s="70"/>
      <c r="L75" s="69" t="s">
        <v>11</v>
      </c>
    </row>
    <row r="76" spans="1:12" ht="134.25" customHeight="1" x14ac:dyDescent="0.25">
      <c r="A76" s="82">
        <v>5</v>
      </c>
      <c r="B76" s="84" t="s">
        <v>137</v>
      </c>
      <c r="C76" s="75" t="s">
        <v>150</v>
      </c>
      <c r="D76" s="87" t="s">
        <v>152</v>
      </c>
      <c r="E76" s="76" t="s">
        <v>10</v>
      </c>
      <c r="F76" s="77">
        <v>1</v>
      </c>
      <c r="G76" s="60">
        <v>10000000</v>
      </c>
      <c r="H76" s="62">
        <v>10000000</v>
      </c>
      <c r="I76" s="5">
        <f>H76*1.12</f>
        <v>11200000.000000002</v>
      </c>
      <c r="J76" s="61" t="s">
        <v>33</v>
      </c>
      <c r="K76" s="6"/>
      <c r="L76" s="6" t="s">
        <v>11</v>
      </c>
    </row>
    <row r="77" spans="1:12" s="11" customFormat="1" ht="30" customHeight="1" x14ac:dyDescent="0.25">
      <c r="A77" s="78"/>
      <c r="B77" s="91" t="s">
        <v>23</v>
      </c>
      <c r="C77" s="92"/>
      <c r="D77" s="92"/>
      <c r="E77" s="92"/>
      <c r="F77" s="92"/>
      <c r="G77" s="93"/>
      <c r="H77" s="79">
        <v>11607000</v>
      </c>
      <c r="I77" s="81">
        <v>12999840</v>
      </c>
      <c r="J77" s="88"/>
      <c r="K77" s="88"/>
      <c r="L77" s="88"/>
    </row>
    <row r="78" spans="1:12" s="11" customFormat="1" ht="29.25" customHeight="1" x14ac:dyDescent="0.25">
      <c r="A78" s="28"/>
      <c r="B78" s="91" t="s">
        <v>25</v>
      </c>
      <c r="C78" s="92"/>
      <c r="D78" s="92"/>
      <c r="E78" s="92"/>
      <c r="F78" s="92"/>
      <c r="G78" s="93"/>
      <c r="H78" s="85">
        <f>H77+H69</f>
        <v>11799962</v>
      </c>
      <c r="I78" s="86">
        <f>I77+I69</f>
        <v>13215957</v>
      </c>
      <c r="J78" s="89"/>
      <c r="K78" s="26"/>
      <c r="L78" s="26"/>
    </row>
    <row r="79" spans="1:12" s="11" customFormat="1" ht="32.25" customHeight="1" x14ac:dyDescent="0.25">
      <c r="A79" s="80" t="s">
        <v>0</v>
      </c>
      <c r="B79" s="91" t="s">
        <v>26</v>
      </c>
      <c r="C79" s="92"/>
      <c r="D79" s="94"/>
      <c r="E79" s="94"/>
      <c r="F79" s="94"/>
      <c r="G79" s="95"/>
      <c r="H79" s="58">
        <f>H78+H16</f>
        <v>14576962</v>
      </c>
      <c r="I79" s="58">
        <f>I78+I16</f>
        <v>16326197</v>
      </c>
      <c r="J79" s="90"/>
      <c r="K79" s="90"/>
      <c r="L79" s="90"/>
    </row>
    <row r="80" spans="1:12" ht="33.75" customHeight="1" x14ac:dyDescent="0.25">
      <c r="B80" s="59"/>
      <c r="C80" s="59"/>
      <c r="D80" s="59"/>
      <c r="E80" s="59"/>
      <c r="F80" s="59"/>
      <c r="G80" s="59"/>
    </row>
    <row r="83" spans="9:9" x14ac:dyDescent="0.25">
      <c r="I83" s="52"/>
    </row>
  </sheetData>
  <mergeCells count="17">
    <mergeCell ref="B72:G72"/>
    <mergeCell ref="B77:G77"/>
    <mergeCell ref="B78:G78"/>
    <mergeCell ref="B79:G79"/>
    <mergeCell ref="B10:L10"/>
    <mergeCell ref="J1:L3"/>
    <mergeCell ref="J4:L4"/>
    <mergeCell ref="C6:I6"/>
    <mergeCell ref="D7:I7"/>
    <mergeCell ref="B9:L9"/>
    <mergeCell ref="B16:G16"/>
    <mergeCell ref="B15:G15"/>
    <mergeCell ref="B14:G14"/>
    <mergeCell ref="B17:L17"/>
    <mergeCell ref="B18:L18"/>
    <mergeCell ref="B69:G69"/>
    <mergeCell ref="B70:L70"/>
  </mergeCells>
  <pageMargins left="0.11811023622047245" right="0.31496062992125984" top="0.74803149606299213" bottom="0.74803149606299213" header="0.31496062992125984" footer="0.31496062992125984"/>
  <pageSetup paperSize="9" scale="60" fitToHeight="0" orientation="landscape" r:id="rId1"/>
  <rowBreaks count="1" manualBreakCount="1">
    <brk id="1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3" sqref="G3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 5</vt:lpstr>
      <vt:lpstr>Лист1</vt:lpstr>
      <vt:lpstr>'ПЗ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2013-05-28T09:58:23Z</cp:lastPrinted>
  <dcterms:created xsi:type="dcterms:W3CDTF">2012-01-05T05:15:13Z</dcterms:created>
  <dcterms:modified xsi:type="dcterms:W3CDTF">2013-05-29T04:12:50Z</dcterms:modified>
</cp:coreProperties>
</file>