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70" windowHeight="1185"/>
  </bookViews>
  <sheets>
    <sheet name="русский язык" sheetId="9" r:id="rId1"/>
    <sheet name="казахский язык" sheetId="10" r:id="rId2"/>
  </sheets>
  <definedNames>
    <definedName name="_xlnm._FilterDatabase" localSheetId="0" hidden="1">'русский язык'!$A$15:$L$15</definedName>
  </definedNames>
  <calcPr calcId="145621"/>
  <fileRecoveryPr autoRecover="0"/>
</workbook>
</file>

<file path=xl/calcChain.xml><?xml version="1.0" encoding="utf-8"?>
<calcChain xmlns="http://schemas.openxmlformats.org/spreadsheetml/2006/main">
  <c r="I24" i="10" l="1"/>
  <c r="I25" i="10"/>
  <c r="H25" i="10"/>
  <c r="H24" i="10"/>
  <c r="H22" i="10"/>
  <c r="H21" i="10"/>
  <c r="H20" i="10"/>
  <c r="H19" i="10"/>
  <c r="H18" i="10"/>
  <c r="I16" i="10"/>
  <c r="H16" i="10"/>
  <c r="H15" i="10"/>
  <c r="H14" i="10"/>
  <c r="I27" i="9" l="1"/>
  <c r="H27" i="9"/>
  <c r="I20" i="9"/>
  <c r="H20" i="9"/>
  <c r="H19" i="9"/>
  <c r="H53" i="9"/>
  <c r="H54" i="9" s="1"/>
  <c r="H22" i="9"/>
  <c r="H23" i="9"/>
  <c r="H24" i="9"/>
  <c r="H25" i="9"/>
  <c r="H26" i="9"/>
  <c r="H18" i="9"/>
  <c r="I53" i="9" l="1"/>
  <c r="I54" i="9" s="1"/>
  <c r="H23" i="10"/>
  <c r="I23" i="10" l="1"/>
  <c r="H29" i="9" l="1"/>
  <c r="I28" i="9" l="1"/>
  <c r="I29" i="9" s="1"/>
</calcChain>
</file>

<file path=xl/sharedStrings.xml><?xml version="1.0" encoding="utf-8"?>
<sst xmlns="http://schemas.openxmlformats.org/spreadsheetml/2006/main" count="187" uniqueCount="126">
  <si>
    <t>Количество, объем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</si>
  <si>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</si>
  <si>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</si>
  <si>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Наименование закупаемых товаров, работ, услуг</t>
  </si>
  <si>
    <t xml:space="preserve">Способ осуществления закупок </t>
  </si>
  <si>
    <t>Краткая характеристика (описание) товаров, работ, услуг</t>
  </si>
  <si>
    <t>Единица измерения (в соответствии с МКЕЙ)</t>
  </si>
  <si>
    <t>Цена за единицу (маркетинговая цена)</t>
  </si>
  <si>
    <t>Услуги</t>
  </si>
  <si>
    <t xml:space="preserve">2. Товары, работы, услуги, приобретение которых осуществляются без применения норм Правил в соответствии с пунктом 15 Правил </t>
  </si>
  <si>
    <t>Итого по разделу 2:</t>
  </si>
  <si>
    <t>ВСЕГО (раздел 1 + раздел 2):</t>
  </si>
  <si>
    <t>№ п/п</t>
  </si>
  <si>
    <t>Сумма планируемая для закупки без учета НДС, тенге</t>
  </si>
  <si>
    <t>Сумма планируемая для закупки с учетом НДС, тенге</t>
  </si>
  <si>
    <t>Услуга</t>
  </si>
  <si>
    <t>1</t>
  </si>
  <si>
    <t>2</t>
  </si>
  <si>
    <t>3</t>
  </si>
  <si>
    <t>4</t>
  </si>
  <si>
    <t>5</t>
  </si>
  <si>
    <t>Приложение</t>
  </si>
  <si>
    <t>К. Амиреев</t>
  </si>
  <si>
    <t>М. Баймульдинова</t>
  </si>
  <si>
    <t>И. Албаков</t>
  </si>
  <si>
    <t>Д. Акубаев</t>
  </si>
  <si>
    <t>А. Кумаров</t>
  </si>
  <si>
    <t>А. Сабдалинова</t>
  </si>
  <si>
    <t>А. Досмурзин</t>
  </si>
  <si>
    <t>А. Муратова</t>
  </si>
  <si>
    <t>А. Ракишева</t>
  </si>
  <si>
    <t>А. Суюндиков</t>
  </si>
  <si>
    <t>Заместитель директора по производству</t>
  </si>
  <si>
    <t>Начальник Управления жилыми помещениями</t>
  </si>
  <si>
    <t>Начальник Управления корпоративного развития и маркетинга</t>
  </si>
  <si>
    <t>Начальник Управления по работе с персоналом</t>
  </si>
  <si>
    <t>Начальник Управления транспортного обеспечения</t>
  </si>
  <si>
    <t>Начальник Управления по организации и проведению мероприятий</t>
  </si>
  <si>
    <t>Начальник Управления МТС и ТМЦ</t>
  </si>
  <si>
    <t>Начальник Управления нежилыми помещениями</t>
  </si>
  <si>
    <t xml:space="preserve">Главный электрик </t>
  </si>
  <si>
    <t>_________</t>
  </si>
  <si>
    <t xml:space="preserve">Главный теплоэнергетик </t>
  </si>
  <si>
    <t>Ж. Сембиев</t>
  </si>
  <si>
    <t>Сатып алынатын тауарлардың, жұмыстардың, көрсетілетін қызметтердің атауы</t>
  </si>
  <si>
    <t>Сатып алу тәсілі</t>
  </si>
  <si>
    <t xml:space="preserve">МКЕЙ бойынша өлшем бiрлiгi </t>
  </si>
  <si>
    <t>Саны, көлемі</t>
  </si>
  <si>
    <t>Бірлігі үшін баға (маркетинг баға)</t>
  </si>
  <si>
    <t>Сатып алуға жоспарланған сома,  ҚҚС-ны есепке алмағанда, теңге</t>
  </si>
  <si>
    <t>Сатып алуға жоспарланған сома,  ҚҚС-ны есепке алғанда, теңге</t>
  </si>
  <si>
    <t>Тауарды жеткізу, қызметтерді көрсету, жұмыстарды орындау мерзiмi</t>
  </si>
  <si>
    <t>Тауарды жеткізу, қызметтерді көрсету, жұмыстарды орындау орны</t>
  </si>
  <si>
    <t>Тауарлар</t>
  </si>
  <si>
    <t>Қызметтер</t>
  </si>
  <si>
    <t xml:space="preserve">2. Ереженiң 15-шы тармағына сәйкес Ереженің нормаларын қолданылмай іске  асып сатып алынатын тауарлар, жұмыстар және қызметтер </t>
  </si>
  <si>
    <t>Ереже нормаларын қолданусыз (тармақша 4 тармақ 15)</t>
  </si>
  <si>
    <t xml:space="preserve">Шарттың күшіне енген күнінен бастап 3 жұмыс күннің ішінде </t>
  </si>
  <si>
    <t>Аурудың жағдайына ерiктi сақтандыру</t>
  </si>
  <si>
    <t>Қызметтердің барлығы:</t>
  </si>
  <si>
    <t>2 бөлімнің барлығы:</t>
  </si>
  <si>
    <t>БАРЛЫҒЫ (1 бөлім+2 бөлім):</t>
  </si>
  <si>
    <t>бұйрығына қосымша</t>
  </si>
  <si>
    <t>Итого по Услугам:</t>
  </si>
  <si>
    <t>Со дня вступления в силу Договора в течении 3 рабочих дней</t>
  </si>
  <si>
    <t>Қызмет</t>
  </si>
  <si>
    <t>Начальник Службы охраны здоровья и безопасности труда</t>
  </si>
  <si>
    <t>Примечание</t>
  </si>
  <si>
    <t>Ескерту</t>
  </si>
  <si>
    <t>(дата и номер приказа об утверждении/уточнении ПЗ)</t>
  </si>
  <si>
    <t xml:space="preserve">(дата и номер приказа о внесении изменений и/или </t>
  </si>
  <si>
    <t>дополнений в ПЗ)</t>
  </si>
  <si>
    <t>(анықталған СЖ бекіту туралы бұырықтың датасы және нөмірі)</t>
  </si>
  <si>
    <t xml:space="preserve">Обязательное страхование работника от несчастных случаев при исполнении им трудовых (служебных) обязанностей </t>
  </si>
  <si>
    <t>Без применения норм Правил (пп. 4 п. 15)</t>
  </si>
  <si>
    <t>к приказу директора</t>
  </si>
  <si>
    <t>Товарищества с ограниченной ответственностью</t>
  </si>
  <si>
    <t>«Научный оздоровительный комплекс»</t>
  </si>
  <si>
    <t xml:space="preserve">Товарищества с ограниченной ответственностью "Научный оздоровительный комплекс" </t>
  </si>
  <si>
    <t>Медицинское страхование</t>
  </si>
  <si>
    <t>=</t>
  </si>
  <si>
    <t>Товары</t>
  </si>
  <si>
    <t>Без применения норм Правил (пп. 36 п. 15)</t>
  </si>
  <si>
    <t xml:space="preserve">«Ғылыми сауықтыру кешені» </t>
  </si>
  <si>
    <t xml:space="preserve">(СЖ өзгерістер мен/немесе толықтырулар енгізу туралы)
бұырықтың датасы және нөмірі </t>
  </si>
  <si>
    <t xml:space="preserve">Ереже нормаларын қолданусыз (тш. 36 т. 15) </t>
  </si>
  <si>
    <t>Тауарлардың, жұмыстардың және қызметтердің қысқаша сипаттамасы (суреттелуі)</t>
  </si>
  <si>
    <t xml:space="preserve">Годовой План закупок товаров, работ, услуг на 2014 год </t>
  </si>
  <si>
    <t>Обязательное страхование работника от несчастных случаев при исполнении им трудовых (служебных) обязанностей на 2 чел.</t>
  </si>
  <si>
    <t>Аренда служебного нежилого помещения в п.Бурабай (общая площадь 20 м2, полезная площадь 16 м2)</t>
  </si>
  <si>
    <t>С января по декабрь 2014 года</t>
  </si>
  <si>
    <t>Аренда служебного нежилого помещения в п. Бурабай</t>
  </si>
  <si>
    <t>Аренда служебного нежилого помещения в г. Астана</t>
  </si>
  <si>
    <t>Аренда служебного нежилого помещения в г.Астана (общая площадь 85 м2, полезная площадь 35 м2)</t>
  </si>
  <si>
    <t>Переводческие услуги</t>
  </si>
  <si>
    <t>Без применения норм Правил (пп. 14 п. 15)</t>
  </si>
  <si>
    <t>С апреля по декабрь 2014 года</t>
  </si>
  <si>
    <t>Канцелярские товары</t>
  </si>
  <si>
    <t>Итого по Товарам:</t>
  </si>
  <si>
    <t>от  «___» _________ 20___ года  №___</t>
  </si>
  <si>
    <t>Питьевая вода</t>
  </si>
  <si>
    <t>Акмолинская область, Бурабайский район, Юго-Западная часть озера Щучье</t>
  </si>
  <si>
    <t>г. Астана, пр. Кабанбай батыра, 53</t>
  </si>
  <si>
    <t xml:space="preserve">«Ғылыми сауықтыру кешені» жауапкершілігі   шектеулі серіктестігі 2014 жылға 
арналған тауарларды, жұмыстар мен қызметтерді сатып алудың жылдық жоспары
</t>
  </si>
  <si>
    <t>Тауардың барлығы</t>
  </si>
  <si>
    <t>Кеңсе тауарлары</t>
  </si>
  <si>
    <t>Ауызсу</t>
  </si>
  <si>
    <t>Ереже нормаларын қолданусыз (тш. 14 т. 15)</t>
  </si>
  <si>
    <t>2014 жылдың қаңтарынан желтоқсанға дейін</t>
  </si>
  <si>
    <t xml:space="preserve">Тұрғын емес қызмет кеңсесін жалдау (Бурабай к.)
</t>
  </si>
  <si>
    <t>Бурабай кентінде орналасқан тұрғын емес қызмет кеңсесін жалдау (жалпы көлемі 20 м2, пайдалы көлемі 16 м2)</t>
  </si>
  <si>
    <t>Ақмола облысы, Бурабай ауданы, Щучье өзенінің Оңтүстік-Батыс бөлігі</t>
  </si>
  <si>
    <t xml:space="preserve">Тұрғын емес қызмет кеңсесін жалдау (Астана қ.)
</t>
  </si>
  <si>
    <t xml:space="preserve">Ереже нормаларын қолданусыз (тш. 14 т. 15) </t>
  </si>
  <si>
    <t>Астана қаласында орналасқан тұрғын емес қызмет кеңсесін жалдау (жалпы көлемі 85 м2, пайдалы көлемі 35 м2)</t>
  </si>
  <si>
    <t xml:space="preserve">Астана қаласы, Қабанбай батыр даңғылы, 53 </t>
  </si>
  <si>
    <t xml:space="preserve">Қызметкердi оның (қызметтiк) еңбек мiндеттерiн орындауда жазатайым оқиғалардан мiндеттi сақтандыру   </t>
  </si>
  <si>
    <t>Қызметкердi оның (қызметтiк) еңбек мiндеттерiн орындауда жазатайым оқиғалардан мiндеттi сақтандыру, 2 адам.</t>
  </si>
  <si>
    <t>Аудармалы қызмет атқарулар</t>
  </si>
  <si>
    <t>Аудармалы қызмет атқарулар (орыс тілінен қазақ тіліне, қазақ тілінен орыс тіліне)</t>
  </si>
  <si>
    <t>Переводческие услуги (с русского языка на казахский язык, с казахского языка на русский язык)</t>
  </si>
  <si>
    <t>2014 жылдың сәуірінен желтоқсанға дейін</t>
  </si>
  <si>
    <t xml:space="preserve">20__ жылғы "       "                     №             </t>
  </si>
  <si>
    <t xml:space="preserve">жауапкершілігі   шектеулі серіктестігі директорының  </t>
  </si>
  <si>
    <t>2013 жылғы "13"  желтоқсандағы №11-ОД</t>
  </si>
  <si>
    <r>
      <t>от  «</t>
    </r>
    <r>
      <rPr>
        <b/>
        <u/>
        <sz val="10"/>
        <rFont val="Times New Roman"/>
        <family val="1"/>
        <charset val="204"/>
      </rPr>
      <t>13</t>
    </r>
    <r>
      <rPr>
        <b/>
        <sz val="10"/>
        <rFont val="Times New Roman"/>
        <family val="1"/>
        <charset val="204"/>
      </rPr>
      <t xml:space="preserve">» </t>
    </r>
    <r>
      <rPr>
        <b/>
        <u/>
        <sz val="10"/>
        <rFont val="Times New Roman"/>
        <family val="1"/>
        <charset val="204"/>
      </rPr>
      <t>декабря 2013 года</t>
    </r>
    <r>
      <rPr>
        <b/>
        <sz val="10"/>
        <rFont val="Times New Roman"/>
        <family val="1"/>
        <charset val="204"/>
      </rPr>
      <t xml:space="preserve"> №</t>
    </r>
    <r>
      <rPr>
        <b/>
        <u/>
        <sz val="10"/>
        <rFont val="Times New Roman"/>
        <family val="1"/>
        <charset val="204"/>
      </rPr>
      <t>11-ОД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</si>
</sst>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1" formatCode="_-* #,##0_р_._-;\-* #,##0_р_._-;_-* &quot;-&quot;_р_._-;_-@_-"/>
    <numFmt numFmtId="43" formatCode="_-* #,##0.00_р_._-;\-* #,##0.00_р_._-;_-* &quot;-&quot;??_р_._-;_-@_-"/>
    <numFmt numFmtId="164" formatCode="_(&quot;$&quot;* #,##0_);_(&quot;$&quot;* \(#,##0\);_(&quot;$&quot;* &quot;-&quot;_);_(@_)"/>
    <numFmt numFmtId="165" formatCode="_(* #,##0_);_(* \(#,##0\);_(* &quot;-&quot;_);_(@_)"/>
    <numFmt numFmtId="166" formatCode="#,##0.00_р_."/>
    <numFmt numFmtId="167" formatCode="#."/>
    <numFmt numFmtId="168" formatCode="#.00"/>
    <numFmt numFmtId="169" formatCode="&quot;$&quot;#.00"/>
    <numFmt numFmtId="170" formatCode="#,##0_);\(#,##0\);0_);* @_)"/>
    <numFmt numFmtId="171" formatCode="#,##0.0_);\(#,##0.0\);0.0_);* @_)"/>
    <numFmt numFmtId="172" formatCode="#,##0.00_);\(#,##0.00\);0.00_);* @_)"/>
    <numFmt numFmtId="173" formatCode="#,##0.000_);\(#,##0.000\);0.000_);* @_)"/>
    <numFmt numFmtId="174" formatCode="#,##0.0000_);\(#,##0.0000\);0.0000_);* @_)"/>
    <numFmt numFmtId="175" formatCode="d\-mmm;[Red]&quot;Not date&quot;;&quot;-&quot;;[Red]* &quot;Not date&quot;"/>
    <numFmt numFmtId="176" formatCode="d\-mmm\-yyyy;[Red]&quot;Not date&quot;;&quot;-&quot;;[Red]* &quot;Not date&quot;"/>
    <numFmt numFmtId="177" formatCode="d\-mmm\-yyyy\ h:mm\ AM/PM;[Red]* &quot;Not date&quot;;&quot;-&quot;;[Red]* &quot;Not date&quot;"/>
    <numFmt numFmtId="178" formatCode="d/mm/yyyy;[Red]* &quot;Not date&quot;;&quot;-&quot;;[Red]* &quot;Not date&quot;"/>
    <numFmt numFmtId="179" formatCode="mm/dd/yyyy;[Red]* &quot;Not date&quot;;&quot;-&quot;;[Red]* &quot;Not date&quot;"/>
    <numFmt numFmtId="180" formatCode="mmm\-yy;[Red]* &quot;Not date&quot;;&quot;-&quot;;[Red]* &quot;Not date&quot;"/>
    <numFmt numFmtId="181" formatCode="0;\-0;0;* @"/>
    <numFmt numFmtId="182" formatCode="h:mm\ AM/PM;[Red]* &quot;Not time&quot;;\-;[Red]* &quot;Not time&quot;"/>
    <numFmt numFmtId="183" formatCode="[h]:mm;[Red]* &quot;Not time&quot;;[h]:mm;[Red]* &quot;Not time&quot;"/>
    <numFmt numFmtId="184" formatCode="0%;\-0%;0%;* @_%"/>
    <numFmt numFmtId="185" formatCode="0.0%;\-0.0%;0.0%;* @_%"/>
    <numFmt numFmtId="186" formatCode="0.00%;\-0.00%;0.00%;* @_%"/>
    <numFmt numFmtId="187" formatCode="0.000%;\-0.000%;0.000%;* @_%"/>
    <numFmt numFmtId="188" formatCode="&quot;$&quot;* #,##0_);&quot;$&quot;* \(#,##0\);&quot;$&quot;* 0_);* @_)"/>
    <numFmt numFmtId="189" formatCode="&quot;$&quot;* #,##0.0_);&quot;$&quot;* \(#,##0.0\);&quot;$&quot;* 0.0_);* @_)"/>
    <numFmt numFmtId="190" formatCode="&quot;$&quot;* #,##0.00_);&quot;$&quot;* \(#,##0.00\);&quot;$&quot;* 0.00_);* @_)"/>
    <numFmt numFmtId="191" formatCode="&quot;$&quot;* #,##0.000_);&quot;$&quot;* \(#,##0.000\);&quot;$&quot;* 0.000_);* @_)"/>
    <numFmt numFmtId="192" formatCode="&quot;$&quot;* #,##0.0000_);&quot;$&quot;* \(#,##0.0000\);&quot;$&quot;* 0.0000_);* @_)"/>
    <numFmt numFmtId="193" formatCode="_-* #,##0.00[$€-1]_-;\-* #,##0.00[$€-1]_-;_-* &quot;-&quot;??[$€-1]_-"/>
    <numFmt numFmtId="194" formatCode="d\-mmm\-yyyy;[Red]* &quot;Not date&quot;;&quot;-&quot;;[Red]* &quot;Not date&quot;"/>
    <numFmt numFmtId="195" formatCode="d\-mmm\-yyyy\ h:mm\ AM/PM;[Red]* &quot;Not time&quot;;0;[Red]* &quot;Not time&quot;"/>
    <numFmt numFmtId="196" formatCode="#,##0_);[Blue]\(\-\)\ #,##0_)"/>
    <numFmt numFmtId="197" formatCode="%#.00"/>
    <numFmt numFmtId="198" formatCode="0.0%"/>
    <numFmt numFmtId="199" formatCode="_-* #,##0_р_._-;\-* #,##0_р_._-;_-* &quot;-&quot;??_р_._-;_-@_-"/>
    <numFmt numFmtId="200" formatCode="#,##0_р_.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0" fontId="6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7" fontId="9" fillId="0" borderId="2">
      <protection locked="0"/>
    </xf>
    <xf numFmtId="167" fontId="9" fillId="0" borderId="2">
      <protection locked="0"/>
    </xf>
    <xf numFmtId="4" fontId="9" fillId="0" borderId="0">
      <protection locked="0"/>
    </xf>
    <xf numFmtId="4" fontId="9" fillId="0" borderId="0">
      <protection locked="0"/>
    </xf>
    <xf numFmtId="168" fontId="9" fillId="0" borderId="0">
      <protection locked="0"/>
    </xf>
    <xf numFmtId="168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8" fontId="9" fillId="0" borderId="0">
      <protection locked="0"/>
    </xf>
    <xf numFmtId="168" fontId="9" fillId="0" borderId="0">
      <protection locked="0"/>
    </xf>
    <xf numFmtId="4" fontId="9" fillId="0" borderId="0">
      <protection locked="0"/>
    </xf>
    <xf numFmtId="168" fontId="9" fillId="0" borderId="0">
      <protection locked="0"/>
    </xf>
    <xf numFmtId="169" fontId="9" fillId="0" borderId="0">
      <protection locked="0"/>
    </xf>
    <xf numFmtId="169" fontId="9" fillId="0" borderId="0">
      <protection locked="0"/>
    </xf>
    <xf numFmtId="167" fontId="9" fillId="0" borderId="2">
      <protection locked="0"/>
    </xf>
    <xf numFmtId="167" fontId="9" fillId="0" borderId="2">
      <protection locked="0"/>
    </xf>
    <xf numFmtId="167" fontId="10" fillId="0" borderId="0">
      <protection locked="0"/>
    </xf>
    <xf numFmtId="167" fontId="10" fillId="0" borderId="0">
      <protection locked="0"/>
    </xf>
    <xf numFmtId="167" fontId="9" fillId="0" borderId="2">
      <protection locked="0"/>
    </xf>
    <xf numFmtId="170" fontId="11" fillId="0" borderId="0" applyFill="0" applyBorder="0">
      <alignment vertical="top"/>
    </xf>
    <xf numFmtId="171" fontId="11" fillId="0" borderId="0" applyFill="0" applyBorder="0">
      <alignment vertical="top"/>
    </xf>
    <xf numFmtId="172" fontId="11" fillId="0" borderId="0" applyFill="0" applyBorder="0">
      <alignment vertical="top"/>
    </xf>
    <xf numFmtId="173" fontId="11" fillId="0" borderId="0" applyFill="0" applyBorder="0">
      <alignment vertical="top"/>
    </xf>
    <xf numFmtId="174" fontId="11" fillId="0" borderId="0" applyFill="0" applyBorder="0">
      <alignment vertical="top"/>
    </xf>
    <xf numFmtId="175" fontId="11" fillId="0" borderId="0" applyFill="0" applyBorder="0">
      <alignment vertical="top"/>
    </xf>
    <xf numFmtId="176" fontId="11" fillId="0" borderId="0" applyFill="0" applyBorder="0">
      <alignment vertical="top"/>
    </xf>
    <xf numFmtId="177" fontId="11" fillId="0" borderId="0" applyFill="0" applyBorder="0">
      <alignment vertical="top"/>
    </xf>
    <xf numFmtId="178" fontId="11" fillId="0" borderId="0" applyFill="0" applyBorder="0">
      <alignment vertical="top"/>
    </xf>
    <xf numFmtId="179" fontId="11" fillId="0" borderId="0" applyFill="0" applyBorder="0">
      <alignment vertical="top"/>
    </xf>
    <xf numFmtId="180" fontId="11" fillId="0" borderId="0" applyFill="0" applyBorder="0">
      <alignment vertical="top"/>
    </xf>
    <xf numFmtId="180" fontId="11" fillId="0" borderId="0" applyFill="0" applyBorder="0">
      <alignment horizontal="center" vertical="top"/>
    </xf>
    <xf numFmtId="181" fontId="11" fillId="0" borderId="0" applyFill="0" applyBorder="0">
      <alignment vertical="top"/>
    </xf>
    <xf numFmtId="182" fontId="11" fillId="0" borderId="0" applyFill="0" applyBorder="0">
      <alignment vertical="top"/>
    </xf>
    <xf numFmtId="183" fontId="11" fillId="0" borderId="0" applyFill="0" applyBorder="0">
      <alignment vertical="top"/>
    </xf>
    <xf numFmtId="184" fontId="11" fillId="0" borderId="0" applyFill="0" applyBorder="0">
      <alignment vertical="top"/>
    </xf>
    <xf numFmtId="185" fontId="12" fillId="0" borderId="0" applyFill="0" applyBorder="0">
      <alignment vertical="top"/>
    </xf>
    <xf numFmtId="186" fontId="11" fillId="0" borderId="0" applyFill="0" applyBorder="0">
      <alignment vertical="top"/>
    </xf>
    <xf numFmtId="187" fontId="11" fillId="0" borderId="0" applyFill="0" applyBorder="0">
      <alignment vertical="top"/>
    </xf>
    <xf numFmtId="188" fontId="11" fillId="0" borderId="0" applyFill="0" applyBorder="0">
      <alignment vertical="top"/>
    </xf>
    <xf numFmtId="189" fontId="11" fillId="0" borderId="0" applyFill="0" applyBorder="0">
      <alignment vertical="top"/>
    </xf>
    <xf numFmtId="190" fontId="11" fillId="0" borderId="0" applyFill="0" applyBorder="0">
      <alignment vertical="top"/>
    </xf>
    <xf numFmtId="191" fontId="11" fillId="0" borderId="0" applyFill="0" applyBorder="0">
      <alignment vertical="top"/>
    </xf>
    <xf numFmtId="192" fontId="11" fillId="0" borderId="0" applyFill="0" applyBorder="0">
      <alignment vertical="top"/>
    </xf>
    <xf numFmtId="0" fontId="13" fillId="0" borderId="0" applyNumberFormat="0" applyFill="0" applyBorder="0" applyAlignment="0" applyProtection="0"/>
    <xf numFmtId="193" fontId="2" fillId="0" borderId="0" applyFont="0" applyFill="0" applyBorder="0" applyAlignment="0" applyProtection="0"/>
    <xf numFmtId="0" fontId="3" fillId="0" borderId="0"/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vertical="top"/>
    </xf>
    <xf numFmtId="0" fontId="17" fillId="0" borderId="0" applyFill="0" applyBorder="0">
      <alignment vertical="top"/>
    </xf>
    <xf numFmtId="0" fontId="18" fillId="0" borderId="0" applyFill="0" applyBorder="0">
      <alignment horizontal="left" vertical="top"/>
      <protection hidden="1"/>
    </xf>
    <xf numFmtId="0" fontId="18" fillId="0" borderId="0" applyFill="0" applyBorder="0">
      <alignment horizontal="left" vertical="top" indent="1"/>
      <protection hidden="1"/>
    </xf>
    <xf numFmtId="0" fontId="18" fillId="0" borderId="0" applyFill="0" applyBorder="0">
      <alignment horizontal="left" vertical="top" indent="2"/>
      <protection hidden="1"/>
    </xf>
    <xf numFmtId="0" fontId="18" fillId="0" borderId="0" applyFill="0" applyBorder="0">
      <alignment horizontal="left" vertical="top" indent="3"/>
      <protection hidden="1"/>
    </xf>
    <xf numFmtId="170" fontId="19" fillId="0" borderId="0" applyFill="0" applyBorder="0">
      <alignment vertical="top"/>
      <protection locked="0"/>
    </xf>
    <xf numFmtId="171" fontId="19" fillId="0" borderId="0" applyFill="0" applyBorder="0">
      <alignment vertical="top"/>
      <protection locked="0"/>
    </xf>
    <xf numFmtId="172" fontId="19" fillId="0" borderId="0" applyFill="0" applyBorder="0">
      <alignment vertical="top"/>
      <protection locked="0"/>
    </xf>
    <xf numFmtId="173" fontId="19" fillId="0" borderId="0" applyFill="0" applyBorder="0">
      <alignment vertical="top"/>
      <protection locked="0"/>
    </xf>
    <xf numFmtId="174" fontId="19" fillId="0" borderId="0" applyFill="0" applyBorder="0">
      <alignment vertical="top"/>
      <protection locked="0"/>
    </xf>
    <xf numFmtId="175" fontId="19" fillId="0" borderId="0" applyFill="0" applyBorder="0">
      <alignment vertical="top"/>
      <protection locked="0"/>
    </xf>
    <xf numFmtId="194" fontId="19" fillId="0" borderId="0" applyFill="0" applyBorder="0">
      <alignment vertical="top"/>
      <protection locked="0"/>
    </xf>
    <xf numFmtId="195" fontId="19" fillId="0" borderId="0" applyFill="0" applyBorder="0">
      <alignment vertical="top"/>
      <protection locked="0"/>
    </xf>
    <xf numFmtId="178" fontId="19" fillId="0" borderId="0" applyFill="0" applyBorder="0">
      <alignment vertical="top"/>
      <protection locked="0"/>
    </xf>
    <xf numFmtId="179" fontId="19" fillId="0" borderId="0" applyFill="0" applyBorder="0">
      <alignment vertical="top"/>
      <protection locked="0"/>
    </xf>
    <xf numFmtId="180" fontId="19" fillId="0" borderId="0" applyFill="0" applyBorder="0">
      <alignment vertical="top"/>
      <protection locked="0"/>
    </xf>
    <xf numFmtId="181" fontId="19" fillId="0" borderId="0" applyFill="0" applyBorder="0">
      <alignment vertical="top"/>
      <protection locked="0"/>
    </xf>
    <xf numFmtId="181" fontId="20" fillId="0" borderId="0" applyFill="0" applyBorder="0">
      <alignment vertical="top"/>
      <protection locked="0"/>
    </xf>
    <xf numFmtId="181" fontId="19" fillId="0" borderId="0" applyFill="0" applyBorder="0">
      <alignment vertical="top"/>
      <protection locked="0"/>
    </xf>
    <xf numFmtId="49" fontId="19" fillId="0" borderId="0" applyFill="0" applyBorder="0">
      <alignment vertical="top"/>
      <protection locked="0"/>
    </xf>
    <xf numFmtId="49" fontId="20" fillId="0" borderId="0" applyFill="0" applyBorder="0">
      <alignment vertical="top"/>
      <protection locked="0"/>
    </xf>
    <xf numFmtId="0" fontId="19" fillId="0" borderId="0" applyFill="0" applyBorder="0">
      <alignment vertical="top" wrapText="1"/>
      <protection locked="0"/>
    </xf>
    <xf numFmtId="182" fontId="19" fillId="0" borderId="0" applyFill="0" applyBorder="0">
      <alignment vertical="top"/>
      <protection locked="0"/>
    </xf>
    <xf numFmtId="183" fontId="19" fillId="0" borderId="0" applyFill="0" applyBorder="0">
      <alignment vertical="top"/>
      <protection locked="0"/>
    </xf>
    <xf numFmtId="184" fontId="19" fillId="0" borderId="0" applyFill="0" applyBorder="0">
      <alignment vertical="top"/>
      <protection locked="0"/>
    </xf>
    <xf numFmtId="185" fontId="19" fillId="0" borderId="0" applyFill="0" applyBorder="0">
      <alignment vertical="top"/>
      <protection locked="0"/>
    </xf>
    <xf numFmtId="186" fontId="19" fillId="0" borderId="0" applyFill="0" applyBorder="0">
      <alignment vertical="top"/>
      <protection locked="0"/>
    </xf>
    <xf numFmtId="187" fontId="19" fillId="0" borderId="0" applyFill="0" applyBorder="0">
      <alignment vertical="top"/>
      <protection locked="0"/>
    </xf>
    <xf numFmtId="188" fontId="19" fillId="0" borderId="0" applyFill="0" applyBorder="0">
      <alignment vertical="top"/>
      <protection locked="0"/>
    </xf>
    <xf numFmtId="189" fontId="19" fillId="0" borderId="0" applyFill="0" applyBorder="0">
      <alignment vertical="top"/>
      <protection locked="0"/>
    </xf>
    <xf numFmtId="190" fontId="19" fillId="0" borderId="0" applyFill="0" applyBorder="0">
      <alignment vertical="top"/>
      <protection locked="0"/>
    </xf>
    <xf numFmtId="191" fontId="19" fillId="0" borderId="0" applyFill="0" applyBorder="0">
      <alignment vertical="top"/>
      <protection locked="0"/>
    </xf>
    <xf numFmtId="192" fontId="19" fillId="0" borderId="0" applyFill="0" applyBorder="0">
      <alignment vertical="top"/>
      <protection locked="0"/>
    </xf>
    <xf numFmtId="49" fontId="19" fillId="0" borderId="0" applyFill="0" applyBorder="0">
      <alignment horizontal="left" vertical="top"/>
      <protection locked="0"/>
    </xf>
    <xf numFmtId="49" fontId="19" fillId="0" borderId="0" applyFill="0" applyBorder="0">
      <alignment horizontal="left" vertical="top" indent="1"/>
      <protection locked="0"/>
    </xf>
    <xf numFmtId="49" fontId="19" fillId="0" borderId="0" applyFill="0" applyBorder="0">
      <alignment horizontal="left" vertical="top" indent="2"/>
      <protection locked="0"/>
    </xf>
    <xf numFmtId="49" fontId="19" fillId="0" borderId="0" applyFill="0" applyBorder="0">
      <alignment horizontal="left" vertical="top" indent="3"/>
      <protection locked="0"/>
    </xf>
    <xf numFmtId="49" fontId="19" fillId="0" borderId="0" applyFill="0" applyBorder="0">
      <alignment horizontal="left" vertical="top" indent="4"/>
      <protection locked="0"/>
    </xf>
    <xf numFmtId="49" fontId="19" fillId="0" borderId="0" applyFill="0" applyBorder="0">
      <alignment horizontal="center"/>
      <protection locked="0"/>
    </xf>
    <xf numFmtId="49" fontId="19" fillId="0" borderId="0" applyFill="0" applyBorder="0">
      <alignment horizontal="center" wrapText="1"/>
      <protection locked="0"/>
    </xf>
    <xf numFmtId="49" fontId="11" fillId="0" borderId="0" applyFill="0" applyBorder="0">
      <alignment vertical="top"/>
    </xf>
    <xf numFmtId="0" fontId="11" fillId="0" borderId="0" applyFill="0" applyBorder="0">
      <alignment vertical="top" wrapText="1"/>
    </xf>
    <xf numFmtId="0" fontId="21" fillId="0" borderId="0" applyNumberFormat="0" applyFont="0" applyBorder="0" applyAlignment="0">
      <alignment horizontal="left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22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1" fillId="0" borderId="0" applyFill="0" applyBorder="0">
      <alignment vertical="top"/>
    </xf>
    <xf numFmtId="0" fontId="11" fillId="0" borderId="0" applyFill="0" applyBorder="0">
      <alignment horizontal="left" vertical="top" indent="1"/>
    </xf>
    <xf numFmtId="0" fontId="11" fillId="0" borderId="0" applyFill="0" applyBorder="0">
      <alignment horizontal="left" vertical="top" indent="2"/>
    </xf>
    <xf numFmtId="0" fontId="11" fillId="0" borderId="0" applyFill="0" applyBorder="0">
      <alignment horizontal="left" vertical="top" indent="3"/>
    </xf>
    <xf numFmtId="0" fontId="11" fillId="0" borderId="0" applyFill="0" applyBorder="0">
      <alignment horizontal="left" vertical="top" indent="4"/>
    </xf>
    <xf numFmtId="0" fontId="11" fillId="0" borderId="0" applyFill="0" applyBorder="0">
      <alignment horizontal="center"/>
    </xf>
    <xf numFmtId="0" fontId="11" fillId="0" borderId="0" applyFill="0" applyBorder="0">
      <alignment horizontal="center" wrapText="1"/>
    </xf>
    <xf numFmtId="196" fontId="8" fillId="0" borderId="1" applyBorder="0">
      <protection hidden="1"/>
    </xf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1" fillId="0" borderId="0" applyFill="0" applyBorder="0"/>
    <xf numFmtId="0" fontId="23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4" fillId="0" borderId="0"/>
    <xf numFmtId="0" fontId="25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0" fillId="0" borderId="0">
      <protection locked="0"/>
    </xf>
    <xf numFmtId="167" fontId="10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97" fontId="9" fillId="0" borderId="0">
      <protection locked="0"/>
    </xf>
    <xf numFmtId="197" fontId="9" fillId="0" borderId="0">
      <protection locked="0"/>
    </xf>
    <xf numFmtId="0" fontId="26" fillId="0" borderId="0"/>
    <xf numFmtId="0" fontId="6" fillId="0" borderId="0"/>
    <xf numFmtId="164" fontId="2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3" fillId="0" borderId="0"/>
    <xf numFmtId="0" fontId="1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2" fillId="0" borderId="0"/>
    <xf numFmtId="198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/>
  </cellStyleXfs>
  <cellXfs count="99">
    <xf numFmtId="0" fontId="0" fillId="0" borderId="0" xfId="0"/>
    <xf numFmtId="0" fontId="8" fillId="2" borderId="0" xfId="0" applyFont="1" applyFill="1" applyAlignment="1">
      <alignment horizontal="left"/>
    </xf>
    <xf numFmtId="3" fontId="29" fillId="2" borderId="1" xfId="2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left" vertical="center"/>
    </xf>
    <xf numFmtId="3" fontId="29" fillId="2" borderId="0" xfId="0" applyNumberFormat="1" applyFont="1" applyFill="1" applyBorder="1" applyAlignment="1">
      <alignment horizontal="left" vertical="center" wrapText="1"/>
    </xf>
    <xf numFmtId="0" fontId="29" fillId="2" borderId="1" xfId="2" applyNumberFormat="1" applyFont="1" applyFill="1" applyBorder="1" applyAlignment="1">
      <alignment horizontal="center" vertical="center" wrapText="1"/>
    </xf>
    <xf numFmtId="166" fontId="29" fillId="2" borderId="1" xfId="2" applyNumberFormat="1" applyFont="1" applyFill="1" applyBorder="1" applyAlignment="1">
      <alignment horizontal="center" vertical="center" wrapText="1"/>
    </xf>
    <xf numFmtId="1" fontId="29" fillId="2" borderId="1" xfId="2" applyNumberFormat="1" applyFont="1" applyFill="1" applyBorder="1" applyAlignment="1">
      <alignment horizontal="center" vertical="center" wrapText="1"/>
    </xf>
    <xf numFmtId="43" fontId="29" fillId="2" borderId="1" xfId="189" applyFont="1" applyFill="1" applyBorder="1" applyAlignment="1">
      <alignment horizontal="center" vertical="center" wrapText="1"/>
    </xf>
    <xf numFmtId="43" fontId="8" fillId="2" borderId="0" xfId="189" applyNumberFormat="1" applyFont="1" applyFill="1"/>
    <xf numFmtId="43" fontId="30" fillId="2" borderId="1" xfId="189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43" fontId="29" fillId="2" borderId="1" xfId="189" applyNumberFormat="1" applyFont="1" applyFill="1" applyBorder="1" applyAlignment="1">
      <alignment horizontal="center" vertical="center" wrapText="1"/>
    </xf>
    <xf numFmtId="199" fontId="29" fillId="2" borderId="0" xfId="189" applyNumberFormat="1" applyFont="1" applyFill="1" applyAlignment="1">
      <alignment horizontal="center" vertical="center" wrapText="1"/>
    </xf>
    <xf numFmtId="49" fontId="8" fillId="2" borderId="1" xfId="189" applyNumberFormat="1" applyFont="1" applyFill="1" applyBorder="1" applyAlignment="1">
      <alignment horizontal="center" vertical="center" wrapText="1"/>
    </xf>
    <xf numFmtId="43" fontId="8" fillId="2" borderId="1" xfId="189" applyNumberFormat="1" applyFont="1" applyFill="1" applyBorder="1" applyAlignment="1">
      <alignment horizontal="center" vertical="center" wrapText="1"/>
    </xf>
    <xf numFmtId="43" fontId="8" fillId="2" borderId="1" xfId="189" applyNumberFormat="1" applyFont="1" applyFill="1" applyBorder="1"/>
    <xf numFmtId="199" fontId="30" fillId="2" borderId="1" xfId="189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3" fontId="32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43" fontId="8" fillId="2" borderId="0" xfId="189" applyFont="1" applyFill="1" applyAlignment="1">
      <alignment horizontal="center" vertical="center"/>
    </xf>
    <xf numFmtId="43" fontId="8" fillId="2" borderId="0" xfId="189" applyNumberFormat="1" applyFont="1" applyFill="1" applyAlignment="1">
      <alignment horizontal="center" vertical="center"/>
    </xf>
    <xf numFmtId="43" fontId="8" fillId="2" borderId="0" xfId="189" applyFont="1" applyFill="1" applyAlignment="1"/>
    <xf numFmtId="43" fontId="8" fillId="2" borderId="1" xfId="189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4" fontId="8" fillId="2" borderId="0" xfId="189" applyNumberFormat="1" applyFont="1" applyFill="1" applyAlignment="1">
      <alignment horizontal="center" vertical="center"/>
    </xf>
    <xf numFmtId="4" fontId="29" fillId="2" borderId="1" xfId="189" applyNumberFormat="1" applyFont="1" applyFill="1" applyBorder="1" applyAlignment="1">
      <alignment horizontal="center" vertical="center" wrapText="1"/>
    </xf>
    <xf numFmtId="4" fontId="8" fillId="2" borderId="1" xfId="189" applyNumberFormat="1" applyFont="1" applyFill="1" applyBorder="1" applyAlignment="1">
      <alignment horizontal="center" vertical="center" wrapText="1"/>
    </xf>
    <xf numFmtId="200" fontId="29" fillId="2" borderId="1" xfId="2" applyNumberFormat="1" applyFont="1" applyFill="1" applyBorder="1" applyAlignment="1">
      <alignment horizontal="center" vertical="center" wrapText="1"/>
    </xf>
    <xf numFmtId="200" fontId="2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199" fontId="8" fillId="2" borderId="1" xfId="189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43" fontId="8" fillId="2" borderId="1" xfId="189" applyNumberFormat="1" applyFont="1" applyFill="1" applyBorder="1" applyAlignment="1">
      <alignment horizontal="left"/>
    </xf>
    <xf numFmtId="43" fontId="8" fillId="2" borderId="0" xfId="189" applyFont="1" applyFill="1"/>
    <xf numFmtId="1" fontId="29" fillId="2" borderId="1" xfId="0" applyNumberFormat="1" applyFont="1" applyFill="1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center" vertical="center" wrapText="1"/>
    </xf>
    <xf numFmtId="1" fontId="29" fillId="2" borderId="1" xfId="189" applyNumberFormat="1" applyFont="1" applyFill="1" applyBorder="1" applyAlignment="1">
      <alignment horizontal="center" vertical="center" wrapText="1"/>
    </xf>
    <xf numFmtId="1" fontId="8" fillId="2" borderId="0" xfId="0" applyNumberFormat="1" applyFont="1" applyFill="1"/>
    <xf numFmtId="43" fontId="32" fillId="2" borderId="1" xfId="189" applyNumberFormat="1" applyFont="1" applyFill="1" applyBorder="1" applyAlignment="1">
      <alignment vertical="center" wrapText="1"/>
    </xf>
    <xf numFmtId="4" fontId="30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213" applyNumberFormat="1" applyFont="1" applyFill="1" applyBorder="1" applyAlignment="1">
      <alignment horizontal="center" vertical="center" wrapText="1"/>
    </xf>
    <xf numFmtId="199" fontId="30" fillId="2" borderId="1" xfId="213" applyNumberFormat="1" applyFont="1" applyFill="1" applyBorder="1" applyAlignment="1">
      <alignment horizontal="center" vertical="center" wrapText="1"/>
    </xf>
    <xf numFmtId="4" fontId="8" fillId="2" borderId="1" xfId="213" applyNumberFormat="1" applyFont="1" applyFill="1" applyBorder="1" applyAlignment="1">
      <alignment horizontal="center" vertical="center" wrapText="1"/>
    </xf>
    <xf numFmtId="0" fontId="29" fillId="2" borderId="0" xfId="0" applyFont="1" applyFill="1"/>
    <xf numFmtId="4" fontId="29" fillId="2" borderId="0" xfId="189" applyNumberFormat="1" applyFont="1" applyFill="1" applyAlignment="1">
      <alignment horizontal="center" vertical="center"/>
    </xf>
    <xf numFmtId="43" fontId="29" fillId="2" borderId="0" xfId="189" applyNumberFormat="1" applyFont="1" applyFill="1"/>
    <xf numFmtId="0" fontId="29" fillId="2" borderId="0" xfId="0" applyFont="1" applyFill="1" applyAlignment="1">
      <alignment horizontal="left"/>
    </xf>
    <xf numFmtId="0" fontId="8" fillId="2" borderId="1" xfId="0" applyFont="1" applyFill="1" applyBorder="1" applyAlignment="1">
      <alignment vertical="center"/>
    </xf>
    <xf numFmtId="43" fontId="8" fillId="2" borderId="1" xfId="189" applyNumberFormat="1" applyFont="1" applyFill="1" applyBorder="1" applyAlignment="1">
      <alignment horizontal="center" vertical="center"/>
    </xf>
    <xf numFmtId="4" fontId="8" fillId="2" borderId="1" xfId="189" applyNumberFormat="1" applyFont="1" applyFill="1" applyBorder="1" applyAlignment="1">
      <alignment horizontal="center" vertical="center"/>
    </xf>
    <xf numFmtId="0" fontId="32" fillId="2" borderId="0" xfId="0" applyFont="1" applyFill="1"/>
    <xf numFmtId="3" fontId="8" fillId="2" borderId="0" xfId="0" applyNumberFormat="1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wrapText="1"/>
    </xf>
    <xf numFmtId="0" fontId="30" fillId="2" borderId="0" xfId="0" applyFont="1" applyFill="1"/>
    <xf numFmtId="0" fontId="30" fillId="2" borderId="0" xfId="0" applyFont="1" applyFill="1" applyAlignment="1">
      <alignment horizontal="center"/>
    </xf>
    <xf numFmtId="0" fontId="30" fillId="2" borderId="0" xfId="0" applyFont="1" applyFill="1" applyAlignment="1">
      <alignment vertical="center"/>
    </xf>
    <xf numFmtId="0" fontId="30" fillId="2" borderId="0" xfId="0" applyFont="1" applyFill="1" applyAlignment="1"/>
    <xf numFmtId="3" fontId="8" fillId="2" borderId="0" xfId="0" applyNumberFormat="1" applyFont="1" applyFill="1" applyBorder="1" applyAlignment="1">
      <alignment vertical="center" wrapText="1"/>
    </xf>
    <xf numFmtId="3" fontId="33" fillId="2" borderId="0" xfId="0" applyNumberFormat="1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" fontId="29" fillId="2" borderId="1" xfId="0" applyNumberFormat="1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vertical="center" wrapText="1"/>
    </xf>
    <xf numFmtId="0" fontId="32" fillId="2" borderId="0" xfId="0" applyFont="1" applyFill="1" applyBorder="1" applyAlignment="1">
      <alignment vertical="center"/>
    </xf>
    <xf numFmtId="200" fontId="32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 wrapText="1"/>
    </xf>
    <xf numFmtId="0" fontId="30" fillId="2" borderId="0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center"/>
    </xf>
    <xf numFmtId="0" fontId="29" fillId="2" borderId="3" xfId="0" applyFont="1" applyFill="1" applyBorder="1" applyAlignment="1">
      <alignment horizontal="center"/>
    </xf>
    <xf numFmtId="199" fontId="29" fillId="2" borderId="1" xfId="189" applyNumberFormat="1" applyFont="1" applyFill="1" applyBorder="1" applyAlignment="1">
      <alignment horizontal="left" vertical="center" wrapText="1"/>
    </xf>
    <xf numFmtId="49" fontId="29" fillId="2" borderId="4" xfId="189" applyNumberFormat="1" applyFont="1" applyFill="1" applyBorder="1" applyAlignment="1">
      <alignment horizontal="left" vertical="center" wrapText="1"/>
    </xf>
    <xf numFmtId="49" fontId="29" fillId="2" borderId="5" xfId="189" applyNumberFormat="1" applyFont="1" applyFill="1" applyBorder="1" applyAlignment="1">
      <alignment horizontal="left" vertical="center" wrapText="1"/>
    </xf>
    <xf numFmtId="49" fontId="29" fillId="2" borderId="6" xfId="189" applyNumberFormat="1" applyFont="1" applyFill="1" applyBorder="1" applyAlignment="1">
      <alignment horizontal="left" vertical="center" wrapText="1"/>
    </xf>
    <xf numFmtId="3" fontId="8" fillId="2" borderId="0" xfId="0" applyNumberFormat="1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center" vertical="top" wrapText="1"/>
    </xf>
    <xf numFmtId="0" fontId="29" fillId="2" borderId="4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29" fillId="2" borderId="6" xfId="0" applyFont="1" applyFill="1" applyBorder="1" applyAlignment="1">
      <alignment horizontal="left" vertical="center"/>
    </xf>
  </cellXfs>
  <cellStyles count="215">
    <cellStyle name="?’һғһ‚›ү" xfId="16"/>
    <cellStyle name="?’ћѓћ‚›‰" xfId="17"/>
    <cellStyle name="”?ќђќ‘ћ‚›‰" xfId="18"/>
    <cellStyle name="”?қђқ‘һ‚›ү" xfId="19"/>
    <cellStyle name="”?љ‘?ђһ‚ђққ›ү" xfId="20"/>
    <cellStyle name="”?љ‘?ђћ‚ђќќ›‰" xfId="21"/>
    <cellStyle name="”€ќђќ‘ћ‚›‰" xfId="22"/>
    <cellStyle name="”€қђқ‘һ‚›ү" xfId="23"/>
    <cellStyle name="”€љ‘€ђһ‚ђққ›ү" xfId="24"/>
    <cellStyle name="”€љ‘€ђћ‚ђќќ›‰" xfId="25"/>
    <cellStyle name="”ќђќ‘ћ‚›‰" xfId="26"/>
    <cellStyle name="”љ‘ђћ‚ђќќ›‰" xfId="27"/>
    <cellStyle name="„…ќ…†ќ›‰" xfId="28"/>
    <cellStyle name="„…қ…†қ›ү" xfId="29"/>
    <cellStyle name="€’һғһ‚›ү" xfId="30"/>
    <cellStyle name="€’ћѓћ‚›‰" xfId="31"/>
    <cellStyle name="‡ђѓћ‹ћ‚ћљ1" xfId="32"/>
    <cellStyle name="‡ђѓћ‹ћ‚ћљ2" xfId="33"/>
    <cellStyle name="’ћѓћ‚›‰" xfId="34"/>
    <cellStyle name="cc0 -CalComma" xfId="35"/>
    <cellStyle name="cc1 -CalComma" xfId="36"/>
    <cellStyle name="cc2 -CalComma" xfId="37"/>
    <cellStyle name="cc3 -CalComma" xfId="38"/>
    <cellStyle name="cc4 -CalComma" xfId="39"/>
    <cellStyle name="cdDMM -CalDate" xfId="40"/>
    <cellStyle name="cdDMMY -CalDate" xfId="41"/>
    <cellStyle name="cdDMMYHM -CalDateTime" xfId="42"/>
    <cellStyle name="cdDMY -CalDate" xfId="43"/>
    <cellStyle name="cdMDY -CalDate" xfId="44"/>
    <cellStyle name="cdMMY -CalDate" xfId="45"/>
    <cellStyle name="cdMMYc-CalDateC" xfId="46"/>
    <cellStyle name="cf0 -CalFixed" xfId="47"/>
    <cellStyle name="cmHM  -CalTime" xfId="48"/>
    <cellStyle name="cmHM24+ -CalTime" xfId="49"/>
    <cellStyle name="cp0 -CalPercent" xfId="50"/>
    <cellStyle name="cp1 -CalPercent" xfId="51"/>
    <cellStyle name="cp2 -CalPercent" xfId="52"/>
    <cellStyle name="cp3 -CalPercent" xfId="53"/>
    <cellStyle name="cr0 -CalCurr" xfId="54"/>
    <cellStyle name="cr1 -CalCurr" xfId="55"/>
    <cellStyle name="cr2 -CalCurr" xfId="56"/>
    <cellStyle name="cr3 -CalCurr" xfId="57"/>
    <cellStyle name="cr4 -CalCurr" xfId="58"/>
    <cellStyle name="E&amp;Y House" xfId="59"/>
    <cellStyle name="Euro" xfId="60"/>
    <cellStyle name="Excel Built-in Normal" xfId="61"/>
    <cellStyle name="h0 -Heading" xfId="62"/>
    <cellStyle name="h1 -Heading" xfId="63"/>
    <cellStyle name="h2 -Heading" xfId="64"/>
    <cellStyle name="h3 -Heading" xfId="65"/>
    <cellStyle name="hp0 -Hyperlink" xfId="66"/>
    <cellStyle name="hp1 -Hyperlink" xfId="67"/>
    <cellStyle name="hp2 -Hyperlink" xfId="68"/>
    <cellStyle name="hp3 -Hyperlink" xfId="69"/>
    <cellStyle name="ic0 -InpComma" xfId="70"/>
    <cellStyle name="ic1 -InpComma" xfId="71"/>
    <cellStyle name="ic2 -InpComma" xfId="72"/>
    <cellStyle name="ic3 -InpComma" xfId="73"/>
    <cellStyle name="ic4 -InpComma" xfId="74"/>
    <cellStyle name="idDMM -InpDate" xfId="75"/>
    <cellStyle name="idDMMY -InpDate" xfId="76"/>
    <cellStyle name="idDMMYHM -InpDateTime" xfId="77"/>
    <cellStyle name="idDMY -InpDate" xfId="78"/>
    <cellStyle name="idMDY -InpDate" xfId="79"/>
    <cellStyle name="idMMY -InpDate" xfId="80"/>
    <cellStyle name="if0 -InpFixed" xfId="81"/>
    <cellStyle name="if0b-InpFixedB" xfId="82"/>
    <cellStyle name="if0-InpFixed" xfId="83"/>
    <cellStyle name="iln -InpTableTextNoWrap" xfId="84"/>
    <cellStyle name="ilnb-InpTableTextNoWrapB" xfId="85"/>
    <cellStyle name="ilw -InpTableTextWrap" xfId="86"/>
    <cellStyle name="imHM  -InpTime" xfId="87"/>
    <cellStyle name="imHM24+ -InpTime" xfId="88"/>
    <cellStyle name="ip0 -InpPercent" xfId="89"/>
    <cellStyle name="ip1 -InpPercent" xfId="90"/>
    <cellStyle name="ip2 -InpPercent" xfId="91"/>
    <cellStyle name="ip3 -InpPercent" xfId="92"/>
    <cellStyle name="ir0 -InpCurr" xfId="93"/>
    <cellStyle name="ir1 -InpCurr" xfId="94"/>
    <cellStyle name="ir2 -InpCurr" xfId="95"/>
    <cellStyle name="ir3 -InpCurr" xfId="96"/>
    <cellStyle name="ir4 -InpCurr" xfId="97"/>
    <cellStyle name="is0 -InpSideText" xfId="98"/>
    <cellStyle name="is1 -InpSideText" xfId="99"/>
    <cellStyle name="is2 -InpSideText" xfId="100"/>
    <cellStyle name="is3 -InpSideText" xfId="101"/>
    <cellStyle name="is4 -InpSideText" xfId="102"/>
    <cellStyle name="itn -InpTopTextNoWrap" xfId="103"/>
    <cellStyle name="itw -InpTopTextWrap" xfId="104"/>
    <cellStyle name="ltn -TableTextNoWrap" xfId="105"/>
    <cellStyle name="ltw -TableTextWrap" xfId="106"/>
    <cellStyle name="Normal 2" xfId="151"/>
    <cellStyle name="Normal 2 2" xfId="7"/>
    <cellStyle name="Normal 2 3" xfId="11"/>
    <cellStyle name="Normal 3" xfId="152"/>
    <cellStyle name="Normal 5 2 2" xfId="190"/>
    <cellStyle name="Normal 5 2 2 2" xfId="214"/>
    <cellStyle name="Normal_формы ПР утвержденные" xfId="191"/>
    <cellStyle name="Report" xfId="107"/>
    <cellStyle name="sh0 -SideHeading" xfId="108"/>
    <cellStyle name="sh1 -SideHeading" xfId="109"/>
    <cellStyle name="sh2 -SideHeading" xfId="110"/>
    <cellStyle name="sh3 -SideHeading" xfId="111"/>
    <cellStyle name="st0 -SideText" xfId="112"/>
    <cellStyle name="st1 -SideText" xfId="113"/>
    <cellStyle name="st2 -SideText" xfId="114"/>
    <cellStyle name="st3 -SideText" xfId="115"/>
    <cellStyle name="st4 -SideText" xfId="116"/>
    <cellStyle name="ttn -TopTextNoWrap" xfId="117"/>
    <cellStyle name="ttw -TopTextWrap" xfId="118"/>
    <cellStyle name="Виталий" xfId="119"/>
    <cellStyle name="Гиперссылка 2" xfId="120"/>
    <cellStyle name="Денежный [0] 2" xfId="153"/>
    <cellStyle name="Денежный [0] 2 2" xfId="182"/>
    <cellStyle name="Денежный [0] 3" xfId="154"/>
    <cellStyle name="Денежный [0] 4" xfId="155"/>
    <cellStyle name="Денежный [0] 5" xfId="156"/>
    <cellStyle name="Денежный [0] 5 2" xfId="183"/>
    <cellStyle name="Денежный [0] 6" xfId="157"/>
    <cellStyle name="КАНДАГАЧ тел3-33-96" xfId="121"/>
    <cellStyle name="Обычный" xfId="0" builtinId="0"/>
    <cellStyle name="Обычный 10" xfId="8"/>
    <cellStyle name="Обычный 11" xfId="122"/>
    <cellStyle name="Обычный 12" xfId="14"/>
    <cellStyle name="Обычный 12 2" xfId="6"/>
    <cellStyle name="Обычный 12 3" xfId="180"/>
    <cellStyle name="Обычный 12 4" xfId="10"/>
    <cellStyle name="Обычный 13" xfId="158"/>
    <cellStyle name="Обычный 14" xfId="159"/>
    <cellStyle name="Обычный 15" xfId="13"/>
    <cellStyle name="Обычный 16" xfId="12"/>
    <cellStyle name="Обычный 2" xfId="1"/>
    <cellStyle name="Обычный 2 2" xfId="9"/>
    <cellStyle name="Обычный 2 2 2" xfId="160"/>
    <cellStyle name="Обычный 2 2 3" xfId="161"/>
    <cellStyle name="Обычный 2 3" xfId="162"/>
    <cellStyle name="Обычный 2 4" xfId="163"/>
    <cellStyle name="Обычный 2 5" xfId="164"/>
    <cellStyle name="Обычный 2 6" xfId="165"/>
    <cellStyle name="Обычный 2 7" xfId="166"/>
    <cellStyle name="Обычный 2 8" xfId="167"/>
    <cellStyle name="Обычный 2 9" xfId="184"/>
    <cellStyle name="Обычный 3" xfId="123"/>
    <cellStyle name="Обычный 3 10" xfId="168"/>
    <cellStyle name="Обычный 3 2" xfId="124"/>
    <cellStyle name="Обычный 3 2 4" xfId="169"/>
    <cellStyle name="Обычный 3 3" xfId="125"/>
    <cellStyle name="Обычный 3 4" xfId="126"/>
    <cellStyle name="Обычный 3 5" xfId="127"/>
    <cellStyle name="Обычный 3 6" xfId="128"/>
    <cellStyle name="Обычный 3 7" xfId="129"/>
    <cellStyle name="Обычный 3 8" xfId="4"/>
    <cellStyle name="Обычный 3 8 2" xfId="130"/>
    <cellStyle name="Обычный 3 9" xfId="185"/>
    <cellStyle name="Обычный 4" xfId="131"/>
    <cellStyle name="Обычный 5" xfId="132"/>
    <cellStyle name="Обычный 5 2" xfId="133"/>
    <cellStyle name="Обычный 5 3" xfId="134"/>
    <cellStyle name="Обычный 5_бюджет 2010-11" xfId="170"/>
    <cellStyle name="Обычный 6" xfId="135"/>
    <cellStyle name="Обычный 7" xfId="136"/>
    <cellStyle name="Обычный 8" xfId="137"/>
    <cellStyle name="Обычный 9" xfId="138"/>
    <cellStyle name="Стиль 1" xfId="139"/>
    <cellStyle name="Тысячи [0]_96111" xfId="140"/>
    <cellStyle name="Тысячи_96111" xfId="141"/>
    <cellStyle name="Үђғһ‹һ‚һљ1" xfId="142"/>
    <cellStyle name="Үђғһ‹һ‚һљ2" xfId="143"/>
    <cellStyle name="Финансовый" xfId="189" builtinId="3"/>
    <cellStyle name="Финансовый [0] 4" xfId="171"/>
    <cellStyle name="Финансовый [0] 4 2" xfId="201"/>
    <cellStyle name="Финансовый [0] 6" xfId="172"/>
    <cellStyle name="Финансовый [0] 6 2" xfId="202"/>
    <cellStyle name="Финансовый 10" xfId="188"/>
    <cellStyle name="Финансовый 10 2" xfId="212"/>
    <cellStyle name="Финансовый 11" xfId="213"/>
    <cellStyle name="Финансовый 2" xfId="2"/>
    <cellStyle name="Финансовый 2 2" xfId="3"/>
    <cellStyle name="Финансовый 2 2 2" xfId="193"/>
    <cellStyle name="Финансовый 2 3" xfId="173"/>
    <cellStyle name="Финансовый 2 3 2" xfId="203"/>
    <cellStyle name="Финансовый 2 4" xfId="174"/>
    <cellStyle name="Финансовый 2 4 2" xfId="204"/>
    <cellStyle name="Финансовый 2 5" xfId="175"/>
    <cellStyle name="Финансовый 2 5 2" xfId="205"/>
    <cellStyle name="Финансовый 2 6" xfId="176"/>
    <cellStyle name="Финансовый 2 6 2" xfId="206"/>
    <cellStyle name="Финансовый 2 7" xfId="177"/>
    <cellStyle name="Финансовый 2 7 2" xfId="207"/>
    <cellStyle name="Финансовый 2 8" xfId="192"/>
    <cellStyle name="Финансовый 3" xfId="144"/>
    <cellStyle name="Финансовый 3 2" xfId="186"/>
    <cellStyle name="Финансовый 3 3" xfId="196"/>
    <cellStyle name="Финансовый 4" xfId="5"/>
    <cellStyle name="Финансовый 4 2" xfId="145"/>
    <cellStyle name="Финансовый 4 2 2" xfId="197"/>
    <cellStyle name="Финансовый 4 3" xfId="146"/>
    <cellStyle name="Финансовый 4 3 2" xfId="198"/>
    <cellStyle name="Финансовый 4 4" xfId="178"/>
    <cellStyle name="Финансовый 4 4 2" xfId="208"/>
    <cellStyle name="Финансовый 4 5" xfId="194"/>
    <cellStyle name="Финансовый 5" xfId="147"/>
    <cellStyle name="Финансовый 5 2" xfId="187"/>
    <cellStyle name="Финансовый 5 2 2" xfId="211"/>
    <cellStyle name="Финансовый 5 3" xfId="199"/>
    <cellStyle name="Финансовый 6" xfId="148"/>
    <cellStyle name="Финансовый 6 2" xfId="200"/>
    <cellStyle name="Финансовый 7" xfId="15"/>
    <cellStyle name="Финансовый 7 2" xfId="195"/>
    <cellStyle name="Финансовый 8" xfId="179"/>
    <cellStyle name="Финансовый 8 2" xfId="209"/>
    <cellStyle name="Финансовый 9" xfId="181"/>
    <cellStyle name="Финансовый 9 2" xfId="210"/>
    <cellStyle name="Џђһ–…қ’қ›ү" xfId="149"/>
    <cellStyle name="Џђћ–…ќ’ќ›‰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0"/>
  <sheetViews>
    <sheetView tabSelected="1" view="pageBreakPreview" zoomScaleNormal="110" zoomScaleSheetLayoutView="100" workbookViewId="0">
      <selection activeCell="K23" sqref="K23"/>
    </sheetView>
  </sheetViews>
  <sheetFormatPr defaultRowHeight="12.75" x14ac:dyDescent="0.2"/>
  <cols>
    <col min="1" max="1" width="4.140625" style="44" customWidth="1"/>
    <col min="2" max="2" width="16.5703125" style="27" customWidth="1"/>
    <col min="3" max="3" width="14.5703125" style="44" customWidth="1"/>
    <col min="4" max="4" width="22.42578125" style="21" customWidth="1"/>
    <col min="5" max="5" width="9" style="44" customWidth="1"/>
    <col min="6" max="6" width="12.140625" style="23" customWidth="1"/>
    <col min="7" max="7" width="8.85546875" style="23" customWidth="1"/>
    <col min="8" max="8" width="14.42578125" style="28" customWidth="1"/>
    <col min="9" max="9" width="13.140625" style="28" customWidth="1"/>
    <col min="10" max="10" width="14.28515625" style="9" customWidth="1"/>
    <col min="11" max="11" width="12.5703125" style="9" customWidth="1"/>
    <col min="12" max="12" width="6.28515625" style="1" customWidth="1"/>
    <col min="13" max="16384" width="9.140625" style="44"/>
  </cols>
  <sheetData>
    <row r="1" spans="1:12" x14ac:dyDescent="0.2">
      <c r="B1" s="44"/>
      <c r="D1" s="44"/>
      <c r="F1" s="44"/>
      <c r="G1" s="37"/>
      <c r="H1" s="37"/>
      <c r="I1" s="3" t="s">
        <v>21</v>
      </c>
      <c r="K1" s="4"/>
      <c r="L1" s="44"/>
    </row>
    <row r="2" spans="1:12" x14ac:dyDescent="0.2">
      <c r="B2" s="44"/>
      <c r="D2" s="44"/>
      <c r="F2" s="44"/>
      <c r="G2" s="37"/>
      <c r="H2" s="37"/>
      <c r="I2" s="3" t="s">
        <v>75</v>
      </c>
      <c r="K2" s="4"/>
      <c r="L2" s="44"/>
    </row>
    <row r="3" spans="1:12" x14ac:dyDescent="0.2">
      <c r="B3" s="44"/>
      <c r="D3" s="44"/>
      <c r="F3" s="44"/>
      <c r="G3" s="37"/>
      <c r="H3" s="37"/>
      <c r="I3" s="3" t="s">
        <v>76</v>
      </c>
      <c r="K3" s="4"/>
      <c r="L3" s="44"/>
    </row>
    <row r="4" spans="1:12" x14ac:dyDescent="0.2">
      <c r="B4" s="44"/>
      <c r="D4" s="44"/>
      <c r="F4" s="44"/>
      <c r="G4" s="37"/>
      <c r="H4" s="37"/>
      <c r="I4" s="3" t="s">
        <v>77</v>
      </c>
      <c r="K4" s="4"/>
      <c r="L4" s="44"/>
    </row>
    <row r="5" spans="1:12" x14ac:dyDescent="0.2">
      <c r="B5" s="44"/>
      <c r="D5" s="44"/>
      <c r="F5" s="44"/>
      <c r="G5" s="37"/>
      <c r="H5" s="37"/>
      <c r="I5" s="3" t="s">
        <v>125</v>
      </c>
      <c r="K5" s="4"/>
      <c r="L5" s="44"/>
    </row>
    <row r="6" spans="1:12" x14ac:dyDescent="0.2">
      <c r="B6" s="44"/>
      <c r="D6" s="44"/>
      <c r="F6" s="44"/>
      <c r="G6" s="37"/>
      <c r="H6" s="37"/>
      <c r="I6" s="59" t="s">
        <v>69</v>
      </c>
      <c r="J6" s="44"/>
      <c r="K6" s="4"/>
      <c r="L6" s="44"/>
    </row>
    <row r="7" spans="1:12" x14ac:dyDescent="0.2">
      <c r="B7" s="44"/>
      <c r="D7" s="44"/>
      <c r="F7" s="44"/>
      <c r="G7" s="37"/>
      <c r="H7" s="37"/>
      <c r="I7" s="3" t="s">
        <v>99</v>
      </c>
      <c r="K7" s="4"/>
      <c r="L7" s="44"/>
    </row>
    <row r="8" spans="1:12" ht="13.5" customHeight="1" x14ac:dyDescent="0.2">
      <c r="B8" s="44"/>
      <c r="D8" s="44"/>
      <c r="F8" s="44"/>
      <c r="G8" s="37"/>
      <c r="H8" s="37"/>
      <c r="I8" s="59" t="s">
        <v>70</v>
      </c>
      <c r="J8" s="44"/>
      <c r="K8" s="44"/>
      <c r="L8" s="44"/>
    </row>
    <row r="9" spans="1:12" x14ac:dyDescent="0.2">
      <c r="B9" s="44"/>
      <c r="D9" s="44"/>
      <c r="F9" s="44"/>
      <c r="G9" s="37"/>
      <c r="H9" s="37"/>
      <c r="I9" s="1" t="s">
        <v>71</v>
      </c>
      <c r="J9" s="44"/>
      <c r="K9" s="44"/>
      <c r="L9" s="44"/>
    </row>
    <row r="10" spans="1:12" ht="14.25" customHeight="1" x14ac:dyDescent="0.2">
      <c r="F10" s="21"/>
      <c r="G10" s="22"/>
      <c r="J10" s="3"/>
      <c r="K10" s="4"/>
      <c r="L10" s="44"/>
    </row>
    <row r="11" spans="1:12" x14ac:dyDescent="0.2">
      <c r="A11" s="88" t="s">
        <v>87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1:12" x14ac:dyDescent="0.2">
      <c r="A12" s="89" t="s">
        <v>78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</row>
    <row r="13" spans="1:12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12" ht="89.25" customHeight="1" x14ac:dyDescent="0.2">
      <c r="A14" s="5" t="s">
        <v>12</v>
      </c>
      <c r="B14" s="5" t="s">
        <v>3</v>
      </c>
      <c r="C14" s="5" t="s">
        <v>4</v>
      </c>
      <c r="D14" s="6" t="s">
        <v>5</v>
      </c>
      <c r="E14" s="5" t="s">
        <v>6</v>
      </c>
      <c r="F14" s="7" t="s">
        <v>0</v>
      </c>
      <c r="G14" s="8" t="s">
        <v>7</v>
      </c>
      <c r="H14" s="29" t="s">
        <v>13</v>
      </c>
      <c r="I14" s="29" t="s">
        <v>14</v>
      </c>
      <c r="J14" s="2" t="s">
        <v>1</v>
      </c>
      <c r="K14" s="2" t="s">
        <v>2</v>
      </c>
      <c r="L14" s="31" t="s">
        <v>67</v>
      </c>
    </row>
    <row r="15" spans="1:12" s="41" customFormat="1" x14ac:dyDescent="0.2">
      <c r="A15" s="38">
        <v>1</v>
      </c>
      <c r="B15" s="39">
        <v>2</v>
      </c>
      <c r="C15" s="39">
        <v>3</v>
      </c>
      <c r="D15" s="39">
        <v>4</v>
      </c>
      <c r="E15" s="39">
        <v>5</v>
      </c>
      <c r="F15" s="39">
        <v>6</v>
      </c>
      <c r="G15" s="40">
        <v>7</v>
      </c>
      <c r="H15" s="40">
        <v>8</v>
      </c>
      <c r="I15" s="40">
        <v>9</v>
      </c>
      <c r="J15" s="39">
        <v>10</v>
      </c>
      <c r="K15" s="39">
        <v>11</v>
      </c>
      <c r="L15" s="39">
        <v>12</v>
      </c>
    </row>
    <row r="16" spans="1:12" x14ac:dyDescent="0.2">
      <c r="A16" s="85" t="s">
        <v>9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35"/>
    </row>
    <row r="17" spans="1:12" x14ac:dyDescent="0.2">
      <c r="A17" s="91" t="s">
        <v>81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3"/>
    </row>
    <row r="18" spans="1:12" ht="38.25" x14ac:dyDescent="0.2">
      <c r="A18" s="47">
        <v>1</v>
      </c>
      <c r="B18" s="45" t="s">
        <v>97</v>
      </c>
      <c r="C18" s="49" t="s">
        <v>95</v>
      </c>
      <c r="D18" s="47" t="s">
        <v>97</v>
      </c>
      <c r="E18" s="76" t="s">
        <v>81</v>
      </c>
      <c r="F18" s="30">
        <v>1</v>
      </c>
      <c r="G18" s="30"/>
      <c r="H18" s="30">
        <f>I18/1.12</f>
        <v>88895.53571428571</v>
      </c>
      <c r="I18" s="30">
        <v>99563</v>
      </c>
      <c r="J18" s="10" t="s">
        <v>90</v>
      </c>
      <c r="K18" s="69" t="s">
        <v>102</v>
      </c>
      <c r="L18" s="34"/>
    </row>
    <row r="19" spans="1:12" ht="38.25" x14ac:dyDescent="0.2">
      <c r="A19" s="47">
        <v>2</v>
      </c>
      <c r="B19" s="45" t="s">
        <v>100</v>
      </c>
      <c r="C19" s="49" t="s">
        <v>95</v>
      </c>
      <c r="D19" s="45" t="s">
        <v>100</v>
      </c>
      <c r="E19" s="76" t="s">
        <v>81</v>
      </c>
      <c r="F19" s="30">
        <v>1</v>
      </c>
      <c r="G19" s="30"/>
      <c r="H19" s="30">
        <f>I19/1.12</f>
        <v>11464.285714285714</v>
      </c>
      <c r="I19" s="30">
        <v>12840</v>
      </c>
      <c r="J19" s="10" t="s">
        <v>90</v>
      </c>
      <c r="K19" s="81" t="s">
        <v>102</v>
      </c>
      <c r="L19" s="34"/>
    </row>
    <row r="20" spans="1:12" x14ac:dyDescent="0.2">
      <c r="A20" s="72" t="s">
        <v>98</v>
      </c>
      <c r="B20" s="72"/>
      <c r="C20" s="72"/>
      <c r="D20" s="72"/>
      <c r="E20" s="72"/>
      <c r="F20" s="72"/>
      <c r="G20" s="72"/>
      <c r="H20" s="77">
        <f>SUM(H18:H19)</f>
        <v>100359.82142857142</v>
      </c>
      <c r="I20" s="77">
        <f>SUM(I18:I19)</f>
        <v>112403</v>
      </c>
      <c r="J20" s="72"/>
      <c r="K20" s="72"/>
      <c r="L20" s="35"/>
    </row>
    <row r="21" spans="1:12" s="13" customFormat="1" x14ac:dyDescent="0.25">
      <c r="A21" s="90" t="s">
        <v>8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</row>
    <row r="22" spans="1:12" ht="89.25" x14ac:dyDescent="0.2">
      <c r="A22" s="14" t="s">
        <v>16</v>
      </c>
      <c r="B22" s="69" t="s">
        <v>91</v>
      </c>
      <c r="C22" s="49" t="s">
        <v>82</v>
      </c>
      <c r="D22" s="69" t="s">
        <v>89</v>
      </c>
      <c r="E22" s="45" t="s">
        <v>15</v>
      </c>
      <c r="F22" s="30">
        <v>1</v>
      </c>
      <c r="G22" s="30"/>
      <c r="H22" s="30">
        <f t="shared" ref="H22:H25" si="0">I22/1.12</f>
        <v>687857.14285714284</v>
      </c>
      <c r="I22" s="30">
        <v>770400</v>
      </c>
      <c r="J22" s="10" t="s">
        <v>90</v>
      </c>
      <c r="K22" s="69" t="s">
        <v>101</v>
      </c>
      <c r="L22" s="34"/>
    </row>
    <row r="23" spans="1:12" ht="63.75" x14ac:dyDescent="0.2">
      <c r="A23" s="14" t="s">
        <v>17</v>
      </c>
      <c r="B23" s="69" t="s">
        <v>92</v>
      </c>
      <c r="C23" s="49" t="s">
        <v>95</v>
      </c>
      <c r="D23" s="69" t="s">
        <v>93</v>
      </c>
      <c r="E23" s="45" t="s">
        <v>15</v>
      </c>
      <c r="F23" s="30">
        <v>1</v>
      </c>
      <c r="G23" s="30"/>
      <c r="H23" s="30">
        <f t="shared" si="0"/>
        <v>992975.89285714272</v>
      </c>
      <c r="I23" s="30">
        <v>1112133</v>
      </c>
      <c r="J23" s="10" t="s">
        <v>90</v>
      </c>
      <c r="K23" s="69" t="s">
        <v>102</v>
      </c>
      <c r="L23" s="34"/>
    </row>
    <row r="24" spans="1:12" s="13" customFormat="1" ht="121.5" customHeight="1" x14ac:dyDescent="0.25">
      <c r="A24" s="14" t="s">
        <v>18</v>
      </c>
      <c r="B24" s="69" t="s">
        <v>73</v>
      </c>
      <c r="C24" s="17" t="s">
        <v>74</v>
      </c>
      <c r="D24" s="69" t="s">
        <v>88</v>
      </c>
      <c r="E24" s="69" t="s">
        <v>15</v>
      </c>
      <c r="F24" s="30">
        <v>1</v>
      </c>
      <c r="G24" s="30"/>
      <c r="H24" s="30">
        <f t="shared" si="0"/>
        <v>4071.4285714285711</v>
      </c>
      <c r="I24" s="30">
        <v>4560</v>
      </c>
      <c r="J24" s="69" t="s">
        <v>64</v>
      </c>
      <c r="K24" s="81" t="s">
        <v>102</v>
      </c>
      <c r="L24" s="47"/>
    </row>
    <row r="25" spans="1:12" ht="63.75" x14ac:dyDescent="0.2">
      <c r="A25" s="48" t="s">
        <v>19</v>
      </c>
      <c r="B25" s="69" t="s">
        <v>79</v>
      </c>
      <c r="C25" s="49" t="s">
        <v>74</v>
      </c>
      <c r="D25" s="69" t="s">
        <v>79</v>
      </c>
      <c r="E25" s="69" t="s">
        <v>15</v>
      </c>
      <c r="F25" s="50">
        <v>1</v>
      </c>
      <c r="G25" s="50"/>
      <c r="H25" s="30">
        <f t="shared" si="0"/>
        <v>393749.99999999994</v>
      </c>
      <c r="I25" s="30">
        <v>441000</v>
      </c>
      <c r="J25" s="69" t="s">
        <v>64</v>
      </c>
      <c r="K25" s="81" t="s">
        <v>102</v>
      </c>
      <c r="L25" s="47"/>
    </row>
    <row r="26" spans="1:12" ht="63.75" x14ac:dyDescent="0.2">
      <c r="A26" s="48" t="s">
        <v>20</v>
      </c>
      <c r="B26" s="69" t="s">
        <v>94</v>
      </c>
      <c r="C26" s="49" t="s">
        <v>95</v>
      </c>
      <c r="D26" s="69" t="s">
        <v>120</v>
      </c>
      <c r="E26" s="69" t="s">
        <v>15</v>
      </c>
      <c r="F26" s="50">
        <v>1</v>
      </c>
      <c r="G26" s="50"/>
      <c r="H26" s="30">
        <f>I26/1.12</f>
        <v>33300</v>
      </c>
      <c r="I26" s="30">
        <v>37296</v>
      </c>
      <c r="J26" s="10" t="s">
        <v>96</v>
      </c>
      <c r="K26" s="81" t="s">
        <v>102</v>
      </c>
      <c r="L26" s="47"/>
    </row>
    <row r="27" spans="1:12" x14ac:dyDescent="0.2">
      <c r="A27" s="85" t="s">
        <v>63</v>
      </c>
      <c r="B27" s="85"/>
      <c r="C27" s="85"/>
      <c r="D27" s="45"/>
      <c r="E27" s="45"/>
      <c r="F27" s="15"/>
      <c r="G27" s="15"/>
      <c r="H27" s="29">
        <f>SUM(H22:H26)</f>
        <v>2111954.4642857141</v>
      </c>
      <c r="I27" s="29">
        <f>SUM(I22:I26)</f>
        <v>2365389</v>
      </c>
      <c r="J27" s="15"/>
      <c r="K27" s="16"/>
      <c r="L27" s="35"/>
    </row>
    <row r="28" spans="1:12" ht="15.75" hidden="1" customHeight="1" x14ac:dyDescent="0.2">
      <c r="A28" s="85" t="s">
        <v>10</v>
      </c>
      <c r="B28" s="85"/>
      <c r="C28" s="85"/>
      <c r="D28" s="45"/>
      <c r="E28" s="45"/>
      <c r="F28" s="15"/>
      <c r="G28" s="15"/>
      <c r="H28" s="29" t="s">
        <v>80</v>
      </c>
      <c r="I28" s="29" t="e">
        <f>I27+#REF!+#REF!</f>
        <v>#REF!</v>
      </c>
      <c r="J28" s="15"/>
      <c r="K28" s="16"/>
      <c r="L28" s="35"/>
    </row>
    <row r="29" spans="1:12" ht="15.75" hidden="1" customHeight="1" x14ac:dyDescent="0.2">
      <c r="A29" s="86" t="s">
        <v>11</v>
      </c>
      <c r="B29" s="86"/>
      <c r="C29" s="86"/>
      <c r="D29" s="45"/>
      <c r="E29" s="45"/>
      <c r="F29" s="15"/>
      <c r="G29" s="15"/>
      <c r="H29" s="29" t="e">
        <f>H28+#REF!</f>
        <v>#VALUE!</v>
      </c>
      <c r="I29" s="29" t="e">
        <f>I28+#REF!</f>
        <v>#REF!</v>
      </c>
      <c r="J29" s="15"/>
      <c r="K29" s="15"/>
      <c r="L29" s="36"/>
    </row>
    <row r="30" spans="1:12" ht="15.75" hidden="1" customHeight="1" x14ac:dyDescent="0.2">
      <c r="A30" s="33"/>
      <c r="B30" s="55"/>
      <c r="C30" s="33"/>
      <c r="D30" s="47"/>
      <c r="E30" s="33"/>
      <c r="F30" s="56"/>
      <c r="G30" s="56"/>
      <c r="H30" s="57"/>
      <c r="I30" s="57"/>
      <c r="J30" s="16"/>
      <c r="K30" s="16"/>
      <c r="L30" s="35"/>
    </row>
    <row r="31" spans="1:12" ht="15" hidden="1" customHeight="1" x14ac:dyDescent="0.2">
      <c r="A31" s="83" t="s">
        <v>32</v>
      </c>
      <c r="B31" s="83"/>
      <c r="C31" s="83"/>
      <c r="D31" s="83"/>
      <c r="E31" s="33" t="s">
        <v>41</v>
      </c>
      <c r="F31" s="82" t="s">
        <v>22</v>
      </c>
      <c r="G31" s="82"/>
      <c r="H31" s="82"/>
      <c r="I31" s="57"/>
      <c r="J31" s="16"/>
      <c r="K31" s="35"/>
      <c r="L31" s="33"/>
    </row>
    <row r="32" spans="1:12" ht="15.75" hidden="1" customHeight="1" x14ac:dyDescent="0.2">
      <c r="A32" s="70"/>
      <c r="B32" s="70"/>
      <c r="C32" s="70"/>
      <c r="D32" s="69"/>
      <c r="E32" s="33"/>
      <c r="F32" s="69"/>
      <c r="G32" s="69"/>
      <c r="H32" s="57"/>
      <c r="I32" s="57"/>
      <c r="J32" s="16"/>
      <c r="K32" s="35"/>
      <c r="L32" s="33"/>
    </row>
    <row r="33" spans="1:12" ht="12.75" hidden="1" customHeight="1" x14ac:dyDescent="0.2">
      <c r="A33" s="83" t="s">
        <v>40</v>
      </c>
      <c r="B33" s="83"/>
      <c r="C33" s="83"/>
      <c r="D33" s="83"/>
      <c r="E33" s="33" t="s">
        <v>41</v>
      </c>
      <c r="F33" s="82" t="s">
        <v>23</v>
      </c>
      <c r="G33" s="82"/>
      <c r="H33" s="82"/>
      <c r="I33" s="57"/>
      <c r="J33" s="16"/>
      <c r="K33" s="35"/>
      <c r="L33" s="33"/>
    </row>
    <row r="34" spans="1:12" ht="15.75" hidden="1" customHeight="1" x14ac:dyDescent="0.2">
      <c r="A34" s="70"/>
      <c r="B34" s="70"/>
      <c r="C34" s="70"/>
      <c r="D34" s="69"/>
      <c r="E34" s="33"/>
      <c r="F34" s="82"/>
      <c r="G34" s="82"/>
      <c r="H34" s="82"/>
      <c r="I34" s="57"/>
      <c r="J34" s="16"/>
      <c r="K34" s="35"/>
      <c r="L34" s="33"/>
    </row>
    <row r="35" spans="1:12" ht="12.75" hidden="1" customHeight="1" x14ac:dyDescent="0.2">
      <c r="A35" s="83" t="s">
        <v>39</v>
      </c>
      <c r="B35" s="83"/>
      <c r="C35" s="83"/>
      <c r="D35" s="83"/>
      <c r="E35" s="33" t="s">
        <v>41</v>
      </c>
      <c r="F35" s="82" t="s">
        <v>24</v>
      </c>
      <c r="G35" s="82"/>
      <c r="H35" s="82"/>
      <c r="I35" s="57"/>
      <c r="J35" s="16"/>
      <c r="K35" s="35"/>
      <c r="L35" s="33"/>
    </row>
    <row r="36" spans="1:12" ht="15.75" hidden="1" customHeight="1" x14ac:dyDescent="0.2">
      <c r="A36" s="70"/>
      <c r="B36" s="70"/>
      <c r="C36" s="70"/>
      <c r="D36" s="69"/>
      <c r="E36" s="33"/>
      <c r="F36" s="82"/>
      <c r="G36" s="82"/>
      <c r="H36" s="82"/>
      <c r="I36" s="57"/>
      <c r="J36" s="16"/>
      <c r="K36" s="35"/>
      <c r="L36" s="33"/>
    </row>
    <row r="37" spans="1:12" ht="11.25" hidden="1" customHeight="1" x14ac:dyDescent="0.2">
      <c r="A37" s="83" t="s">
        <v>38</v>
      </c>
      <c r="B37" s="83"/>
      <c r="C37" s="83"/>
      <c r="D37" s="83"/>
      <c r="E37" s="33" t="s">
        <v>41</v>
      </c>
      <c r="F37" s="82" t="s">
        <v>25</v>
      </c>
      <c r="G37" s="82"/>
      <c r="H37" s="82"/>
      <c r="I37" s="57"/>
      <c r="J37" s="16"/>
      <c r="K37" s="35"/>
      <c r="L37" s="33"/>
    </row>
    <row r="38" spans="1:12" ht="15.75" hidden="1" customHeight="1" x14ac:dyDescent="0.2">
      <c r="A38" s="70"/>
      <c r="B38" s="70"/>
      <c r="C38" s="70"/>
      <c r="D38" s="69"/>
      <c r="E38" s="33"/>
      <c r="F38" s="82"/>
      <c r="G38" s="82"/>
      <c r="H38" s="82"/>
      <c r="I38" s="57"/>
      <c r="J38" s="16"/>
      <c r="K38" s="35"/>
      <c r="L38" s="33"/>
    </row>
    <row r="39" spans="1:12" ht="11.25" hidden="1" customHeight="1" x14ac:dyDescent="0.2">
      <c r="A39" s="83" t="s">
        <v>66</v>
      </c>
      <c r="B39" s="83"/>
      <c r="C39" s="83"/>
      <c r="D39" s="83"/>
      <c r="E39" s="33" t="s">
        <v>41</v>
      </c>
      <c r="F39" s="82" t="s">
        <v>26</v>
      </c>
      <c r="G39" s="82"/>
      <c r="H39" s="82"/>
      <c r="I39" s="57"/>
      <c r="J39" s="16"/>
      <c r="K39" s="35"/>
      <c r="L39" s="33"/>
    </row>
    <row r="40" spans="1:12" ht="15.75" hidden="1" customHeight="1" x14ac:dyDescent="0.2">
      <c r="A40" s="70"/>
      <c r="B40" s="70"/>
      <c r="C40" s="70"/>
      <c r="D40" s="69"/>
      <c r="E40" s="33"/>
      <c r="F40" s="82"/>
      <c r="G40" s="82"/>
      <c r="H40" s="82"/>
      <c r="I40" s="57"/>
      <c r="J40" s="16"/>
      <c r="K40" s="35"/>
      <c r="L40" s="33"/>
    </row>
    <row r="41" spans="1:12" ht="9.75" hidden="1" customHeight="1" x14ac:dyDescent="0.2">
      <c r="A41" s="83" t="s">
        <v>37</v>
      </c>
      <c r="B41" s="83"/>
      <c r="C41" s="83"/>
      <c r="D41" s="83"/>
      <c r="E41" s="33" t="s">
        <v>41</v>
      </c>
      <c r="F41" s="82" t="s">
        <v>27</v>
      </c>
      <c r="G41" s="82"/>
      <c r="H41" s="82"/>
      <c r="I41" s="57"/>
      <c r="J41" s="16"/>
      <c r="K41" s="35"/>
      <c r="L41" s="33"/>
    </row>
    <row r="42" spans="1:12" ht="15.75" hidden="1" customHeight="1" x14ac:dyDescent="0.2">
      <c r="A42" s="70"/>
      <c r="B42" s="70"/>
      <c r="C42" s="70"/>
      <c r="D42" s="69"/>
      <c r="E42" s="33"/>
      <c r="F42" s="82"/>
      <c r="G42" s="82"/>
      <c r="H42" s="82"/>
      <c r="I42" s="57"/>
      <c r="J42" s="16"/>
      <c r="K42" s="35"/>
      <c r="L42" s="33"/>
    </row>
    <row r="43" spans="1:12" ht="10.5" hidden="1" customHeight="1" x14ac:dyDescent="0.2">
      <c r="A43" s="83" t="s">
        <v>36</v>
      </c>
      <c r="B43" s="83"/>
      <c r="C43" s="83"/>
      <c r="D43" s="83"/>
      <c r="E43" s="33" t="s">
        <v>41</v>
      </c>
      <c r="F43" s="82" t="s">
        <v>28</v>
      </c>
      <c r="G43" s="82"/>
      <c r="H43" s="82"/>
      <c r="I43" s="57"/>
      <c r="J43" s="16"/>
      <c r="K43" s="35"/>
      <c r="L43" s="33"/>
    </row>
    <row r="44" spans="1:12" ht="15.75" hidden="1" customHeight="1" x14ac:dyDescent="0.2">
      <c r="A44" s="70"/>
      <c r="B44" s="70"/>
      <c r="C44" s="70"/>
      <c r="D44" s="69"/>
      <c r="E44" s="33"/>
      <c r="F44" s="82"/>
      <c r="G44" s="82"/>
      <c r="H44" s="82"/>
      <c r="I44" s="57"/>
      <c r="J44" s="16"/>
      <c r="K44" s="35"/>
      <c r="L44" s="33"/>
    </row>
    <row r="45" spans="1:12" ht="13.5" hidden="1" customHeight="1" x14ac:dyDescent="0.2">
      <c r="A45" s="83" t="s">
        <v>35</v>
      </c>
      <c r="B45" s="83"/>
      <c r="C45" s="83"/>
      <c r="D45" s="83"/>
      <c r="E45" s="33" t="s">
        <v>41</v>
      </c>
      <c r="F45" s="82" t="s">
        <v>29</v>
      </c>
      <c r="G45" s="82"/>
      <c r="H45" s="82"/>
      <c r="I45" s="57"/>
      <c r="J45" s="16"/>
      <c r="K45" s="35"/>
      <c r="L45" s="33"/>
    </row>
    <row r="46" spans="1:12" ht="15.75" hidden="1" customHeight="1" x14ac:dyDescent="0.2">
      <c r="A46" s="70"/>
      <c r="B46" s="70"/>
      <c r="C46" s="70"/>
      <c r="D46" s="69"/>
      <c r="E46" s="33"/>
      <c r="F46" s="82"/>
      <c r="G46" s="82"/>
      <c r="H46" s="82"/>
      <c r="I46" s="57"/>
      <c r="J46" s="16"/>
      <c r="K46" s="35"/>
      <c r="L46" s="33"/>
    </row>
    <row r="47" spans="1:12" ht="13.5" hidden="1" customHeight="1" x14ac:dyDescent="0.2">
      <c r="A47" s="83" t="s">
        <v>34</v>
      </c>
      <c r="B47" s="83"/>
      <c r="C47" s="83"/>
      <c r="D47" s="83"/>
      <c r="E47" s="33" t="s">
        <v>41</v>
      </c>
      <c r="F47" s="82" t="s">
        <v>30</v>
      </c>
      <c r="G47" s="82"/>
      <c r="H47" s="82"/>
      <c r="I47" s="57"/>
      <c r="J47" s="16"/>
      <c r="K47" s="35"/>
      <c r="L47" s="33"/>
    </row>
    <row r="48" spans="1:12" ht="15.75" hidden="1" customHeight="1" x14ac:dyDescent="0.2">
      <c r="A48" s="70"/>
      <c r="B48" s="70"/>
      <c r="C48" s="70"/>
      <c r="D48" s="69"/>
      <c r="E48" s="33"/>
      <c r="F48" s="82"/>
      <c r="G48" s="82"/>
      <c r="H48" s="82"/>
      <c r="I48" s="57"/>
      <c r="J48" s="16"/>
      <c r="K48" s="35"/>
      <c r="L48" s="33"/>
    </row>
    <row r="49" spans="1:12" ht="11.25" hidden="1" customHeight="1" x14ac:dyDescent="0.2">
      <c r="A49" s="83" t="s">
        <v>33</v>
      </c>
      <c r="B49" s="83"/>
      <c r="C49" s="83"/>
      <c r="D49" s="83"/>
      <c r="E49" s="33" t="s">
        <v>41</v>
      </c>
      <c r="F49" s="82" t="s">
        <v>31</v>
      </c>
      <c r="G49" s="82"/>
      <c r="H49" s="82"/>
      <c r="I49" s="57"/>
      <c r="J49" s="16"/>
      <c r="K49" s="35"/>
      <c r="L49" s="33"/>
    </row>
    <row r="50" spans="1:12" ht="15.75" hidden="1" customHeight="1" x14ac:dyDescent="0.2">
      <c r="A50" s="70"/>
      <c r="B50" s="70"/>
      <c r="C50" s="70"/>
      <c r="D50" s="69"/>
      <c r="E50" s="33"/>
      <c r="F50" s="82"/>
      <c r="G50" s="82"/>
      <c r="H50" s="82"/>
      <c r="I50" s="57"/>
      <c r="J50" s="16"/>
      <c r="K50" s="35"/>
      <c r="L50" s="33"/>
    </row>
    <row r="51" spans="1:12" ht="11.25" hidden="1" customHeight="1" x14ac:dyDescent="0.2">
      <c r="A51" s="83" t="s">
        <v>42</v>
      </c>
      <c r="B51" s="83"/>
      <c r="C51" s="83"/>
      <c r="D51" s="83"/>
      <c r="E51" s="33" t="s">
        <v>41</v>
      </c>
      <c r="F51" s="82" t="s">
        <v>43</v>
      </c>
      <c r="G51" s="82"/>
      <c r="H51" s="82"/>
      <c r="I51" s="57"/>
      <c r="J51" s="16"/>
      <c r="K51" s="35"/>
      <c r="L51" s="33"/>
    </row>
    <row r="52" spans="1:12" ht="15.75" hidden="1" customHeight="1" x14ac:dyDescent="0.2">
      <c r="A52" s="70"/>
      <c r="B52" s="70"/>
      <c r="C52" s="70"/>
      <c r="D52" s="69"/>
      <c r="E52" s="33"/>
      <c r="F52" s="69"/>
      <c r="G52" s="69"/>
      <c r="H52" s="43"/>
      <c r="I52" s="57"/>
      <c r="J52" s="16"/>
      <c r="K52" s="35"/>
      <c r="L52" s="33"/>
    </row>
    <row r="53" spans="1:12" x14ac:dyDescent="0.2">
      <c r="A53" s="85" t="s">
        <v>10</v>
      </c>
      <c r="B53" s="85"/>
      <c r="C53" s="85"/>
      <c r="D53" s="45"/>
      <c r="E53" s="45"/>
      <c r="F53" s="15"/>
      <c r="G53" s="15"/>
      <c r="H53" s="29">
        <f>H20+H27</f>
        <v>2212314.2857142854</v>
      </c>
      <c r="I53" s="29">
        <f>I20+I27</f>
        <v>2477792</v>
      </c>
      <c r="J53" s="15"/>
      <c r="K53" s="16"/>
      <c r="L53" s="35"/>
    </row>
    <row r="54" spans="1:12" x14ac:dyDescent="0.2">
      <c r="A54" s="86" t="s">
        <v>11</v>
      </c>
      <c r="B54" s="86"/>
      <c r="C54" s="86"/>
      <c r="D54" s="45"/>
      <c r="E54" s="45"/>
      <c r="F54" s="15"/>
      <c r="G54" s="15"/>
      <c r="H54" s="29">
        <f>H53</f>
        <v>2212314.2857142854</v>
      </c>
      <c r="I54" s="29">
        <f>I53</f>
        <v>2477792</v>
      </c>
      <c r="J54" s="15"/>
      <c r="K54" s="15"/>
      <c r="L54" s="36"/>
    </row>
    <row r="55" spans="1:12" ht="15.75" customHeight="1" x14ac:dyDescent="0.2">
      <c r="A55" s="73"/>
      <c r="B55" s="73"/>
      <c r="C55" s="73"/>
      <c r="D55" s="60"/>
      <c r="F55" s="60"/>
      <c r="G55" s="60"/>
      <c r="H55" s="61"/>
      <c r="K55" s="1"/>
      <c r="L55" s="44"/>
    </row>
    <row r="56" spans="1:12" ht="15.75" customHeight="1" x14ac:dyDescent="0.2">
      <c r="A56" s="73"/>
      <c r="B56" s="73"/>
      <c r="C56" s="73"/>
      <c r="D56" s="60"/>
      <c r="F56" s="60"/>
      <c r="G56" s="60"/>
      <c r="H56" s="61"/>
      <c r="K56" s="1"/>
      <c r="L56" s="44"/>
    </row>
    <row r="57" spans="1:12" s="51" customFormat="1" x14ac:dyDescent="0.2">
      <c r="A57" s="84"/>
      <c r="B57" s="84"/>
      <c r="C57" s="84"/>
      <c r="D57" s="84"/>
      <c r="G57" s="79"/>
      <c r="H57" s="78"/>
      <c r="I57" s="52"/>
      <c r="J57" s="53"/>
      <c r="K57" s="54"/>
    </row>
    <row r="58" spans="1:12" s="51" customFormat="1" ht="16.5" customHeight="1" x14ac:dyDescent="0.2">
      <c r="A58" s="84"/>
      <c r="B58" s="84"/>
      <c r="C58" s="84"/>
      <c r="D58" s="84"/>
      <c r="G58" s="79"/>
      <c r="H58" s="78"/>
      <c r="I58" s="52"/>
      <c r="J58" s="53"/>
      <c r="K58" s="54"/>
    </row>
    <row r="59" spans="1:12" s="51" customFormat="1" x14ac:dyDescent="0.2">
      <c r="A59" s="84"/>
      <c r="B59" s="84"/>
      <c r="C59" s="84"/>
      <c r="D59" s="84"/>
      <c r="G59" s="79"/>
      <c r="H59" s="78"/>
      <c r="I59" s="52"/>
      <c r="J59" s="53"/>
      <c r="K59" s="54"/>
    </row>
    <row r="60" spans="1:12" x14ac:dyDescent="0.2">
      <c r="A60" s="87"/>
      <c r="B60" s="87"/>
      <c r="C60" s="87"/>
      <c r="D60" s="87"/>
      <c r="E60" s="62"/>
      <c r="K60" s="1"/>
      <c r="L60" s="44"/>
    </row>
  </sheetData>
  <autoFilter ref="A15:L15"/>
  <mergeCells count="45">
    <mergeCell ref="F40:H40"/>
    <mergeCell ref="A29:C29"/>
    <mergeCell ref="A39:D39"/>
    <mergeCell ref="A41:D41"/>
    <mergeCell ref="A11:L11"/>
    <mergeCell ref="A12:L12"/>
    <mergeCell ref="A27:C27"/>
    <mergeCell ref="A28:C28"/>
    <mergeCell ref="A21:L21"/>
    <mergeCell ref="A16:K16"/>
    <mergeCell ref="A17:L17"/>
    <mergeCell ref="A59:D59"/>
    <mergeCell ref="A60:D60"/>
    <mergeCell ref="A45:D45"/>
    <mergeCell ref="A47:D47"/>
    <mergeCell ref="A49:D49"/>
    <mergeCell ref="F44:H44"/>
    <mergeCell ref="F45:H45"/>
    <mergeCell ref="F46:H46"/>
    <mergeCell ref="A57:D57"/>
    <mergeCell ref="A58:D58"/>
    <mergeCell ref="A51:D51"/>
    <mergeCell ref="F51:H51"/>
    <mergeCell ref="A53:C53"/>
    <mergeCell ref="A54:C54"/>
    <mergeCell ref="F47:H47"/>
    <mergeCell ref="F48:H48"/>
    <mergeCell ref="F49:H49"/>
    <mergeCell ref="F50:H50"/>
    <mergeCell ref="F43:H43"/>
    <mergeCell ref="F31:H31"/>
    <mergeCell ref="F33:H33"/>
    <mergeCell ref="F34:H34"/>
    <mergeCell ref="A43:D43"/>
    <mergeCell ref="A31:D31"/>
    <mergeCell ref="A33:D33"/>
    <mergeCell ref="A35:D35"/>
    <mergeCell ref="A37:D37"/>
    <mergeCell ref="F41:H41"/>
    <mergeCell ref="F42:H42"/>
    <mergeCell ref="F35:H35"/>
    <mergeCell ref="F36:H36"/>
    <mergeCell ref="F37:H37"/>
    <mergeCell ref="F38:H38"/>
    <mergeCell ref="F39:H39"/>
  </mergeCells>
  <pageMargins left="0.39370078740157483" right="0.39370078740157483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1"/>
  <sheetViews>
    <sheetView view="pageBreakPreview" zoomScaleNormal="100" zoomScaleSheetLayoutView="100" workbookViewId="0">
      <selection activeCell="K19" sqref="K19"/>
    </sheetView>
  </sheetViews>
  <sheetFormatPr defaultRowHeight="12.75" x14ac:dyDescent="0.2"/>
  <cols>
    <col min="1" max="1" width="5.140625" style="64" customWidth="1"/>
    <col min="2" max="2" width="17.5703125" style="63" customWidth="1"/>
    <col min="3" max="3" width="12.28515625" style="63" customWidth="1"/>
    <col min="4" max="4" width="29.140625" style="65" customWidth="1"/>
    <col min="5" max="5" width="9.140625" style="63"/>
    <col min="6" max="6" width="10.7109375" style="64" customWidth="1"/>
    <col min="7" max="7" width="8" style="66" customWidth="1"/>
    <col min="8" max="9" width="14.28515625" style="66" customWidth="1"/>
    <col min="10" max="10" width="18" style="63" customWidth="1"/>
    <col min="11" max="11" width="16.140625" style="63" customWidth="1"/>
    <col min="12" max="12" width="5.5703125" style="63" customWidth="1"/>
    <col min="13" max="16384" width="9.140625" style="63"/>
  </cols>
  <sheetData>
    <row r="1" spans="1:12" s="44" customFormat="1" ht="14.25" customHeight="1" x14ac:dyDescent="0.2">
      <c r="A1" s="26"/>
      <c r="D1" s="27"/>
      <c r="F1" s="26"/>
      <c r="G1" s="24"/>
      <c r="H1" s="24"/>
      <c r="I1" s="68" t="s">
        <v>124</v>
      </c>
      <c r="J1" s="4"/>
    </row>
    <row r="2" spans="1:12" s="44" customFormat="1" ht="24" customHeight="1" x14ac:dyDescent="0.2">
      <c r="F2" s="26"/>
      <c r="G2" s="37"/>
      <c r="H2" s="37"/>
      <c r="I2" s="94" t="s">
        <v>84</v>
      </c>
      <c r="J2" s="94"/>
      <c r="K2" s="94"/>
      <c r="L2" s="67"/>
    </row>
    <row r="3" spans="1:12" s="44" customFormat="1" ht="14.25" customHeight="1" x14ac:dyDescent="0.2">
      <c r="A3" s="26"/>
      <c r="D3" s="27"/>
      <c r="F3" s="26"/>
      <c r="G3" s="24"/>
      <c r="H3" s="24"/>
      <c r="I3" s="3" t="s">
        <v>83</v>
      </c>
      <c r="J3" s="4"/>
    </row>
    <row r="4" spans="1:12" s="44" customFormat="1" ht="14.25" customHeight="1" x14ac:dyDescent="0.2">
      <c r="A4" s="26"/>
      <c r="D4" s="27"/>
      <c r="F4" s="26"/>
      <c r="G4" s="24"/>
      <c r="H4" s="24"/>
      <c r="I4" s="3" t="s">
        <v>123</v>
      </c>
      <c r="J4" s="4"/>
    </row>
    <row r="5" spans="1:12" s="44" customFormat="1" ht="14.25" customHeight="1" x14ac:dyDescent="0.2">
      <c r="A5" s="26"/>
      <c r="D5" s="27"/>
      <c r="F5" s="26"/>
      <c r="G5" s="24"/>
      <c r="H5" s="24"/>
      <c r="I5" s="68" t="s">
        <v>122</v>
      </c>
      <c r="J5" s="4"/>
    </row>
    <row r="6" spans="1:12" s="44" customFormat="1" x14ac:dyDescent="0.2">
      <c r="F6" s="26"/>
      <c r="G6" s="37"/>
      <c r="H6" s="37"/>
      <c r="I6" s="59" t="s">
        <v>72</v>
      </c>
      <c r="J6" s="4"/>
    </row>
    <row r="7" spans="1:12" s="44" customFormat="1" ht="14.25" customHeight="1" x14ac:dyDescent="0.2">
      <c r="A7" s="26"/>
      <c r="D7" s="27"/>
      <c r="F7" s="26"/>
      <c r="G7" s="24"/>
      <c r="H7" s="24"/>
      <c r="I7" s="3" t="s">
        <v>62</v>
      </c>
      <c r="J7" s="4"/>
    </row>
    <row r="8" spans="1:12" s="44" customFormat="1" ht="14.25" customHeight="1" x14ac:dyDescent="0.2">
      <c r="A8" s="26"/>
      <c r="D8" s="27"/>
      <c r="F8" s="26"/>
      <c r="G8" s="24"/>
      <c r="H8" s="24"/>
      <c r="I8" s="3"/>
      <c r="J8" s="4"/>
    </row>
    <row r="9" spans="1:12" s="44" customFormat="1" ht="27" customHeight="1" x14ac:dyDescent="0.2">
      <c r="A9" s="95" t="s">
        <v>103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</row>
    <row r="10" spans="1:12" s="64" customFormat="1" ht="76.5" customHeight="1" x14ac:dyDescent="0.2">
      <c r="A10" s="18" t="s">
        <v>12</v>
      </c>
      <c r="B10" s="5" t="s">
        <v>44</v>
      </c>
      <c r="C10" s="5" t="s">
        <v>45</v>
      </c>
      <c r="D10" s="6" t="s">
        <v>86</v>
      </c>
      <c r="E10" s="5" t="s">
        <v>46</v>
      </c>
      <c r="F10" s="7" t="s">
        <v>47</v>
      </c>
      <c r="G10" s="31" t="s">
        <v>48</v>
      </c>
      <c r="H10" s="31" t="s">
        <v>49</v>
      </c>
      <c r="I10" s="31" t="s">
        <v>50</v>
      </c>
      <c r="J10" s="2" t="s">
        <v>51</v>
      </c>
      <c r="K10" s="2" t="s">
        <v>52</v>
      </c>
      <c r="L10" s="31" t="s">
        <v>68</v>
      </c>
    </row>
    <row r="11" spans="1:12" s="64" customFormat="1" x14ac:dyDescent="0.2">
      <c r="A11" s="18">
        <v>1</v>
      </c>
      <c r="B11" s="19">
        <v>2</v>
      </c>
      <c r="C11" s="19">
        <v>3</v>
      </c>
      <c r="D11" s="20">
        <v>4</v>
      </c>
      <c r="E11" s="19">
        <v>5</v>
      </c>
      <c r="F11" s="19">
        <v>6</v>
      </c>
      <c r="G11" s="80">
        <v>7</v>
      </c>
      <c r="H11" s="80">
        <v>8</v>
      </c>
      <c r="I11" s="80">
        <v>9</v>
      </c>
      <c r="J11" s="19">
        <v>10</v>
      </c>
      <c r="K11" s="19">
        <v>11</v>
      </c>
      <c r="L11" s="32">
        <v>12</v>
      </c>
    </row>
    <row r="12" spans="1:12" x14ac:dyDescent="0.2">
      <c r="A12" s="85" t="s">
        <v>55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35"/>
    </row>
    <row r="13" spans="1:12" x14ac:dyDescent="0.2">
      <c r="A13" s="96" t="s">
        <v>53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8"/>
    </row>
    <row r="14" spans="1:12" ht="51" x14ac:dyDescent="0.2">
      <c r="A14" s="47">
        <v>1</v>
      </c>
      <c r="B14" s="47" t="s">
        <v>105</v>
      </c>
      <c r="C14" s="17" t="s">
        <v>107</v>
      </c>
      <c r="D14" s="47" t="s">
        <v>105</v>
      </c>
      <c r="E14" s="47" t="s">
        <v>53</v>
      </c>
      <c r="F14" s="30">
        <v>1</v>
      </c>
      <c r="G14" s="76"/>
      <c r="H14" s="30">
        <f>I14/1.12</f>
        <v>88895.53571428571</v>
      </c>
      <c r="I14" s="30">
        <v>99563</v>
      </c>
      <c r="J14" s="10" t="s">
        <v>108</v>
      </c>
      <c r="K14" s="11" t="s">
        <v>115</v>
      </c>
      <c r="L14" s="35"/>
    </row>
    <row r="15" spans="1:12" ht="51" x14ac:dyDescent="0.2">
      <c r="A15" s="47">
        <v>2</v>
      </c>
      <c r="B15" s="47" t="s">
        <v>106</v>
      </c>
      <c r="C15" s="17" t="s">
        <v>107</v>
      </c>
      <c r="D15" s="47" t="s">
        <v>106</v>
      </c>
      <c r="E15" s="47" t="s">
        <v>53</v>
      </c>
      <c r="F15" s="30">
        <v>1</v>
      </c>
      <c r="G15" s="76"/>
      <c r="H15" s="30">
        <f>I15/1.12</f>
        <v>11464.285714285714</v>
      </c>
      <c r="I15" s="30">
        <v>12840</v>
      </c>
      <c r="J15" s="10" t="s">
        <v>108</v>
      </c>
      <c r="K15" s="11" t="s">
        <v>115</v>
      </c>
      <c r="L15" s="35"/>
    </row>
    <row r="16" spans="1:12" x14ac:dyDescent="0.2">
      <c r="A16" s="75" t="s">
        <v>104</v>
      </c>
      <c r="B16" s="75"/>
      <c r="C16" s="75"/>
      <c r="D16" s="75"/>
      <c r="E16" s="75"/>
      <c r="F16" s="75"/>
      <c r="G16" s="75"/>
      <c r="H16" s="77">
        <f>SUM(H14:H15)</f>
        <v>100359.82142857142</v>
      </c>
      <c r="I16" s="77">
        <f>SUM(I14:I15)</f>
        <v>112403</v>
      </c>
      <c r="J16" s="75"/>
      <c r="K16" s="75"/>
      <c r="L16" s="35"/>
    </row>
    <row r="17" spans="1:12" x14ac:dyDescent="0.2">
      <c r="A17" s="90" t="s">
        <v>54</v>
      </c>
      <c r="B17" s="90"/>
      <c r="C17" s="90"/>
      <c r="D17" s="90"/>
      <c r="E17" s="90"/>
      <c r="F17" s="90"/>
      <c r="G17" s="90"/>
      <c r="H17" s="90"/>
      <c r="I17" s="90"/>
      <c r="J17" s="90"/>
      <c r="K17" s="12"/>
      <c r="L17" s="35"/>
    </row>
    <row r="18" spans="1:12" s="44" customFormat="1" ht="63.75" x14ac:dyDescent="0.2">
      <c r="A18" s="14" t="s">
        <v>16</v>
      </c>
      <c r="B18" s="46" t="s">
        <v>109</v>
      </c>
      <c r="C18" s="49" t="s">
        <v>85</v>
      </c>
      <c r="D18" s="46" t="s">
        <v>110</v>
      </c>
      <c r="E18" s="45" t="s">
        <v>65</v>
      </c>
      <c r="F18" s="30">
        <v>1</v>
      </c>
      <c r="G18" s="30"/>
      <c r="H18" s="30">
        <f t="shared" ref="H18:H21" si="0">I18/1.12</f>
        <v>687857.14285714284</v>
      </c>
      <c r="I18" s="30">
        <v>770400</v>
      </c>
      <c r="J18" s="10" t="s">
        <v>108</v>
      </c>
      <c r="K18" s="11" t="s">
        <v>111</v>
      </c>
      <c r="L18" s="34"/>
    </row>
    <row r="19" spans="1:12" s="44" customFormat="1" ht="63.75" x14ac:dyDescent="0.2">
      <c r="A19" s="14" t="s">
        <v>17</v>
      </c>
      <c r="B19" s="74" t="s">
        <v>112</v>
      </c>
      <c r="C19" s="49" t="s">
        <v>113</v>
      </c>
      <c r="D19" s="74" t="s">
        <v>114</v>
      </c>
      <c r="E19" s="45" t="s">
        <v>65</v>
      </c>
      <c r="F19" s="30">
        <v>1</v>
      </c>
      <c r="G19" s="30"/>
      <c r="H19" s="30">
        <f t="shared" si="0"/>
        <v>992975.89285714272</v>
      </c>
      <c r="I19" s="30">
        <v>1112133</v>
      </c>
      <c r="J19" s="10" t="s">
        <v>108</v>
      </c>
      <c r="K19" s="11" t="s">
        <v>115</v>
      </c>
      <c r="L19" s="34"/>
    </row>
    <row r="20" spans="1:12" s="13" customFormat="1" ht="89.25" x14ac:dyDescent="0.25">
      <c r="A20" s="14" t="s">
        <v>18</v>
      </c>
      <c r="B20" s="46" t="s">
        <v>116</v>
      </c>
      <c r="C20" s="17" t="s">
        <v>56</v>
      </c>
      <c r="D20" s="46" t="s">
        <v>117</v>
      </c>
      <c r="E20" s="45" t="s">
        <v>65</v>
      </c>
      <c r="F20" s="30">
        <v>1</v>
      </c>
      <c r="G20" s="30"/>
      <c r="H20" s="30">
        <f t="shared" si="0"/>
        <v>4071.4285714285711</v>
      </c>
      <c r="I20" s="30">
        <v>4560</v>
      </c>
      <c r="J20" s="46" t="s">
        <v>57</v>
      </c>
      <c r="K20" s="11" t="s">
        <v>115</v>
      </c>
      <c r="L20" s="47"/>
    </row>
    <row r="21" spans="1:12" s="44" customFormat="1" ht="63.75" x14ac:dyDescent="0.2">
      <c r="A21" s="48" t="s">
        <v>19</v>
      </c>
      <c r="B21" s="46" t="s">
        <v>58</v>
      </c>
      <c r="C21" s="17" t="s">
        <v>56</v>
      </c>
      <c r="D21" s="46" t="s">
        <v>58</v>
      </c>
      <c r="E21" s="45" t="s">
        <v>65</v>
      </c>
      <c r="F21" s="50">
        <v>1</v>
      </c>
      <c r="G21" s="50"/>
      <c r="H21" s="30">
        <f t="shared" si="0"/>
        <v>393749.99999999994</v>
      </c>
      <c r="I21" s="30">
        <v>441000</v>
      </c>
      <c r="J21" s="46" t="s">
        <v>57</v>
      </c>
      <c r="K21" s="11" t="s">
        <v>115</v>
      </c>
      <c r="L21" s="47"/>
    </row>
    <row r="22" spans="1:12" s="44" customFormat="1" ht="51" x14ac:dyDescent="0.2">
      <c r="A22" s="14" t="s">
        <v>20</v>
      </c>
      <c r="B22" s="74" t="s">
        <v>118</v>
      </c>
      <c r="C22" s="49" t="s">
        <v>113</v>
      </c>
      <c r="D22" s="45" t="s">
        <v>119</v>
      </c>
      <c r="E22" s="45" t="s">
        <v>65</v>
      </c>
      <c r="F22" s="50">
        <v>1</v>
      </c>
      <c r="G22" s="30"/>
      <c r="H22" s="30">
        <f>I22/1.12</f>
        <v>33300</v>
      </c>
      <c r="I22" s="30">
        <v>37296</v>
      </c>
      <c r="J22" s="10" t="s">
        <v>121</v>
      </c>
      <c r="K22" s="11" t="s">
        <v>115</v>
      </c>
      <c r="L22" s="47"/>
    </row>
    <row r="23" spans="1:12" s="44" customFormat="1" x14ac:dyDescent="0.2">
      <c r="A23" s="85" t="s">
        <v>59</v>
      </c>
      <c r="B23" s="85"/>
      <c r="C23" s="85"/>
      <c r="D23" s="45"/>
      <c r="E23" s="45"/>
      <c r="F23" s="15"/>
      <c r="G23" s="25"/>
      <c r="H23" s="42">
        <f>SUM(H18:H22)</f>
        <v>2111954.4642857141</v>
      </c>
      <c r="I23" s="42">
        <f>SUM(I18:I22)</f>
        <v>2365389</v>
      </c>
      <c r="J23" s="15"/>
      <c r="K23" s="16"/>
      <c r="L23" s="47"/>
    </row>
    <row r="24" spans="1:12" s="44" customFormat="1" x14ac:dyDescent="0.2">
      <c r="A24" s="85" t="s">
        <v>60</v>
      </c>
      <c r="B24" s="85"/>
      <c r="C24" s="85"/>
      <c r="D24" s="45"/>
      <c r="E24" s="45"/>
      <c r="F24" s="15"/>
      <c r="G24" s="25"/>
      <c r="H24" s="42">
        <f>H16+H23</f>
        <v>2212314.2857142854</v>
      </c>
      <c r="I24" s="42">
        <f>I16+I23</f>
        <v>2477792</v>
      </c>
      <c r="J24" s="15"/>
      <c r="K24" s="16"/>
      <c r="L24" s="45"/>
    </row>
    <row r="25" spans="1:12" s="44" customFormat="1" x14ac:dyDescent="0.2">
      <c r="A25" s="86" t="s">
        <v>61</v>
      </c>
      <c r="B25" s="86"/>
      <c r="C25" s="86"/>
      <c r="D25" s="45"/>
      <c r="E25" s="45"/>
      <c r="F25" s="15"/>
      <c r="G25" s="25"/>
      <c r="H25" s="42">
        <f>H24</f>
        <v>2212314.2857142854</v>
      </c>
      <c r="I25" s="42">
        <f>I24</f>
        <v>2477792</v>
      </c>
      <c r="J25" s="15"/>
      <c r="K25" s="15"/>
      <c r="L25" s="45"/>
    </row>
    <row r="29" spans="1:12" x14ac:dyDescent="0.2">
      <c r="B29" s="58"/>
      <c r="G29" s="58"/>
    </row>
    <row r="30" spans="1:12" x14ac:dyDescent="0.2">
      <c r="G30" s="63"/>
    </row>
    <row r="31" spans="1:12" x14ac:dyDescent="0.2">
      <c r="B31" s="58"/>
      <c r="G31" s="58"/>
    </row>
  </sheetData>
  <mergeCells count="8">
    <mergeCell ref="I2:K2"/>
    <mergeCell ref="A9:L9"/>
    <mergeCell ref="A12:K12"/>
    <mergeCell ref="A13:L13"/>
    <mergeCell ref="A25:C25"/>
    <mergeCell ref="A23:C23"/>
    <mergeCell ref="A17:J17"/>
    <mergeCell ref="A24:C24"/>
  </mergeCells>
  <pageMargins left="0.39370078740157483" right="0.39370078740157483" top="0.74803149606299213" bottom="0.70866141732283472" header="0.31496062992125984" footer="0.27559055118110237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русский язык</vt:lpstr>
      <vt:lpstr>казахский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Dina Aitenova</cp:lastModifiedBy>
  <cp:lastPrinted>2013-12-30T12:00:41Z</cp:lastPrinted>
  <dcterms:created xsi:type="dcterms:W3CDTF">2011-06-29T08:00:36Z</dcterms:created>
  <dcterms:modified xsi:type="dcterms:W3CDTF">2013-12-30T12:02:14Z</dcterms:modified>
</cp:coreProperties>
</file>