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5440" windowHeight="12435"/>
  </bookViews>
  <sheets>
    <sheet name="Реестр 2017" sheetId="7" r:id="rId1"/>
  </sheets>
  <externalReferences>
    <externalReference r:id="rId2"/>
    <externalReference r:id="rId3"/>
  </externalReferences>
  <definedNames>
    <definedName name="_xlnm._FilterDatabase" localSheetId="0" hidden="1">'Реестр 2017'!$A$2:$L$443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36" i="7" l="1"/>
  <c r="H333" i="7" l="1"/>
  <c r="H441" i="7"/>
  <c r="H314" i="7" l="1"/>
  <c r="H313" i="7"/>
  <c r="H312" i="7"/>
  <c r="H311" i="7"/>
  <c r="H310" i="7"/>
  <c r="H309" i="7" l="1"/>
  <c r="H129" i="7"/>
  <c r="H63" i="7"/>
  <c r="H64" i="7"/>
  <c r="H65" i="7"/>
  <c r="H66" i="7"/>
  <c r="H67" i="7"/>
  <c r="H68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30" i="7"/>
  <c r="H131" i="7"/>
  <c r="H132" i="7"/>
  <c r="H133" i="7"/>
  <c r="H134" i="7"/>
  <c r="H135" i="7"/>
  <c r="H136" i="7"/>
  <c r="H137" i="7"/>
  <c r="H138" i="7"/>
  <c r="H139" i="7"/>
  <c r="H140" i="7"/>
  <c r="H141" i="7"/>
  <c r="H142" i="7"/>
  <c r="H143" i="7"/>
  <c r="H144" i="7"/>
  <c r="H145" i="7"/>
  <c r="H146" i="7"/>
  <c r="H147" i="7"/>
  <c r="H148" i="7"/>
  <c r="H149" i="7"/>
  <c r="H150" i="7"/>
  <c r="H151" i="7"/>
  <c r="H152" i="7"/>
  <c r="H153" i="7"/>
  <c r="H154" i="7"/>
  <c r="H155" i="7"/>
  <c r="H1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7" i="7"/>
  <c r="H188" i="7"/>
  <c r="H189" i="7"/>
  <c r="H190" i="7"/>
  <c r="H191" i="7"/>
  <c r="H192" i="7"/>
  <c r="H193" i="7"/>
  <c r="H194" i="7"/>
  <c r="H195" i="7"/>
  <c r="H201" i="7"/>
  <c r="H202" i="7"/>
  <c r="H203" i="7"/>
  <c r="H204" i="7"/>
  <c r="H205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19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58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3" i="7"/>
  <c r="H274" i="7"/>
  <c r="H275" i="7"/>
  <c r="H276" i="7"/>
  <c r="H277" i="7"/>
  <c r="H278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52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59" i="7"/>
  <c r="B393" i="7"/>
  <c r="B394" i="7"/>
  <c r="B395" i="7"/>
  <c r="B321" i="7"/>
  <c r="H37" i="7" l="1"/>
  <c r="H60" i="7" s="1"/>
  <c r="H315" i="7"/>
  <c r="H442" i="7" s="1"/>
  <c r="H443" i="7" l="1"/>
</calcChain>
</file>

<file path=xl/comments1.xml><?xml version="1.0" encoding="utf-8"?>
<comments xmlns="http://schemas.openxmlformats.org/spreadsheetml/2006/main">
  <authors>
    <author>Автор</author>
  </authors>
  <commentList>
    <comment ref="B44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<sst xmlns="http://schemas.openxmlformats.org/spreadsheetml/2006/main" count="3411" uniqueCount="846">
  <si>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</si>
  <si>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</si>
  <si>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</si>
  <si>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</si>
  <si>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</si>
  <si>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</si>
  <si>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</si>
  <si>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</si>
  <si>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</si>
  <si>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</si>
  <si>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</si>
  <si>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</si>
  <si>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</si>
  <si>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</si>
  <si>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</si>
  <si>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 xml:space="preserve">Реестр планируемых закупок товаров, работ, услуг на 2018 год </t>
  </si>
  <si>
    <t>Газ горючий природный для промышленного и коммунально-бытового назначения</t>
  </si>
  <si>
    <t>Полная техническая характеристика согласно технической спецификации</t>
  </si>
  <si>
    <t>м3</t>
  </si>
  <si>
    <t>СТЭ</t>
  </si>
  <si>
    <t>СЗ 516 от 08.12.2017</t>
  </si>
  <si>
    <t>Подписка на периодические издания</t>
  </si>
  <si>
    <t>п.п. 9) п. 3.1 Правил</t>
  </si>
  <si>
    <t>Обеспечение газетами, журналами АОО НУ и его частные учреждения</t>
  </si>
  <si>
    <t>услуга</t>
  </si>
  <si>
    <t>УДПУ</t>
  </si>
  <si>
    <t>Переводческие услуги: письменный двусторонний перевод (англо-русский, русско-английский)</t>
  </si>
  <si>
    <t>СЗ 4 от 26.12.2017</t>
  </si>
  <si>
    <t>Переводческие услуги: письменный двусторонний перевод (казахско-русский, русско-казахский)</t>
  </si>
  <si>
    <t>СЗ 625 от 14.12.2017; СЗ 5 от 27.12.2017</t>
  </si>
  <si>
    <t>Бензин Аи-92</t>
  </si>
  <si>
    <t>п.п. 5) п.3.1. Правил</t>
  </si>
  <si>
    <t>Бензин Аи-92 для инжекторных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</si>
  <si>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зимнее</t>
  </si>
  <si>
    <t>Дизельное топливо зимнее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</si>
  <si>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Дизельное топливо летнее</t>
  </si>
  <si>
    <t>Дизельное топливо летнее для дизельных транспортных средств. Соответствие требованиям ТР ТС №013/2011 Технический регламент Таможенного Союза «О требования к автомобильному и авиационному бензину дизельному и судовому топливу, топливу для реактивных двигателей и мазуту»</t>
  </si>
  <si>
    <t>литр</t>
  </si>
  <si>
    <t>УТО</t>
  </si>
  <si>
    <t>СЗ 6 от 27.12.2017</t>
  </si>
  <si>
    <t>Услуги по предоставлению гостиничных номеров</t>
  </si>
  <si>
    <t>Коммунальные и эксплуатационные услуг по технической эксплуатации и содержанию квартир жилого комплекса «Хайвил Астана»</t>
  </si>
  <si>
    <t>п.п. 23) п. 3.1 Правил</t>
  </si>
  <si>
    <t>п.п. 21) п. 3.1 Правил</t>
  </si>
  <si>
    <t>Эксплуатационные услуги по технической эксплуатации и содержанию парковочных мест в жилом комплексе «Хайвил Астана»</t>
  </si>
  <si>
    <t>УОИ</t>
  </si>
  <si>
    <t>СЗ 15 от 29.12.2017</t>
  </si>
  <si>
    <t xml:space="preserve">Почтовые услуги </t>
  </si>
  <si>
    <t>Дизельное топливо</t>
  </si>
  <si>
    <t>Утилизация филтров</t>
  </si>
  <si>
    <t>СЗ 17 от05.01.2018</t>
  </si>
  <si>
    <t>Услуги по подключению сценического и музыкального оборудования</t>
  </si>
  <si>
    <t xml:space="preserve">Подключение сценического и музыкального оборудования (оборудование: светодиодные прожектора, световые приборы, пульты управления, 4-х канальные DMX-управляемые силовые блоки, низкочастотные акустические системы, усилители) </t>
  </si>
  <si>
    <t>УИНП</t>
  </si>
  <si>
    <t>СЗ 23 от 10.01.2018</t>
  </si>
  <si>
    <t>Услуги синхронного перевода для организации обучения по программе Executive MBA в Школе бизнеса им. Фукуа Университета Дьюк</t>
  </si>
  <si>
    <t>п.п. 24) п. 3.1 Правил</t>
  </si>
  <si>
    <t>СЗ 21 от 10.01.2018</t>
  </si>
  <si>
    <t>Медицинские халаты</t>
  </si>
  <si>
    <t>Сапоги ПВХ</t>
  </si>
  <si>
    <t>Рукавицы меховые</t>
  </si>
  <si>
    <t xml:space="preserve">Рабочая шапка </t>
  </si>
  <si>
    <t>Костюм сварщика</t>
  </si>
  <si>
    <t>Плащ дождевик</t>
  </si>
  <si>
    <t>СОТиООС</t>
  </si>
  <si>
    <t>Техническое обслуживание лифтов и эскалаторов «Назарбаев Университет», «Школа Медицины»</t>
  </si>
  <si>
    <t>Техническое обслуживание лифтов в зданиях КФ «UMC»</t>
  </si>
  <si>
    <t xml:space="preserve">«Вывоз твердо бытовых отходов в «Назарбаев Университет» </t>
  </si>
  <si>
    <t>«Вывоз твердо бытовых отходов с территорий корпоративного фонда «University Medical Center»</t>
  </si>
  <si>
    <t>«Замеры выбросов загрязняющих веществ»</t>
  </si>
  <si>
    <t>«Утилизация отработанных ртутьсодержащих ламп»</t>
  </si>
  <si>
    <t>Предрейсовый и послерейсовый медицинский осмотр</t>
  </si>
  <si>
    <t>Периодические проверки, осмотр (внешний осмотр) и ремонт огнетушителей «Назарбаев Университет»</t>
  </si>
  <si>
    <t xml:space="preserve">Испытание и перезарядка огнетушителей «Назарбаев Университет» </t>
  </si>
  <si>
    <t>Периодические проверки, осмотр (внешний осмотр) и ремонт огнетушителей в медицинских учреждениях КФ «UMC»</t>
  </si>
  <si>
    <t>Испытание и перезарядка огнетушителей в медицинских учреждениях КФ «UMC»</t>
  </si>
  <si>
    <t>п.п. 2) п. 3.1 Правил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</si>
  <si>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казахский язык, с казахского языка на русский язык для «Назарбаев Университет» и его организаций</t>
  </si>
  <si>
    <t>Осуществление перевода документов, в том числе внутренних нормативных документов, справочно-аналитических материалов с русского языка на английский язык, с английского языка на русский язык для «Назарбаев Университет» и его организаций</t>
  </si>
  <si>
    <t>Синхронный перевод с английского языка на русский язык и с русского языка на английский язык, с выездом на место оказания услуг (3 переводчика на 8 часовой рабочий день, 10 дней, 240 часов)</t>
  </si>
  <si>
    <t>СЗ 16 от 03.01.2018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</si>
  <si>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</si>
  <si>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</si>
  <si>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</si>
  <si>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</si>
  <si>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</si>
  <si>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</si>
  <si>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</si>
  <si>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</si>
  <si>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Услуги видеооператора</t>
  </si>
  <si>
    <t>УИНПиПМ</t>
  </si>
  <si>
    <t>СЗ 25 от 12.01.2018</t>
  </si>
  <si>
    <t>Услуги письменного перевода учебных материалов для организации обучения по программе Executive MBA</t>
  </si>
  <si>
    <t>Услуги письменного перевода учебных материалов для организации обучения по программе Executive MBA. Полная техническая характеристика согласно технической спецификации</t>
  </si>
  <si>
    <t>шт.</t>
  </si>
  <si>
    <t xml:space="preserve">пара </t>
  </si>
  <si>
    <t>Услуги письменного двустороннего перевода учебных материалов для организации обучения по программам Высшей школы бизнеса</t>
  </si>
  <si>
    <t>Услуги письменного двустороннего перевода учебных материалов для организации обучения по программам Высшей школы бизнеса.  Полная техническая характеристика согласно технической спецификации</t>
  </si>
  <si>
    <t>СЗ 23 от 12.01.2018</t>
  </si>
  <si>
    <t>Профессиональная выездная репортажная видеосъемка профессиональной камерой в количестве 41 часов. Полная техническая характеристика согласно технической спецификации</t>
  </si>
  <si>
    <t>тендер</t>
  </si>
  <si>
    <t>запрос ценовых предложений</t>
  </si>
  <si>
    <t xml:space="preserve">п.п. 21) п. 3.1 Правил </t>
  </si>
  <si>
    <t>Для поддержания корпоративной формы одежды сотрудников контрольно-пропускной службы (менеджеров) в количестве 250 шт. Полная  характеристика  согласно технической спецификации</t>
  </si>
  <si>
    <t>КПС</t>
  </si>
  <si>
    <t>закуп у специализированных поставщиков</t>
  </si>
  <si>
    <t>СОЭ</t>
  </si>
  <si>
    <t>СЗ 30 от 22.01.2018</t>
  </si>
  <si>
    <t>Услуги по аренде офиса в городе Алматы</t>
  </si>
  <si>
    <t>Услуги по аренде служебного помещения, включая коммунальные расходы, услуги связи и уборку помещений. Площадь не менее 190 кв.м.</t>
  </si>
  <si>
    <t>Бутилированная, питьевая вода</t>
  </si>
  <si>
    <t>Туалетная бумага</t>
  </si>
  <si>
    <t>Туалетная бумага, рулонная. Применяется для диспенсеров. Наличие обертки: в полиэтиленовой обтяжке. Качество исходного сырья: первичное сырье (целлюлоза). Цвет: белый. Наличие перфорации: с отрывными листами. Количество впитывающих слоев: двухслойная. Длина намотки бумажного полотна: не менее 150 метров в рулоне. Наличие внутренней втулки: со втулкой. Полная характеристика согласно технической спецификации.</t>
  </si>
  <si>
    <t>Услуги питания для организации торжественной презентации</t>
  </si>
  <si>
    <t>Количество участников 66 (шестьдесят шесть) человек. Полная техническая характеристика согласно технической спецификации</t>
  </si>
  <si>
    <t>СЗ 28 от 19.01.2018</t>
  </si>
  <si>
    <t>Услуги питания для организации семинаров и конференций (меню 1)</t>
  </si>
  <si>
    <t>Услуги питания для организации семинаров и конференций (меню 2,)</t>
  </si>
  <si>
    <t>Услуги питания для организации семинаров и конференций (бизнес)</t>
  </si>
  <si>
    <t>Услуги питания для организации семинаров и конференций ( люкс)</t>
  </si>
  <si>
    <t>Услуги питания для организации семинаров и конференций ( стандарт)</t>
  </si>
  <si>
    <t>Услуги питания для организации семинаров и конференций (стандарт 1)</t>
  </si>
  <si>
    <t>Услуги питания для организации семинаров и конференций (бизнес 1)</t>
  </si>
  <si>
    <t>Услуги питания для организации семинаров и конференций ( люкс 1)</t>
  </si>
  <si>
    <t>СЗ 29 от 29.01.2018</t>
  </si>
  <si>
    <t>Количество участников 2 456 (две тысячи четыреста пятьдесят шесть)  человек. Полная техническая характеристика согласно технической спецификации</t>
  </si>
  <si>
    <t>Количество участников 3 690 (три тысячи шестьсот девяноста)  человек. Полная техническая характеристика согласно технической спецификации</t>
  </si>
  <si>
    <t>Количество участников 1 950 (одна тысяча девятьсот пятьдесят)  человек. Полная техническая характеристика согласно технической спецификации</t>
  </si>
  <si>
    <t>Количество участников 840 (восемьсот сорок)  человек. Полная техническая характеристика согласно технической спецификации</t>
  </si>
  <si>
    <t>Количество участников 2 166 две тысячи сто шестьдесят шесть)  человек. Полная техническая характеристика согласно технической спецификации</t>
  </si>
  <si>
    <t>Количество участников 880 (восемьсот восемьдесят)  человек. Полная техническая характеристика согласно технической спецификации</t>
  </si>
  <si>
    <t>Количество участников 300 (триста)  человек. Полная техническая характеристика согласно технической спецификации</t>
  </si>
  <si>
    <t>декабрь 2017</t>
  </si>
  <si>
    <t>январь 2018</t>
  </si>
  <si>
    <t>июль 2018</t>
  </si>
  <si>
    <t>февраль 2018</t>
  </si>
  <si>
    <t>март 2018</t>
  </si>
  <si>
    <t>Услуги ассенизации</t>
  </si>
  <si>
    <t>Услуги автовышки</t>
  </si>
  <si>
    <t>СЗ 32 от 22.01.2018</t>
  </si>
  <si>
    <t>Услуга сервиса IT - инфраструктуры</t>
  </si>
  <si>
    <t>п.п. 3) п. 3.1 Правил</t>
  </si>
  <si>
    <t xml:space="preserve">Возмещение расходов по оплате услуг связи </t>
  </si>
  <si>
    <t xml:space="preserve"> СЗ 38 от 31.01.2018</t>
  </si>
  <si>
    <t>Услуги синхронного перевода для организации семинаров и конференций школ "Назарбаев Университет" и его подразделений</t>
  </si>
  <si>
    <t>Услуги питания для организации обучения по программе Executive MBA  (завтрак)</t>
  </si>
  <si>
    <t>Услуги питания для организации обучения по программе Executive MBA  (ужин)</t>
  </si>
  <si>
    <t>Услуги питания для организации  презентации
программы МВА для руководителей</t>
  </si>
  <si>
    <t>Количество участников 30 (тридцать)  человек. Полная техническая характеристика согласно технической спецификации.</t>
  </si>
  <si>
    <t xml:space="preserve"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</t>
  </si>
  <si>
    <t>Услуги письменного двустороннего перевода (русско-казахский, казахско-русский)  материалов для организации обучения по программам Высшей школы бизнеса. Полная техническая характеристика согласно технической спецификации</t>
  </si>
  <si>
    <t>СЗ 33 от 25.01.2018</t>
  </si>
  <si>
    <t>СЗ 16 от 29.12.2017; СЗ 46 от 02.02.2018</t>
  </si>
  <si>
    <t>Услуги фотографа</t>
  </si>
  <si>
    <t>СЗ 39 от 01.02.2018</t>
  </si>
  <si>
    <t>Чистка лабораторных халатов</t>
  </si>
  <si>
    <t>Полная характеристика согласно технической спецификации</t>
  </si>
  <si>
    <t>Техническое обслуживание лифтов в ЖК «Северное сияние»</t>
  </si>
  <si>
    <t>СЗ 42 от 02.02.2018</t>
  </si>
  <si>
    <t>Услуги телефонии, доступа к сети интернет и цифрового интерактивного телевидения в квартирах ЖК «Хайвил Астана»</t>
  </si>
  <si>
    <t>Услуги технического обслуживания тренажеров (Technology)</t>
  </si>
  <si>
    <t>УСК</t>
  </si>
  <si>
    <t>СЗ 43 от 02.02.2018</t>
  </si>
  <si>
    <t>Услуги технического обслуживания тренажеров (Impulse)</t>
  </si>
  <si>
    <t>СЗ 44 от 02.02.2018</t>
  </si>
  <si>
    <t>Оформление здания «Назарбаев Университет» баннерами к праздникам. Количество баннеров – 16 шт. Размер и печать на  баннере: высота – не менее 8,75 м, ширина – не менее 2 м. Широкоформатная цветная печать на баннере плотностью не менее 440 гр/м. Полная характеристика согласно технической спецификации.</t>
  </si>
  <si>
    <t>Работы по оформлению зданий баннерами</t>
  </si>
  <si>
    <t>работа</t>
  </si>
  <si>
    <t>СЗ 48 от 07.02.2018</t>
  </si>
  <si>
    <t>Работы по техническому обслуживанию автомобилей Hyundai на период гарантийного срока</t>
  </si>
  <si>
    <t>п.п. 27) п. 3.1 Правил</t>
  </si>
  <si>
    <t>Техническое обслуживание с заменой запасных частей, с расходными материалами и запасными частями для автомобилей Hyundai: Hyundai Tucson - 2 единицы, Hyundai Н1 - 4 единицы</t>
  </si>
  <si>
    <t>СЗ 53 от 12.02.2018</t>
  </si>
  <si>
    <t xml:space="preserve">Питьевая вода </t>
  </si>
  <si>
    <t>СЗ 52 от 09.02.2018</t>
  </si>
  <si>
    <t>СЗ 17 от05.01.2018; СЗ 51 от 09.02.2018</t>
  </si>
  <si>
    <t>Электроэнергия</t>
  </si>
  <si>
    <t>Электроэнергия для АОО "Назарбаев Университет"</t>
  </si>
  <si>
    <t>кВт/час</t>
  </si>
  <si>
    <t>Электроэнергия для ЖК "Северное сияние" (64 квартиры)</t>
  </si>
  <si>
    <t>Электроэнергия для ЖК "Хайвил Астана" (130 квартиры)</t>
  </si>
  <si>
    <t>СЭ и АСУ</t>
  </si>
  <si>
    <t>СЗ 54 от 14.02.2018</t>
  </si>
  <si>
    <t>Соль таблетированная</t>
  </si>
  <si>
    <t>Поваренная, таблетированная, не йодированная (в составе NaCL не менее 99,6%), медленно растворимая для регенерации ионообменных смол, в пропиленовых мешках по 25 кг</t>
  </si>
  <si>
    <t>кг.</t>
  </si>
  <si>
    <t>СЗ 67 от 20.02.2018</t>
  </si>
  <si>
    <t>Сервисное обслуживание дизельного двигателя пожарной повысительной насосной установки</t>
  </si>
  <si>
    <t>Сервисное обслуживание дозаторной установки</t>
  </si>
  <si>
    <t>Сервисное обслуживание водогрейных котлов</t>
  </si>
  <si>
    <t>Сервисное обслуживание систем мультизонального кондиционирования</t>
  </si>
  <si>
    <t>Погрузочно-разгрузочных услуг</t>
  </si>
  <si>
    <t>Погрузочно-разгрузочные услуги будут производиться при подготовке к крупным мероприятиям, при выполнении работ, связанных с перемещением товарно-материальных ценностей из складских помещений на время отсутствия либо невозможности использования постоянного штата грузчиков. Полная техническая характеристика согласно технической спецификации</t>
  </si>
  <si>
    <t>СЗ 31 от 22.01.2018; СЗ 64 от 19.02.2018</t>
  </si>
  <si>
    <t>Бутилированная, питьевая вода, в 18,9 литровых бутылях. Питьевая вода: озонированная, насыщенная кислородом, с содержанием йода и фтора, прошедшая не менее 8 степеней очистки, в бутылях из поликарбоната</t>
  </si>
  <si>
    <t>Сервисное обслуживание котельной на территории "Назарбаев Университет"</t>
  </si>
  <si>
    <t xml:space="preserve">услуга </t>
  </si>
  <si>
    <t xml:space="preserve">Сервисное обслуживание паровых и водогрейных котлов </t>
  </si>
  <si>
    <t>СЗ 68 от 20.02.2018</t>
  </si>
  <si>
    <t>Внешний накопитель</t>
  </si>
  <si>
    <t>Жесткий диск: Объем памяти HDD, Гб:500, Тип HDD: внешний накопитель. Питание: через USB-порт. Материал корпуса:пластик. Работа под Mac OS:Mac OS 10.5 и более новые версии, работа под MS Windows:Windows 8.1/8/7/Vista/XP, скорость передачи данных:5 Гбит/с (USB 3.0), 480 Мбит/с (USB2.0).</t>
  </si>
  <si>
    <t>СЗ 56 от 15.02.2018</t>
  </si>
  <si>
    <t>Услуги складского хранения, складской обработке и учету Товаров, находящихся на хранении</t>
  </si>
  <si>
    <t>Услуги по складской обработке, учету и хранения Товаров заказчика, прием и выдача товаров по заявкам заказчика, в период с января по декабрь 2018 года, по адресу пр. Кабанбай батыра 53</t>
  </si>
  <si>
    <t>УФБО</t>
  </si>
  <si>
    <t>СЗ 59 от 15.02.2018</t>
  </si>
  <si>
    <t>СЗ 40 от 02.02.2018; СЗ 75 от 22.02.2018</t>
  </si>
  <si>
    <t>СЗ 15 от 29.12.2017; СЗ 70 от 21.02.2018</t>
  </si>
  <si>
    <t>СЗ 31 от 22.01.2018; СЗ 55 от 15.02.2018; СЗ 71 от 20.01.2018</t>
  </si>
  <si>
    <t>Оказания услуг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</si>
  <si>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ПТО</t>
  </si>
  <si>
    <t>СЗ 79 от 26.02.2018</t>
  </si>
  <si>
    <t>Услуги питания для организации Бизнес завтрака в г. Алматы</t>
  </si>
  <si>
    <t>Канцелярские товары</t>
  </si>
  <si>
    <t>набор</t>
  </si>
  <si>
    <t>Жилет мужской</t>
  </si>
  <si>
    <t>СЗ 27 от 16.01.2018; СЗ 80 от 27.02.2018</t>
  </si>
  <si>
    <t>Строительные материалы для штукатурных, малярных и иных работ</t>
  </si>
  <si>
    <t>Строительные материалы и инструменты</t>
  </si>
  <si>
    <t>комплект</t>
  </si>
  <si>
    <t>ОЭС</t>
  </si>
  <si>
    <t>СЗ 76 от 26.02.2018</t>
  </si>
  <si>
    <t>Техническое обслуживание и ремонт специальной техники МКСМ-800</t>
  </si>
  <si>
    <t>Техническое обслуживание и ремонт погрузчика LW 300 F</t>
  </si>
  <si>
    <t>Техническое обслуживание и ремонт автомобиля Toyota Camry</t>
  </si>
  <si>
    <t>Техническое обслуживание с заменой запасных частей, с расходными материалами и запасными частями для специальной техники МКСМ-800 в количестве 3 единиц.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</si>
  <si>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погрузчика LW 300 F в количестве 1 единицы. Полная характеристика описано в технической спецификации</t>
  </si>
  <si>
    <t>Техническое обслуживание с заменой запасных частей, с расходными материалами и запасными частями для автомобиля Toyota Camry в количестве 4 единиц. Полная характеристика описано в технической спецификации</t>
  </si>
  <si>
    <t>март</t>
  </si>
  <si>
    <t>СЗ 83от 01.03.2.2018</t>
  </si>
  <si>
    <t>Перевозка грузов</t>
  </si>
  <si>
    <t>Услуги по мойке микроавтобуса</t>
  </si>
  <si>
    <t>Услуги шиномонтажа микроавтобуса</t>
  </si>
  <si>
    <t>Перевозка грузов грузовым автомобилем грузоподъёмностью не менее - 1,5 тонн, по заявке Заказчика, количество - 296 часов. Полная характеристика описано в технической спецификации</t>
  </si>
  <si>
    <t>Мойка микроавтобуса Volkswagen Caravella в количестве 1 единицы, количество моек – 60. Полная характеристика описано в технической спецификации.</t>
  </si>
  <si>
    <t>Замена сезонных шин (летний/зимний) микроавтобуса Volkswagen Caravella в количестве 1 единицы, количество шиномонтажа 2 раза в год. Полная характеристика описано в технической спецификации.</t>
  </si>
  <si>
    <t>Изготовление стенда в целях размещения информации. Размер стенда: высота - не менее 145 см, ширина - не менее 380 см. При монтаже стенда использовать следующий материал: стандартное основание изготовливается из ПВХ 8 мм, оклеивается пленкой с экосольвентной интерьерной печатью. На панель крепятся кармашки А4 (21х30 см) из оргстекла - 28 шт., кармашки (6х30 см) из оргстекла - 28 шт. Высота верхней части стенда в виде полосы 35 см. Диаметр логотипа - 37 см. Цвета, фон, рисунки и надписи (шрифты) стенда - по согласованию с Заказчиком.</t>
  </si>
  <si>
    <t>СЗ 88 от 01.03.2.2018</t>
  </si>
  <si>
    <t>СЗ 87 от 05.03.2018</t>
  </si>
  <si>
    <t>Блокнот формата А5 с нанесением логотипа ВШБ НУ</t>
  </si>
  <si>
    <t>Ручка с нанесением логотипа ВШБ НУ</t>
  </si>
  <si>
    <t>Карандаш с нанесением логотипа ВШБ НУ</t>
  </si>
  <si>
    <t>Футболка с нанесением логотипа ВШБ НУ</t>
  </si>
  <si>
    <t>Кружка с нанесением логотипа ВШБ НУ</t>
  </si>
  <si>
    <t>Сумка тканевая с нанесением логотипа ВШБ НУ</t>
  </si>
  <si>
    <t>Ежедневник форматаА5 с нанесением логотипа ВШБ НУ</t>
  </si>
  <si>
    <t>Папка из кожзаменителя с нанесением логотипа ВШБ НУ</t>
  </si>
  <si>
    <t>Ручка бизнес класса с нанесением логотипа ВШБ НУ</t>
  </si>
  <si>
    <t>Магнит с логотипом ВШБ НУ</t>
  </si>
  <si>
    <t>Конверт А4 с логотипом ВШБ НУ</t>
  </si>
  <si>
    <t xml:space="preserve">Формат А5, коли-во листов не менее 50, пружинный переплет. Полная техническая характеристика согласно технической спецификации. </t>
  </si>
  <si>
    <t>Ручка шариковая. Цвет корпуса черный. Цвет пасты синий. Материал корпуса пластик. Длина корпуса не менее 13 см.</t>
  </si>
  <si>
    <t xml:space="preserve"> Полная техническая характеристика согласно технической спецификации</t>
  </si>
  <si>
    <t>Карандаш простой, длина не менее 17 см. С ластиком. Полная техническая характеристика согласно технической спецификации</t>
  </si>
  <si>
    <t>Кружка керамическая, с рукояткой, объем не менее 250 мл. Полная техническая характеристика согласно технической спецификации</t>
  </si>
  <si>
    <t>Материал хлопок. Цвет красный. Длина не менее 38 см, не более 40 см. Полная техническая характеристика согласно технической спецификации</t>
  </si>
  <si>
    <t>Мягкая термоактивная обложка, закругленные углы, прошитый переплет. Полная техническая характеристика согласно технической спецификации</t>
  </si>
  <si>
    <t>Материал – кожзаменитель. Внутри лента для поддержания листа формата А4 Полная техническая характеристика согласно технической спецификации</t>
  </si>
  <si>
    <t>Шариковая ручка-стилус. Материал: пластик, хром. С футляром. Полная техническая характеристика согласно технической спецификации</t>
  </si>
  <si>
    <t>Материал – венил. Размер не менее 85х55мм. Полная техническая характеристика согласно технической спецификации</t>
  </si>
  <si>
    <t>Органо-минеральное удобрение</t>
  </si>
  <si>
    <t>бутыль</t>
  </si>
  <si>
    <t>СЗ 89 от 06.03.2018</t>
  </si>
  <si>
    <t>Питательный грунт для пальм</t>
  </si>
  <si>
    <t>Питательный грунт для орхидей</t>
  </si>
  <si>
    <t>Дренаж керамзитовый</t>
  </si>
  <si>
    <t>Горшки цветочные с поддонами</t>
  </si>
  <si>
    <t>Ожидаемые результаты: сбор, обработка и анализ данных об использовании энергетичсеких ресурсов в целях оценки возможности и потенциала энергосбережения</t>
  </si>
  <si>
    <t>СЗ 92от 12.03.2.2018</t>
  </si>
  <si>
    <t>СЗ 93от 12.03.2.2018</t>
  </si>
  <si>
    <t>СЗ 102от 19.03.2.2018</t>
  </si>
  <si>
    <t>СЗ 95от 15.03.2.2018</t>
  </si>
  <si>
    <t>Услуги по предоставлению телефонной связи в ЖК «Северное сияние»</t>
  </si>
  <si>
    <t>Услуги по предоставлению доступа к сети интернет в ЖК «Северное сияние»</t>
  </si>
  <si>
    <t>Услуги по предоставлению кабельного телевидения в ЖК «Северное сияние»</t>
  </si>
  <si>
    <t>п.п. 22) п. 3.1 Правил</t>
  </si>
  <si>
    <t xml:space="preserve">
Непроливайка
</t>
  </si>
  <si>
    <t xml:space="preserve">
Набор акриловых красок 18 цветов
</t>
  </si>
  <si>
    <t>Гуашь (6 цветов)</t>
  </si>
  <si>
    <t>Набор кисточек (ср. размер)</t>
  </si>
  <si>
    <t>Влажные салфетки</t>
  </si>
  <si>
    <t xml:space="preserve">
Стакан - непроливайка с 1 емкостью ассорти (стамм)
</t>
  </si>
  <si>
    <t>Краски акварельные 18 цветов Классика (Луч)</t>
  </si>
  <si>
    <t>Кисточки в наборе Лошадка</t>
  </si>
  <si>
    <t>Гуашь в наборе - 6 цветов</t>
  </si>
  <si>
    <t>штук</t>
  </si>
  <si>
    <t>упаковка</t>
  </si>
  <si>
    <t>Оказание услуг по выездной репортажной фотосъёмке профессиональной фотокамерой в количестве 147 часов. Полня техническая характеристика согласно технической спецификации.</t>
  </si>
  <si>
    <t>Энергетический аудит объектов "Назарбаев Университет"</t>
  </si>
  <si>
    <t>Шарфы для бакалавров</t>
  </si>
  <si>
    <t xml:space="preserve">Шарфы для бакалавров. Полная техническая характеристика согласно технической спецификации. </t>
  </si>
  <si>
    <t>штука</t>
  </si>
  <si>
    <t>апрель 2018</t>
  </si>
  <si>
    <t>СЗ 104 от 30.03.2018</t>
  </si>
  <si>
    <t xml:space="preserve">Шапки – конфедератки для бакалавров </t>
  </si>
  <si>
    <t xml:space="preserve">Шапки – конфедератки для бакалавров. Полная техническая характеристика согласно технической спецификации. </t>
  </si>
  <si>
    <t>Почётные шнуры для выпускников</t>
  </si>
  <si>
    <t xml:space="preserve">Почётные шнуры для выпускников. Полная техническая характеристика согласно технической спецификации. </t>
  </si>
  <si>
    <t xml:space="preserve">Мантии для докторов </t>
  </si>
  <si>
    <t xml:space="preserve">Мантии для докторов. Полная техническая характеристика согласно технической спецификации. </t>
  </si>
  <si>
    <t xml:space="preserve">Капюшоны для докторов </t>
  </si>
  <si>
    <t xml:space="preserve">Капюшоны для докторов. Полная техническая характеристика согласно технической спецификации. </t>
  </si>
  <si>
    <t xml:space="preserve">Шапки-беретки для докторов </t>
  </si>
  <si>
    <t xml:space="preserve">Шапки-беретки для докторов. Полная техническая характеристика согласно технической спецификации. </t>
  </si>
  <si>
    <t>Мантия для члена платформы Университета</t>
  </si>
  <si>
    <t xml:space="preserve">Мантия для члена платформы Университета. Полная техническая характеристика согласно технической спецификации. </t>
  </si>
  <si>
    <t>Опознавательные повязки для организаторов</t>
  </si>
  <si>
    <t xml:space="preserve">Опознавательные повязки для организаторов.Полная техническая характеристика согласно технической спецификации. </t>
  </si>
  <si>
    <t>Светильник аварийного освещения "EXIT"</t>
  </si>
  <si>
    <t>Светильник аварийного освещения 
"Выход в лево"</t>
  </si>
  <si>
    <t>Светильник аварийного освещения 
"Выход в право"</t>
  </si>
  <si>
    <t>Светильник аварийного освещения 
"Выход вниз"</t>
  </si>
  <si>
    <t>Светодиодный светильник аварийного освещения с аккумулятором для указания мест выхода при эвакуации: подвесной, мощность - не менее 5Вт, напряжение - не более 240В, световой поток - не менее 350лм, степень защиты - не ниже IP20,  время автономной работы - не менее 3час.</t>
  </si>
  <si>
    <t>СГЭ</t>
  </si>
  <si>
    <t>СЗ 107 от 04.04.2018</t>
  </si>
  <si>
    <t xml:space="preserve">Разработка проектно-сметной документации «2 этап реконструкции системы видеонаблюдения, наблюдение за территорией «Назарбаев Университет» </t>
  </si>
  <si>
    <t>Разработка проектно-сметной документации «2 этап реконструкции системы контроля и управления доступом в «Назарбаев Университет»</t>
  </si>
  <si>
    <t>п.п.1) п. 3.1 Правил</t>
  </si>
  <si>
    <t>Согласно технической спецификации и заданиям на проектирование</t>
  </si>
  <si>
    <t>СЗ 108 от 04.04.2018</t>
  </si>
  <si>
    <t>СЗ 41 от 02.02.2018, искл. СЗ 109 от 04.04.</t>
  </si>
  <si>
    <t>апрель</t>
  </si>
  <si>
    <t>СЗ 102 от 20.03.2018, Искл СЗ 112 от 06.04</t>
  </si>
  <si>
    <t>Бактерицидная лампа</t>
  </si>
  <si>
    <t>СЗ 110 от 05.04.2018</t>
  </si>
  <si>
    <t>Комплект студийного света</t>
  </si>
  <si>
    <t>Комплект студийного импульсного освещения на базе трех моноблоков общей мощностью не менее 1200 Дж. Мощность пилотной лампы каждого моноблока составляет не менее 150 Вт. Полная техническая характеристика в соответствии с технической спецификацией.</t>
  </si>
  <si>
    <t>май</t>
  </si>
  <si>
    <t>СЗ 113 от 06.04.2018</t>
  </si>
  <si>
    <t>Работы по изготовлению и монтажу объемных букв «Nazarbaev  Ýnıversıteti»</t>
  </si>
  <si>
    <t>Изготовление и монтаж объемных букв «Nazarbaev   Ýnıversıteti» на фронтальных воротах кампуса «Назарбаев Университет». Полная техническая характеристика в соответствии с технической спецификацией.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</si>
  <si>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(обед+ужин)</t>
  </si>
  <si>
    <t>Услуги об организации обеспечения двухразовым питанием иностранных студентов по летней обучающей программе Школы гуманитарных и социальных наук (завтрак+обед)</t>
  </si>
  <si>
    <t>Количество участников 150 (сто пятьдесят)  человек. Полная техническая характеристика согласно технической спецификации.</t>
  </si>
  <si>
    <t>СЗ 16 от 03.01.2018; СЗ 45 от 02.02.2018, искл сз 117 от 11.04.</t>
  </si>
  <si>
    <t>СЗ 16 от 03.01.2018; СЗ 45 от 02.02.2018,искл сз 117 от 11.04.</t>
  </si>
  <si>
    <t>СЗ 16 от 03.01.2018, изм.гр8 сз 117 от 11.04.</t>
  </si>
  <si>
    <t>Услуги по обслуживанию огнетушителей</t>
  </si>
  <si>
    <t xml:space="preserve"> сз 117 от 11.04.</t>
  </si>
  <si>
    <t>сот и оос</t>
  </si>
  <si>
    <t>Отопление и ГВС</t>
  </si>
  <si>
    <t>Водоснабжение и отвод сточных вод</t>
  </si>
  <si>
    <t>Оказание коммунальных услуг на объект "Школа медицины"</t>
  </si>
  <si>
    <t>Гкал</t>
  </si>
  <si>
    <t>СЗ 118 от 11.04.2018</t>
  </si>
  <si>
    <t>СЗ 120 от 13.04.2018</t>
  </si>
  <si>
    <t>Антистеплер</t>
  </si>
  <si>
    <t>Бейдж</t>
  </si>
  <si>
    <t>Бумага А3</t>
  </si>
  <si>
    <t>Батарейка АА</t>
  </si>
  <si>
    <t>Батарейка ААА</t>
  </si>
  <si>
    <t>Блокнот на спирали А4</t>
  </si>
  <si>
    <t>Бумага А4</t>
  </si>
  <si>
    <t>Бумага для флипчарта</t>
  </si>
  <si>
    <t>Бумага А4 цветная</t>
  </si>
  <si>
    <t>Бумага для записи в боксе</t>
  </si>
  <si>
    <t>Бумага для заметок с липким слоем</t>
  </si>
  <si>
    <t>Губка для маркерной доски</t>
  </si>
  <si>
    <t>Дырокол</t>
  </si>
  <si>
    <t>Ежедневник</t>
  </si>
  <si>
    <t>Жидкость для очистки маркерной доски</t>
  </si>
  <si>
    <t>Записная книжка А5</t>
  </si>
  <si>
    <t>Зажим 25 мм</t>
  </si>
  <si>
    <t>Зажим 41 мм</t>
  </si>
  <si>
    <t>Игла для прошивки документов</t>
  </si>
  <si>
    <t>Калькулятор</t>
  </si>
  <si>
    <t>Карандаш механический</t>
  </si>
  <si>
    <t>Клей карандаш</t>
  </si>
  <si>
    <t>Клей канцелярский</t>
  </si>
  <si>
    <t>Конверт А5</t>
  </si>
  <si>
    <t>Конверт А6</t>
  </si>
  <si>
    <t>Ластик</t>
  </si>
  <si>
    <t>Линейка</t>
  </si>
  <si>
    <t>Лоток горизонтальный</t>
  </si>
  <si>
    <t>Магнит</t>
  </si>
  <si>
    <t>Маркер для доски</t>
  </si>
  <si>
    <t>Маркер перманентный</t>
  </si>
  <si>
    <t>Маркер текстовый</t>
  </si>
  <si>
    <t>Мастика (чернила)</t>
  </si>
  <si>
    <t>Нитки для прошивки</t>
  </si>
  <si>
    <t>Нож канцелярский</t>
  </si>
  <si>
    <t>Ножницы</t>
  </si>
  <si>
    <t>Папка подвесная 234*310 мм</t>
  </si>
  <si>
    <t>Папка подвесная 240*365 мм</t>
  </si>
  <si>
    <t>Папка регистратор 50 мм</t>
  </si>
  <si>
    <t>Папка регистратор 75 мм</t>
  </si>
  <si>
    <t>Папка с зажимом</t>
  </si>
  <si>
    <t>Папка уголок</t>
  </si>
  <si>
    <t>Папка планшет</t>
  </si>
  <si>
    <t>Папка с файлами</t>
  </si>
  <si>
    <t>Портфель для документов</t>
  </si>
  <si>
    <t>Рамка А4</t>
  </si>
  <si>
    <t>Ручка гелевая</t>
  </si>
  <si>
    <t>Ручка шариковая</t>
  </si>
  <si>
    <t>Скобы 10</t>
  </si>
  <si>
    <t>Скобы 24/6</t>
  </si>
  <si>
    <t>Скоросшиватель картонный</t>
  </si>
  <si>
    <t>Скоросшиватель пластиковый</t>
  </si>
  <si>
    <t>Скотч 50 мм</t>
  </si>
  <si>
    <t>Скрепочница магнитная</t>
  </si>
  <si>
    <t>Степлер 23/10</t>
  </si>
  <si>
    <t>Степлер 24/6</t>
  </si>
  <si>
    <t>Степлер 210 л</t>
  </si>
  <si>
    <t>Стикеры 5 цветов</t>
  </si>
  <si>
    <t>Точилка пластмассовая</t>
  </si>
  <si>
    <t>Картон белый А4</t>
  </si>
  <si>
    <t xml:space="preserve"> Антистеплер с двухсторонним обхватом. Предназначен для удаления скоб № 10, 24/6, 26/6</t>
  </si>
  <si>
    <t>Бейдж горизонтальный на шнурке, размер: не менее 60*90 мм, прозрачный, наличие шнурка не менее 40 см</t>
  </si>
  <si>
    <t>Количество листов в пачке: 500. Тип бумаги: офсетная. Формат: А3 (297х420мм). Класс: С. Плотность: 80 г/м2.Цвет: белый. Белизна: 96% (ГОСТ), 146% (CIE)</t>
  </si>
  <si>
    <t>Тип элемент питания: батарейка АА LR6;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</si>
  <si>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Тип элемент питания: батарейка ААА LR03; электромеханическая система; первичные элементы питания щелочные; напряжение: не менее 1.5V; форма: цилиндрическая, покрыта изолированной оболочкой.</t>
  </si>
  <si>
    <t>Блокнот формата А4; количество листов: не менее 50 листов; тип крепления: спираль; вид линовки: горизонтальная линия; материал обложки: мелованный картон плотность не менее 100мкр</t>
  </si>
  <si>
    <t>Бумага класса «C», формат А4, в пачке 500 листов, плотность: 80гр., CIE Белизна: 146, непрозрачность: 91%-94%.</t>
  </si>
  <si>
    <t>Блок бумаги для флипчарта, размер: не менее 60*90 см, 20 л, 80гр.</t>
  </si>
  <si>
    <t xml:space="preserve">Бумага цветная для печати А4, плотность: 80 г/м2, 50 листов в пачке, цвета по согласованию с Зказчиком </t>
  </si>
  <si>
    <t>Блок в пластиковом боксе, бумага для записей 9х9х9 см. цвет бумаги: белый, офсет 75г/м2,  повышенной белизны, бумага не проклеена между собой. Прозрачный пластиковый бокс. Упаковка в термоусадочную пленку.</t>
  </si>
  <si>
    <t>Бумага для заметок с липким слоем, размер не менее 76х76, не менее 100 листов в каждом блоке (упаковке).</t>
  </si>
  <si>
    <t>Губка для маркерной доски, на магните, предназначена для сухого стирания маркерной доски, размер не менее 145*60мм</t>
  </si>
  <si>
    <t>Дырокол применяется для одновременной перфорации не менее 150 листов. Диаметр отверстий – не менее 6,0мм. Расстояние между ними не менее 80 мм. Выполнен из металла. Наличие форматной линейки</t>
  </si>
  <si>
    <t>Обложка выполнена под матовую кожу, формат А5, недатированный, цвет листа: белый, количество листов не менее 136 л.</t>
  </si>
  <si>
    <t>Спрей для чистки и ухода за белыми маркерными досками. Эффективно удаляет следы сухого маркера, отпечатки пальцев, грязь и пыль. Объем не менее 250мл.</t>
  </si>
  <si>
    <t>Записная книжка формата А5, внутренний блок в клетку, не менее 50 л. Обложка пластик или плотный картон, цвет однотонный.</t>
  </si>
  <si>
    <t>Зажим для бумаг, металлический для скрепления бумаг без перфорирования, ширина не менее 25 мм</t>
  </si>
  <si>
    <t>Зажим для бумаг, металлический для скрепления бумаг без перфорирования, ширина не менее 41мм</t>
  </si>
  <si>
    <t>Металлическая игла, размеры: длина не менее – 140 мм, толщина не менее 2,5 мм, ушко не менее 9*1,5мм. Позволяют подшивать документы практически любыми видами шпагатов.</t>
  </si>
  <si>
    <t>Тип: настольный, 12 разрядов. Жидкокристаллический дисплей на 16 символов, двойное питание- батарея+ солнечные элементы, функции автоповтора, коррекция 99 шагов, клавиша "000", корпус с металлическим покрытием</t>
  </si>
  <si>
    <t>Материал корпуса: пластик. Диаметр грифеля: 0,5-0,7 мм. Наличие ластика.</t>
  </si>
  <si>
    <t>Клей карандаш, вес 15 гр.</t>
  </si>
  <si>
    <t>Клей канцелярский не менее 100гр, силикатный, с дозатором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</si>
  <si>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А5</t>
  </si>
  <si>
    <t>Конверт предназначен для почтовых отправлений различной документации, писем и т.д.; самоклеящиеся, с силиконовой лентой для защиты клея; изготовлен из белой высококачественной бумаги; размер А6</t>
  </si>
  <si>
    <t>Ластик двухцветный. Ластик из натурального каучука прямоугольный со скошенным краем.</t>
  </si>
  <si>
    <t>Линейка со шкалой 30см. Материал из прочного пластика, прозрачный; односторонняя шкала, четкое нанесение шкалы делений.</t>
  </si>
  <si>
    <t>Лоток горизонтальный, формат А4, 3-х ярусный.</t>
  </si>
  <si>
    <t>Цветной магнит, в пачке: не менее 6 штук, диаметр: не менее 20 мм; форма: круглая.</t>
  </si>
  <si>
    <t>Маркер для доски имеет закругленный пишущий узел. Ширина линий -  2 мм. Длина не прерывной линий  - 900м. Цвет по согласованию заказчика.</t>
  </si>
  <si>
    <t>Двусторонний пишущий узел, толщина линии 4-12мм, корпус из алюминия, не токсичен, цвета по согласованию с Заказчиком</t>
  </si>
  <si>
    <t>Маркер текстовый скошенный край. Цвета по согласованию с Заказчиком.</t>
  </si>
  <si>
    <t>Высококачественная жидкая основа предназначена для заправки печатей. В пластиковой треугольной тубе со скошенным краем</t>
  </si>
  <si>
    <t>Нитки для прошивки документов полиэфирные армированные особо прочные 200 лл (L-1000ь, толщина 0,7 мм); скрученный из четырех высокпрочных полиэфирных нитей и намотанную на конусную бобину с пластиковой втулкой. Цвет белый, длина мотка 200м. разрывная нагрузка 21 кг.</t>
  </si>
  <si>
    <t>Нож канцелярский ширина лезвия не менее 18 мм.</t>
  </si>
  <si>
    <t>Папка пластиковая с боковым зажимом. Обложка плотная, не прозрачная</t>
  </si>
  <si>
    <t>Папка угловая , пластиковая, прозрачная. Плотность не менее 120мкр, цвета по согласованию с Заказчиком .</t>
  </si>
  <si>
    <t>Планшет изготовлен из полифора. Толщина материала 2,3 мм. Вместимость 75 листов стандартной плотности. Формат А4.</t>
  </si>
  <si>
    <t>Папка формата А4, предназначена для часто используемых упорядоченных рабочих бумаг. Плотный пластик, не менее 700 микрон, количество файлов в папке не менее 30 штук</t>
  </si>
  <si>
    <t>Портфель для документов. Материал: пластиковый. Портфель на замке с отделением предназначен для транспортировки большого количества бумаг. Изготовлен из жесткого пластика толщиной 1,0 мм. Размер не менее 370х250х40 мм. Легкий и вместительный. Прочная удобная ручка.</t>
  </si>
  <si>
    <t xml:space="preserve">Рамка с форматом А4, материал пластик под дерево, стекло или орг. стекло </t>
  </si>
  <si>
    <t>Удобный классический корпус ручки. Гелиевый тип чернил обеспечивает гладкое письмо и равномерную подачу чернил. Мягкая прорезинивая зона захвата обеспечивает удобство со стержнем, цвет пасты по согласованию с Заказчиком.</t>
  </si>
  <si>
    <t>Шариковая ручка со стержнем, цвет пасты: по согласованию  с Заказчиком. Игольчатый наконечник, толщина линий не менее 0,38 мм</t>
  </si>
  <si>
    <t>Стальные оцинкованные скобы, в пачке 1000 штук.</t>
  </si>
  <si>
    <t xml:space="preserve">Стальные оцинкованные скобы, в пачке (упаковке) 1000 штук. </t>
  </si>
  <si>
    <t>Скоросшиватель картонный А4 формата, изготовлен из манильского картона плотность не менее 150мкр, на обложке папки нанесены графы для маркировки папки, цвет – белый</t>
  </si>
  <si>
    <t>Стандартный пластиковый скоросшиватель с прозрачным цветным верхом и лейблом для маркировки размером формата А4, вместимость не менее 50 листов</t>
  </si>
  <si>
    <t xml:space="preserve">Ширина скотча: не менее 50 мм. Длина намотки: не менее 60 м. Цвет: прозрачный. </t>
  </si>
  <si>
    <t>Скрепочница с пластиковым контейнером. Скрепочница магнитная  предназначена для удобного и компактного хранения скрепок. Гладкий прозрачный стаканчик из разноцветного пластика, плотно закрывается крышкой, снабженной магнитом. Благодаря магниту скрепки легко извлекаются из подставки</t>
  </si>
  <si>
    <t>Степлер, вмещает 100 скоб № 23/10. Два способа крепления.</t>
  </si>
  <si>
    <t>Стикеры-закладки неоновые, в одной пачке 5 цветов, не менее по 25 закладок каждого цвета, размер не менее 4,5 мм*10мм, с клейкой основой</t>
  </si>
  <si>
    <t>Материал: пластик; с одним лезвием; прозрачный пластиковый контейнер для отходов</t>
  </si>
  <si>
    <t>Картон А4, цвет белый.</t>
  </si>
  <si>
    <t>Степлер с металлическими частями стальным основанием с пластиковой скользящей основой. Вместимость контейнера не менее 100 скоб. Пробивает  не менее 210 листов</t>
  </si>
  <si>
    <t>Ножницы общая длина не менее 16 см, нержавеющая сталь в блистере с европодвесом.</t>
  </si>
  <si>
    <t>Формат А4. Папка из тонкого плотного картона с прочными металлическими направляющими. Наличие индексных ярлыков для ускорения поиска нужного документа. Размер не менее 234*310</t>
  </si>
  <si>
    <t>Формат А4+. Папка из тонкого плотного картона с прочными пластиковыми направляющими. Наличие индексных ярлыков для ускорения поиска нужного документа. Размер не менее 365*240мм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</si>
  <si>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50мм.</t>
  </si>
  <si>
    <t>Папка регистратор в виде файла архивного, ламинированный. Используется для хранения бумаг. Формат А4, вмещает от 350 до 550 листов. На корешке ластиковое окно, ширина не менее 75мм.</t>
  </si>
  <si>
    <t>Степлер, вмещает 100 скоб № 24/6. Два способа крепления.</t>
  </si>
  <si>
    <t>пачка</t>
  </si>
  <si>
    <t xml:space="preserve"> сз 119 от 13.04.</t>
  </si>
  <si>
    <t>Полив газонов поливомоечной автомашиной</t>
  </si>
  <si>
    <t>Работы по изготовлению и монтажу противопожарных дверей в технических помещениях</t>
  </si>
  <si>
    <t>Работа по изготовлению комплекта штор</t>
  </si>
  <si>
    <t>СЗ 122 от 18.04.2018</t>
  </si>
  <si>
    <t>Кнопка смыва для подвесного унитаза</t>
  </si>
  <si>
    <t>Пластиковая кнопка смыва для подвесного унитаза. Система двойного объема смыва, система смыва механическая. Размер: 245×165×25 мм. Материал: пластик. Цвет: глянцевый хром. Артикул товара: 711-1080. В комплект поставки входит клавиша, рамка для кнопки, толкатели и крепеж рамки к подвесному унитазу, управление сливом механическое</t>
  </si>
  <si>
    <t>СЗ 128 от 20.04.2018</t>
  </si>
  <si>
    <t>Шредер, тип 1</t>
  </si>
  <si>
    <t>Шредер, тип 2</t>
  </si>
  <si>
    <t>Шредер для уничтожения документов. Уровень секретности - 3.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</si>
  <si>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Шредер для уничтожения документов. Уровень секретности - 5. Мощность резки - не менее 8 листов. Объем корзины - не менее 20 литров. Полная техническая характеристика согласно технической спецификации.</t>
  </si>
  <si>
    <t>СЗ 77 от 26.02.2018; СЗ 126 от 20.04.2018</t>
  </si>
  <si>
    <t>Мячи</t>
  </si>
  <si>
    <t>Награды</t>
  </si>
  <si>
    <t>Сетка для баскетбольного кольца</t>
  </si>
  <si>
    <t>Батарейки</t>
  </si>
  <si>
    <t>Шары для настольного тенниса</t>
  </si>
  <si>
    <t>Фишки</t>
  </si>
  <si>
    <t>Тренировочные снаряжения</t>
  </si>
  <si>
    <t>май 2018</t>
  </si>
  <si>
    <t>СЗ 129 от 24.04.2018</t>
  </si>
  <si>
    <t>Сервисные услуги по технической эксплуатации и содержанию парковочных мест в паркинге ЖК "Северное сияние"</t>
  </si>
  <si>
    <t>Сервисные услуги по технической эксплуатации и содержанию общего имущества объекта кондоминиума (квартир) жилого комплекса "Северное сияние"</t>
  </si>
  <si>
    <t>СЗ 134 от 27.04.2018</t>
  </si>
  <si>
    <t>Энергоэкспертиза</t>
  </si>
  <si>
    <t>СЗ 130 24.04.2018</t>
  </si>
  <si>
    <t>СЗ 32 от 22.01.2018; СЗ 133 от 27.04.2018</t>
  </si>
  <si>
    <t>СЗ 31 от 22.01.2018, изм.гр.8 СЗ 85 от 03.03; СЗ 135 от 27.04.2018</t>
  </si>
  <si>
    <t>СЗ 134 от 27.04.2018 СЗ 136 от 03.05.2018</t>
  </si>
  <si>
    <t>Комплексная генеральная уборка квартир</t>
  </si>
  <si>
    <t>Стандартная уборка квартир</t>
  </si>
  <si>
    <t xml:space="preserve">Стандартная уборка студенческих комнат </t>
  </si>
  <si>
    <t>СЗ 137 от 03.05.2018</t>
  </si>
  <si>
    <t>Цифровой фотоаппарат</t>
  </si>
  <si>
    <t>Объектив</t>
  </si>
  <si>
    <t>Вспышка</t>
  </si>
  <si>
    <t>Карта памяти</t>
  </si>
  <si>
    <t>Тип объектива: Универсальный. Светосила: Сверхсветосильные. Вид светосилы: Постоянная. Полная характеристика согласно технической спецификации</t>
  </si>
  <si>
    <t>Тип объектива: Сверхширокоугольный и Fish eye. Фокусное расстояние: Зум. Фокусное расстояние, мм: 16-35. Минимальная фокусировка, м: 0,28. Полная характеристика согласно технической спецификации</t>
  </si>
  <si>
    <t xml:space="preserve">Услуги по чистке лабораторных халатов для Школы инженерии </t>
  </si>
  <si>
    <t>СЗ 109 от 04.04.; СЗ 146 от 17.05.2018</t>
  </si>
  <si>
    <t>Услуги по чистке лабораторных халатов для Школы наук и технологий</t>
  </si>
  <si>
    <t xml:space="preserve">Услуги по чистке лабораторных халатов для Подготовительная школы </t>
  </si>
  <si>
    <t>п.п. 5) п 3.1 Правил</t>
  </si>
  <si>
    <t>п.п. 30) п 3.1 Правил</t>
  </si>
  <si>
    <t>п.п. 6) п 3.1 Правил</t>
  </si>
  <si>
    <t>п.п. 21) п 3.1 Правил</t>
  </si>
  <si>
    <t>Услуги по организации обеспечения питанием слушателей обучающего курса Предуниверситетской подготовки</t>
  </si>
  <si>
    <t>Услуги по организации обеспечения питанием слушателей обучающего курса Предуниверситетской подготовки. Полная характеристика согласно технической спецификации</t>
  </si>
  <si>
    <t>СЗ 143 от 15.05.2018</t>
  </si>
  <si>
    <t>Количество участников 626 (одна тысяча)  человек. Полная техническая характеристика согласно технической спецификации.</t>
  </si>
  <si>
    <t>СЗ 111 от 05.04.2018; СЗ 126 от 20.04.2018; СЗ 144 от 15.05.2018</t>
  </si>
  <si>
    <t>Услуги письменного перевода учебных материалов для организации обучения Школ "Назарбаев Университет"</t>
  </si>
  <si>
    <t>Услуги письменного перевода учебных материалов для организации обучения Школ "Назарбаев Университет". Полная характеристика согласно технической спецификации</t>
  </si>
  <si>
    <t>Чистка витражей и фасадов методом промышленного альпинизма</t>
  </si>
  <si>
    <t>Мытье наружной и внутренней стороны витражных окон. Очистка поверхности витражных окон от пыли, грязи и иных загрязнений. Полная характеристика согласно технической спецификации</t>
  </si>
  <si>
    <t>июнь 2018</t>
  </si>
  <si>
    <t>СЗ 147 от 17.05.2018</t>
  </si>
  <si>
    <t>Проведения работ по ликвидации авариного выхода из строя лифта в клинике ННЦМД Корпоративного Фонда «University Medical Center».</t>
  </si>
  <si>
    <t>Проведения работ по ликвидации авариного выхода из строя лифтов в АО «Назарбаев Университет»</t>
  </si>
  <si>
    <t>п.п. 20) п. 3.1 Правил</t>
  </si>
  <si>
    <t>Работа по замене модуля частного преобразователя Mitsubishi 150 RSE 120.</t>
  </si>
  <si>
    <t>Ремонт платы частотного преобразователя КСА-910А</t>
  </si>
  <si>
    <t>Ремонт платы частотного преобразователя КСR-940А</t>
  </si>
  <si>
    <t>Замена силового кабеля 5*8 мм (10м)</t>
  </si>
  <si>
    <t>Работа по демонтажу, монтажу основного двигателя</t>
  </si>
  <si>
    <t xml:space="preserve"> Замена шкива ограничителя скорости Блок №4</t>
  </si>
  <si>
    <t>Замена основной платы управления лифтом SMICE 62Q Блок №20, Блок№5</t>
  </si>
  <si>
    <t>Замена кнопок вызова лифта межэтажные верх/вниз Блок №2, Блок№5, Блок№4</t>
  </si>
  <si>
    <t>Замена платы Lonic 1.Q, Блок №20, Блок №5</t>
  </si>
  <si>
    <t>СЗ 149 от 18.05.2018</t>
  </si>
  <si>
    <t>Полные описания работ и услуг, согласно технической спецификации</t>
  </si>
  <si>
    <t>СЗ 141 от 10.05.2018</t>
  </si>
  <si>
    <t>Шумомер-виброметр</t>
  </si>
  <si>
    <t>Препараты для бассейна</t>
  </si>
  <si>
    <t>Тестер рН+ CL</t>
  </si>
  <si>
    <t>Препараты для промывки, обезараживания и ингибирования тепловых сетей</t>
  </si>
  <si>
    <t>Пожарный извещатель</t>
  </si>
  <si>
    <t>Согласно технической спецификации закупаемых товаров</t>
  </si>
  <si>
    <t>СЗ 142 от 11.05.2018</t>
  </si>
  <si>
    <t xml:space="preserve"> Услуги для проведения выпускного вечера для студентов и выпускникоа программ MPP/MPA</t>
  </si>
  <si>
    <t xml:space="preserve"> Услуги для проведения выпускного вечера для студентов и выпускников программ MPP/MPA с участием руководства университета НУ и стратегических партнеров ВШГП - школы госполитики имени ЛКЮ.</t>
  </si>
  <si>
    <t>Исполнительный механизм</t>
  </si>
  <si>
    <t>Датчик-реле защиты от замораживания</t>
  </si>
  <si>
    <t>Шурупы и мебельная фурнитура</t>
  </si>
  <si>
    <t xml:space="preserve">Керамогранитная плитка </t>
  </si>
  <si>
    <t>м2</t>
  </si>
  <si>
    <t>СЗ 151 от 21.05.2018</t>
  </si>
  <si>
    <t>Баннерная конструкция (3х4 м.)</t>
  </si>
  <si>
    <t>Скамья многофункциональная</t>
  </si>
  <si>
    <t>Подставка под гантельный ряд</t>
  </si>
  <si>
    <t>Полная характеристика товара в технической спецификации</t>
  </si>
  <si>
    <t>СЗ 158 от 24.05.2018</t>
  </si>
  <si>
    <t>Костюм летний  (куртка+полукомбинезон)</t>
  </si>
  <si>
    <t>Костюм летний ИТР (куртка+брюки)</t>
  </si>
  <si>
    <t>Костюм зимний (куртка+полукомбинезон)</t>
  </si>
  <si>
    <t>Полуботинки летние</t>
  </si>
  <si>
    <t xml:space="preserve">Ботинки зимние </t>
  </si>
  <si>
    <t>пара</t>
  </si>
  <si>
    <t>СЗ 159 от 24.05.2018</t>
  </si>
  <si>
    <t>Аккумулятор 6 СТ 90</t>
  </si>
  <si>
    <t>Шина летняя, 235/45/R18</t>
  </si>
  <si>
    <t>Шина летняя, 215/60 R16</t>
  </si>
  <si>
    <t>Шина летняя, 235/45 R17</t>
  </si>
  <si>
    <t>Шина летняя, 215/55 R16</t>
  </si>
  <si>
    <t>Шина летняя, 205/55 R16</t>
  </si>
  <si>
    <t>Шина летняя, 225/70 R16</t>
  </si>
  <si>
    <t>Шина летняя, 235/55 R17</t>
  </si>
  <si>
    <t>Шина летняя, 215/65 R16С</t>
  </si>
  <si>
    <t>Шина всесезонная 10.00/75/R15</t>
  </si>
  <si>
    <t>Шина всесезонная 11.2-20</t>
  </si>
  <si>
    <r>
      <t>Диск щеточный беспроставочный новый предназначенный для уборочного оборудования специальной техники (поливо-уборочные машины</t>
    </r>
    <r>
      <rPr>
        <sz val="10"/>
        <color rgb="FF000000"/>
        <rFont val="Times New Roman"/>
        <family val="1"/>
        <charset val="204"/>
      </rPr>
      <t xml:space="preserve"> или </t>
    </r>
    <r>
      <rPr>
        <sz val="10"/>
        <color theme="1"/>
        <rFont val="Times New Roman"/>
        <family val="1"/>
        <charset val="204"/>
      </rPr>
      <t>эквивалент на базе КАМАЗ, МАЗ, специальная техника МКСМ 800Н, МТЗ-82.1)</t>
    </r>
  </si>
  <si>
    <r>
      <t xml:space="preserve">Аккумулятор 6 ст  90  новый </t>
    </r>
    <r>
      <rPr>
        <sz val="10"/>
        <color theme="1"/>
        <rFont val="Times New Roman"/>
        <family val="1"/>
        <charset val="204"/>
      </rPr>
      <t>(неиспользованный, не восстановленный)</t>
    </r>
    <r>
      <rPr>
        <sz val="10"/>
        <color rgb="FF000000"/>
        <rFont val="Times New Roman"/>
        <family val="1"/>
        <charset val="204"/>
      </rPr>
      <t>, предназначенный для стартерных двигателей эквивалент специальной техники МКСМ 800. Емкость – 90 А*час, Номинальное напряжение  - 12 V,  пусковой ток не менее 650 А, европейское расположение клемм. Дата выпуска аккумулятора не ранее 2017 года</t>
    </r>
  </si>
  <si>
    <r>
      <t xml:space="preserve">Шина летняя, 235/45/R18 -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Lexus GS350. Сезонность – летняя. Номинальный диаметр обода: 18. Индекс скорости W – не менее 240 км/час. Дата выпуска шин не ранее 2017 года</t>
    </r>
  </si>
  <si>
    <r>
      <t xml:space="preserve">Шина летняя, 215/60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Toyota Camry.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</si>
  <si>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235/45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17. Индекс скорости W – не менее 220 км/час. Дата выпуска шин не ранее 2017 года</t>
    </r>
  </si>
  <si>
    <r>
      <t xml:space="preserve">Шина летняя, 215/55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Passat. Сезонность – летняя. Номинальный диаметр обода: 16. Индекс скорости W – не менее 220 км/час. Дата выпуска шин не ранее 2017 года</t>
    </r>
  </si>
  <si>
    <r>
      <t xml:space="preserve">Шина летняя, 205/55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Volkswagen Jetta.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</si>
  <si>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225/70 R16 -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легкового автомобиля, эквивалент автомобиля Ssang Yong. Сезонность – летняя. Номинальный диаметр обода: 16. Индекс скорости W – не менее 200 км/час. Дата выпуска шин не ранее 2017 года</t>
    </r>
  </si>
  <si>
    <r>
      <t xml:space="preserve">Шина летняя, 235/55 R17 -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автомобиля Volkswagen Caravella. Сезонность – летняя. Номинальный диаметр обода: 17. Индекс скорости W – не менее 200 км/час. Дата выпуска шин не ранее 2017 года</t>
    </r>
  </si>
  <si>
    <r>
      <t xml:space="preserve">Шина летняя, 215/65 R16C - </t>
    </r>
    <r>
      <rPr>
        <sz val="10"/>
        <color rgb="FF000000"/>
        <rFont val="Times New Roman"/>
        <family val="1"/>
        <charset val="204"/>
      </rPr>
      <t xml:space="preserve">шина пневматическая новая бескамерная </t>
    </r>
    <r>
      <rPr>
        <sz val="10"/>
        <color theme="1"/>
        <rFont val="Times New Roman"/>
        <family val="1"/>
        <charset val="204"/>
      </rPr>
      <t xml:space="preserve">(неиспользованная, не восстановленная) </t>
    </r>
    <r>
      <rPr>
        <sz val="10"/>
        <color rgb="FF000000"/>
        <rFont val="Times New Roman"/>
        <family val="1"/>
        <charset val="204"/>
      </rPr>
      <t>для микроавтобуса, эквивалент автомобилей Volkswagen Caravella, Volkswagen Transporter. Сезонность – летняя. Номинальный диаметр обода: 16. Индекс скорости W – не менее 200 км/час. Дата выпуска шин не ранее 2017 года</t>
    </r>
  </si>
  <si>
    <r>
      <t>Шина всесезонная 10.00/75/R15 -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МКСМ800Н. Конструкция шины: радиальная. Комплектность: камера, флиппер. Номинальный диаметр обода: 15. Дата выпуска модели шины не ранее 2017 года</t>
    </r>
  </si>
  <si>
    <r>
      <t>Шина всесезонная 11.2-20 - ш</t>
    </r>
    <r>
      <rPr>
        <sz val="10"/>
        <color rgb="FF000000"/>
        <rFont val="Times New Roman"/>
        <family val="1"/>
        <charset val="204"/>
      </rPr>
      <t>ина всесезонная  пневматическая новая для специальной техники, эквивалент погрузчика МТЗ (передние шины). Конструкция шины: радиальная. Комплектность: камера, флиппер. Номинальный диаметр обода: 20. Дата выпуска модели шины не ранее 2017 года</t>
    </r>
  </si>
  <si>
    <t>СЗ 160 от 24.05.2018</t>
  </si>
  <si>
    <t>Москитная сетка</t>
  </si>
  <si>
    <t>СЗ 164 от 25.05.2018</t>
  </si>
  <si>
    <t xml:space="preserve">Услуги питания  для иностранных студентов, приехавших с целью обучения русскому языку в рамках программы Fullbright в ШГСН  </t>
  </si>
  <si>
    <t>Услуги питания в кафе MidPoint для иностранных студентов, приехавших с целью обучения русскому языку в рамках программы Fullbright в ШГСН</t>
  </si>
  <si>
    <t>СЗ 161 от 24.05.2018</t>
  </si>
  <si>
    <t>Ужин  для студентов летней школы русского языка и евразийских исследований ШГСН</t>
  </si>
  <si>
    <t xml:space="preserve">Ужин в ресторане Алаша для иностранных студентов, приехавших с целью обучения русскому языку в рамках программы Fullbright в ШГСН  </t>
  </si>
  <si>
    <t>СЗ 162 от 24.05.2018</t>
  </si>
  <si>
    <t>СЗ 145 от 16.05.2018; СЗ 163 от 24.05.2018</t>
  </si>
  <si>
    <t>Футболка «поло» с логотипом</t>
  </si>
  <si>
    <t>Блокнот с логотипом</t>
  </si>
  <si>
    <t>Ручка с логотипом</t>
  </si>
  <si>
    <t>Кружка с логотипом</t>
  </si>
  <si>
    <t>Термокружка</t>
  </si>
  <si>
    <t>Значок металлический</t>
  </si>
  <si>
    <t>Папка для бумаг с логотипом</t>
  </si>
  <si>
    <t>USB-флеш-карта с логотипом</t>
  </si>
  <si>
    <t>Сумка тканевая</t>
  </si>
  <si>
    <t>Баннерное полотно</t>
  </si>
  <si>
    <t>Ежедневник/блокнот А5 с логотипом</t>
  </si>
  <si>
    <r>
      <t xml:space="preserve">Футболка  «ПОЛО».С короткой застёжкой на пуговицах, отложным воротником и короткими рукавами. </t>
    </r>
    <r>
      <rPr>
        <sz val="10"/>
        <color theme="1"/>
        <rFont val="Times New Roman"/>
        <family val="1"/>
        <charset val="204"/>
      </rPr>
      <t>Полная техническая характеристика согласно технической спецификации</t>
    </r>
  </si>
  <si>
    <t>СЗ 167 от 25.05.2018</t>
  </si>
  <si>
    <t>Металлические стеллажи</t>
  </si>
  <si>
    <t xml:space="preserve">Металлические стеллажи представляют собой конструкции для размещения и хранения разнообразных грузов, покрытие - порошковое полимерное. Размеры стеллажа: высота не менее 300 cм, длина  не менее 100 cм, ширина не менее 60 cм. Количество полок – 7 шт. Грузоподъемность стеллажа -  не менее 750 кг, грузоподъемность полки – не менее 100 кг. Цвет по согласованию Заказчика. </t>
  </si>
  <si>
    <t>СЗ 175 от 30.05.2018</t>
  </si>
  <si>
    <t>Библиотечные тележки</t>
  </si>
  <si>
    <t>Библиотечные тележки предназначены для транспортировки книг, журналов и других печатных изданий внутри библиотек, архива, офиса. Грузоподъемность тележки – не менее 90 кг. Нагрузка на полку – не менее 60 кг. Количество полок – не менее 3. Вес: не менее 25 кг. Материал колес: стандартная немаркая резина (обрезиненные).</t>
  </si>
  <si>
    <t>Гидравлическая тележка</t>
  </si>
  <si>
    <t>Гидравлическая тележка - транспортировщик палет, используемый для перемещения грузов вручную, преимущественно на поддонах (палетах). Тип: ручная. Форма ручки: эргономичная Т-образная. Металлическая конструкция. Грузоподъемность: не менее 1800 кг, но не более 2500 кг. Общая высота: не более 1250 мм. Общая длина: не менее 1500 мм, но не более 1600 мм. Общая ширина: не более 580 мм. Высота подъема: не более 220 мм.  Материал колес: полиуретан.</t>
  </si>
  <si>
    <t>СЗ 16 от 03.01.2018; С168 от 28.05.2018</t>
  </si>
  <si>
    <t>Шкаф картотечный 4-х секционный</t>
  </si>
  <si>
    <t>Шкаф картотечный 5-ти секционный</t>
  </si>
  <si>
    <t>Доска магнитная маркерная 120*180</t>
  </si>
  <si>
    <t>Доска пробковая 60*90</t>
  </si>
  <si>
    <t>Доска пробковая 90*120</t>
  </si>
  <si>
    <t>СЗ 174 от 30.05.2018</t>
  </si>
  <si>
    <t>Диск щеточный беспроставочный</t>
  </si>
  <si>
    <t>СЗ 160 от 24.05.2018, СЗ176 от 30.05.2018</t>
  </si>
  <si>
    <t>Самовсасывающий роторный насос</t>
  </si>
  <si>
    <t>Техническая характеристика товара согласно технической спецификации</t>
  </si>
  <si>
    <t>СЗ 178 от 31.05.2018</t>
  </si>
  <si>
    <t>Радиаторы систем отопления</t>
  </si>
  <si>
    <t>Кондиционеры Производительность по холоду не менее 2,4 кВт</t>
  </si>
  <si>
    <t>Кондиционеры  Производительность по холоду не менее 5,2 кВт</t>
  </si>
  <si>
    <t>июнь 2018 года</t>
  </si>
  <si>
    <t>Товары для систем водоснабжения и канализаций</t>
  </si>
  <si>
    <t>Товары для систем отопления, вентиляции и кондиционирования</t>
  </si>
  <si>
    <t>запроc ценовых предложений</t>
  </si>
  <si>
    <t>Сантехнические материалы</t>
  </si>
  <si>
    <t>Расходные материалы</t>
  </si>
  <si>
    <t>Реагенты для воды бассейнов.</t>
  </si>
  <si>
    <t>СЗ 180 от 1.06.2018</t>
  </si>
  <si>
    <t>СЗ 139 от 04.05.2018, СЗ 181 от 01.06.2018</t>
  </si>
  <si>
    <t xml:space="preserve">СЗ 111 от 05.04. CЗ 183 от 01.06.2018 </t>
  </si>
  <si>
    <t>Сервисное обслуживание приборов учета тепла</t>
  </si>
  <si>
    <t>СЗ180 от 1.06.2018</t>
  </si>
  <si>
    <t>Сервисное обслуживание автоматической системы регулирования тепла</t>
  </si>
  <si>
    <t>Форма игровая баскетбол</t>
  </si>
  <si>
    <t>Запрос ценовых предложений</t>
  </si>
  <si>
    <t>Форма игровая волейбол</t>
  </si>
  <si>
    <t>Форма игровая футбол</t>
  </si>
  <si>
    <t>Спортивный костюм</t>
  </si>
  <si>
    <t>Футболка</t>
  </si>
  <si>
    <t>шт</t>
  </si>
  <si>
    <t>Жилетка</t>
  </si>
  <si>
    <t>Бейсболка</t>
  </si>
  <si>
    <t>СЗ 189 от 0.06.2018</t>
  </si>
  <si>
    <t>СЗ 123 от 18.04.2018   СЗ 190 от 6.06.2018</t>
  </si>
  <si>
    <t>июнь</t>
  </si>
  <si>
    <t>СЗ 125 от 20.04.2018 СЗ187 от 06.06.2018</t>
  </si>
  <si>
    <t>Техническое обследование блока №6</t>
  </si>
  <si>
    <t xml:space="preserve">ЧУ «USM» </t>
  </si>
  <si>
    <t>СЗ188 от 6.06.2018</t>
  </si>
  <si>
    <t>Инжиниринговые услуги по осуществлению технического надзора по проекту «Переоборудование жилых комнат в кухни блоков №11,19,20»</t>
  </si>
  <si>
    <t>п. п. 3) п. 3.1 Правил</t>
  </si>
  <si>
    <t>472 160,00</t>
  </si>
  <si>
    <t>СЗ 188 от 06.06.2018</t>
  </si>
  <si>
    <t>Авторский надзор за проектом «Переоборудование жилых комнат в кухню блоков №11,19,20»</t>
  </si>
  <si>
    <t>п. п. 18) п. 3.1. Правил</t>
  </si>
  <si>
    <t>48 928,00</t>
  </si>
  <si>
    <t>Приводы противопожарных заслонок</t>
  </si>
  <si>
    <t>Переоборудование жилых комнат в кухню блоков №11,19,20</t>
  </si>
  <si>
    <t>СЗ188 от 06.06.2018</t>
  </si>
  <si>
    <t xml:space="preserve">СЗ 156 от 21.05.2018, СЗ193 от 06.06.2018 </t>
  </si>
  <si>
    <t>Теплообменники приточно-вытяжной установки</t>
  </si>
  <si>
    <t>СЗ201 от 12.06</t>
  </si>
  <si>
    <t>Уплотнение для теплообменника</t>
  </si>
  <si>
    <t>СЗ 198 от 7.06.2018</t>
  </si>
  <si>
    <t>Комбинированные горелки для котлов</t>
  </si>
  <si>
    <t>Настольная лампа</t>
  </si>
  <si>
    <t>Вешалка</t>
  </si>
  <si>
    <t>Фоторамка А2</t>
  </si>
  <si>
    <t>СЗ 200 от 07.06.2018</t>
  </si>
  <si>
    <t>Услуги по устройству цветников</t>
  </si>
  <si>
    <t>Услуги питания для презентации программы Executive MBA для новой группы студентов</t>
  </si>
  <si>
    <t>пп. 24 п. 3.1 Правил</t>
  </si>
  <si>
    <t>СЗ 157 от 23.05.2018, СЗ 197 от 06.06.2018</t>
  </si>
  <si>
    <t>Количество участников 8 285  (восемь тысяч двести восемьдесят пять)  человек. Полная техническая характеристика согласно технической спецификации</t>
  </si>
  <si>
    <t>СЗ 29 от 29.01.2018, СЗ 169 от 28.05.2018,  СЗ 182 от 01.06.2018, СЗ 196 от 06.06.2018</t>
  </si>
  <si>
    <t>Указатели мобильные</t>
  </si>
  <si>
    <t>СЗ 202 от 07.06.2018</t>
  </si>
  <si>
    <t>Двусторонний напольный указатель (пилон)</t>
  </si>
  <si>
    <t>Указатели настенные</t>
  </si>
  <si>
    <t xml:space="preserve">Табличка для обозначения помещения </t>
  </si>
  <si>
    <t>Строительные инструменты</t>
  </si>
  <si>
    <t>СЗ 207 от 14.06.2018</t>
  </si>
  <si>
    <t>Материалы для благоустройства</t>
  </si>
  <si>
    <t>Диагностика дизель-генераторной установки</t>
  </si>
  <si>
    <t>п.3.1 п.п.5)Правил</t>
  </si>
  <si>
    <t>СЗ 209 от 14.09.2018г.</t>
  </si>
  <si>
    <t>Услуги организации обеспечения питанием участников обучения летней научно-исследовательской программы АОО «Назарбаев Интеллектуальные Школы» (завтрак, обед, ужин, кофе-брейк)</t>
  </si>
  <si>
    <t>Количество участников 125  (сто двадцать пять)  человек. Полная техническая характеристика согласно технической спецификации.</t>
  </si>
  <si>
    <t>СЗ 208 от 14.09.2018г.</t>
  </si>
  <si>
    <t>Услуги питания для презентации программы Executive MBA (ужин)</t>
  </si>
  <si>
    <t>СЗ 212 15.06.2018г.</t>
  </si>
  <si>
    <t>Количество участников 303 (триста три)  человек. Полная техническая характеристика согласно технической спецификации.</t>
  </si>
  <si>
    <t>СЗ 37 от 31.01.2018, СЗ211 от 15.06.2018</t>
  </si>
  <si>
    <t>Количество участников  308 (триста восемь)  человек. Полная техническая характеристика согласно технической спецификации.</t>
  </si>
  <si>
    <t>СЗ 37 от 31.01.2018 СЗ211 от 15.06.2018</t>
  </si>
  <si>
    <t>СЗ 210 от 15.09.2018г.</t>
  </si>
  <si>
    <t>Регулировка оконных блоков</t>
  </si>
  <si>
    <t>СЗ 213 21.06.2018г.</t>
  </si>
  <si>
    <t>Подготовка  теплового пункта</t>
  </si>
  <si>
    <t>Работы по перетяжке мягкой мебели</t>
  </si>
  <si>
    <t>СЗ 215 от 22.06.2018</t>
  </si>
  <si>
    <t>Кресло</t>
  </si>
  <si>
    <t>п.п 1) п. 3.1. Правил</t>
  </si>
  <si>
    <t>СЗ 216 от 25.06.2018</t>
  </si>
  <si>
    <t xml:space="preserve">Стол </t>
  </si>
  <si>
    <t>Высокий стул</t>
  </si>
  <si>
    <t>Видеокамера</t>
  </si>
  <si>
    <t>Тринога</t>
  </si>
  <si>
    <t>Микрофон</t>
  </si>
  <si>
    <t>Кабель</t>
  </si>
  <si>
    <t>GreenBean Фон хромакей Field 3.0 х 7.0 Green</t>
  </si>
  <si>
    <t>Моноблок</t>
  </si>
  <si>
    <t>Заказная стена с логотипом</t>
  </si>
  <si>
    <t>Техническая характеристика согласно технической спецификации</t>
  </si>
  <si>
    <t>Сервисное обслуживание оборудования систем вентиляции особо чистых помещений</t>
  </si>
  <si>
    <t>Гигиенический стальной панельный радиатор</t>
  </si>
  <si>
    <t>СЗ 218 от 26.06.2018</t>
  </si>
  <si>
    <t>Строительные материалы</t>
  </si>
  <si>
    <t>Ремни профиля SPZ</t>
  </si>
  <si>
    <t>Ремни профиля SPA</t>
  </si>
  <si>
    <t>Ремни профиля SPB</t>
  </si>
  <si>
    <t>СЗ 221 от 26.06.2018</t>
  </si>
  <si>
    <t>Стремянка для читального зала, тип 1</t>
  </si>
  <si>
    <t>Стремянка для читального зала, тип 2</t>
  </si>
  <si>
    <t>СЗ 224 03.07.2018</t>
  </si>
  <si>
    <t>июль 2018 года</t>
  </si>
  <si>
    <t>Скрытый сливной механизм для унитазов</t>
  </si>
  <si>
    <t>СЗ 222 03.07.2018</t>
  </si>
  <si>
    <t>Работы по изготовлению и монтажу каленых стеклопакетов</t>
  </si>
  <si>
    <t>июль</t>
  </si>
  <si>
    <t>СЗ 223 от 03.07.2018</t>
  </si>
  <si>
    <t>Работы по изготовлению и монтажу баннеров</t>
  </si>
  <si>
    <t>СЗ 225 от 03.07.2018</t>
  </si>
  <si>
    <t>Ремонт автоматической раздвижной двери операционной</t>
  </si>
  <si>
    <t>СЗ 228 4.07.2018</t>
  </si>
  <si>
    <t>Количество участников 51 (пятьдесят один)  человек. Полная техническая характеристика согласно технической спецификации.</t>
  </si>
  <si>
    <t xml:space="preserve"> СЗ195 от 06.06.2018, СЗ 227 от 04.07.2018</t>
  </si>
  <si>
    <t>Услуги питания для совещания
руководства Университета, во время которого состоится награждение группы работников Университета
юбилейными медалями «Астана 20 жыл».</t>
  </si>
  <si>
    <t xml:space="preserve">Количество участников 30 (тридцать)  человек. Полная техническая характеристика согласно технической спецификации.  </t>
  </si>
  <si>
    <t>СЗ 230 от 05.07.2018</t>
  </si>
  <si>
    <t>Услуги питания для торжественной презентации в честь открытия Культурного центра и Стеклянного павильона</t>
  </si>
  <si>
    <t xml:space="preserve">Количество участников 200 (двести)  человек. Полная техническая характеристика согласно технической спецификации.  </t>
  </si>
  <si>
    <t>Количество часов синхронного перевода 1380 (одна тысяча триста восемьдесят) часов. Полная техническая характеристика согласно технической спецификации</t>
  </si>
  <si>
    <t>СЗ 24 от 12.01.2018; СЗ 35 от 31.01.2018; СЗ 69 от 21.02.2018; СЗ 152 от 21.05.2018, СЗ 229 от 05.07.2018</t>
  </si>
  <si>
    <t>Диагностика дизель-генераторной установки 1600кВА. Полная техническая характеристика согласно технической спецификации.</t>
  </si>
  <si>
    <t>СЭи АСУ</t>
  </si>
  <si>
    <t>пп. 6) п. 3.1 Правил</t>
  </si>
  <si>
    <t>Решение №5/6 от 10.07.2018г.</t>
  </si>
  <si>
    <t xml:space="preserve">Краска Black 4.0 (черная 540 гр.) 
Артикул:
HPIQ4012B
Краска Black 4.0 (черная 540 гр.) 
Артикул:
HPIQ4012B
</t>
  </si>
  <si>
    <t>п.п 27) п. 3.1. Правил</t>
  </si>
  <si>
    <t>СЗ 233 от 11.07.2018</t>
  </si>
  <si>
    <t>Краска Cyan(голубая 540 гр.) Артикул: HPIQ4013B</t>
  </si>
  <si>
    <t xml:space="preserve">Краска Magenta (пурпурная 540 гр.)
Артикул: HPIQ4014B
</t>
  </si>
  <si>
    <t xml:space="preserve">Краска Yellow (желтая 540 гр.)
Артикул:
HPIQ4015B
</t>
  </si>
  <si>
    <t xml:space="preserve">Масляный разбавитель для краски Imaging Oil (4кан. по 4 л)
Артикул: HPIQ4302A
</t>
  </si>
  <si>
    <t xml:space="preserve">Офсетное полотно Blanket K23 F/3000&amp;5000  Артикул:
HPI-Q4604B
</t>
  </si>
  <si>
    <t xml:space="preserve">Фотопластина PIP 
Артикул:
HPIQ4407A
</t>
  </si>
  <si>
    <t>S2 Процессная станция BID (58.4)</t>
  </si>
  <si>
    <t xml:space="preserve">Безворсовые салфетки (150шт) 
Артикул:
HPI5188_2082
</t>
  </si>
  <si>
    <t xml:space="preserve">Провод скоротрона Артикул:
HPI-MKT-1106-01
</t>
  </si>
  <si>
    <t xml:space="preserve">Жидкость для повышения эл/проводимости краски Imaging Agent 4.2 (1 л) Артикул:
HPIQ4309A
</t>
  </si>
  <si>
    <t xml:space="preserve">Восстанавливающий агент масла Recyc Agent,Ser.2 (4 кан. по 1 л) Артикул:
HPI-Q4311A
</t>
  </si>
  <si>
    <t xml:space="preserve">Подложка печатного цилиндра 7000,5500 Артикул:
HPI-Q4620C
</t>
  </si>
  <si>
    <t xml:space="preserve">Сетка скоротрона Артикул:
HPI - CA 290-09370
</t>
  </si>
  <si>
    <t xml:space="preserve">Масляный фильтр Imaging Oil Filter 10 micron (2 шт) Артикул:
HPI -B1B29A
</t>
  </si>
  <si>
    <t xml:space="preserve">Лезвия станции очистки для удаления масла S2 Артикул:
HPI-Q5201A
</t>
  </si>
  <si>
    <t>Масляный фильтр S2 Артикул: HPIMFL_1901_01</t>
  </si>
  <si>
    <t xml:space="preserve">Грунт TOPAZ Solution 17 (3.7 л) 
Артикул:
MCM-TOPAZ17S
</t>
  </si>
  <si>
    <t xml:space="preserve">Грунт Sapphire Solution 5 л Артикул:
MCMQ4310A_5
</t>
  </si>
  <si>
    <t xml:space="preserve">Краска UV Red S2 
Артикул:
HPI-Q4195A
</t>
  </si>
  <si>
    <t>Электрическая сушилка для рук</t>
  </si>
  <si>
    <t>СЗ 235 11.07.2018</t>
  </si>
  <si>
    <t>Щетка для санитарно-гигиенических помещений</t>
  </si>
  <si>
    <t>Картриджи для диспенсеров жидкого мыла</t>
  </si>
  <si>
    <t>Урны для мусора</t>
  </si>
  <si>
    <t>Диспенсер для туалетной бумаги</t>
  </si>
  <si>
    <t>Металлический диспенсер для жидкого мыла</t>
  </si>
  <si>
    <t>Журналы</t>
  </si>
  <si>
    <t>СЗ 232 11.07.2018</t>
  </si>
  <si>
    <t>Предметы для хранения документов</t>
  </si>
  <si>
    <t>Письменные принадлежности</t>
  </si>
  <si>
    <t>Предметы для скрепления бумаг</t>
  </si>
  <si>
    <t>Бумажные канцелярские предметы</t>
  </si>
  <si>
    <t>Прочие канцелярские товары</t>
  </si>
  <si>
    <t>Изготовление издательско-полиграфической продукции</t>
  </si>
  <si>
    <t>п.п 3) п. 3.1. Правил</t>
  </si>
  <si>
    <t>СЗ 234 от 11.07.2018</t>
  </si>
  <si>
    <t>Торцевой уплотнитель</t>
  </si>
  <si>
    <t>СЗ 237 13.07.2018</t>
  </si>
  <si>
    <t>СЗ 213 21.06.2018г., СЗ №240 от 17.07.2018</t>
  </si>
  <si>
    <t>СЗ 141 от 10.05.2018, СЗ 153 от 21.05.2018</t>
  </si>
  <si>
    <t>Ремонт и обслуживание умягчительных установок №4, 23, 38, 42 (С3) АОО "НУ"</t>
  </si>
  <si>
    <t>СЗ 226 от 29.06.2018</t>
  </si>
  <si>
    <t>Услуги питания для торжественной презентации Культурного центра и Стеклянного павильона</t>
  </si>
  <si>
    <t>Торжественная презентация Культурного центра и Стеклянного павильона  Полная техническая характеристика согласно технической спецификации</t>
  </si>
  <si>
    <t>СЗ 220 от 29.06.2018</t>
  </si>
  <si>
    <t xml:space="preserve"> Изготовление «Г» - образной стойки ресепшн с габаритными размерами высота не менее 1100 мм, длина не менее 5460 мм, глубина  верхней столешницы не менее 400 мм. Полная характеристика согласно технической спецификации.</t>
  </si>
  <si>
    <t>Изготовление стойки ресепшн</t>
  </si>
  <si>
    <t>СЗ 245 от 24.07.2018</t>
  </si>
  <si>
    <t>Услуги питания для гостей 21 блока Назарбаев Университет</t>
  </si>
  <si>
    <t xml:space="preserve">Количество завтраков - 250 (двести пятьдесят). Полная техническая характеристика согласно технической спецификации.  </t>
  </si>
  <si>
    <t>СЗ 243 от 20.07.2018</t>
  </si>
  <si>
    <t>Работы по изготовлению дубликатов ключей</t>
  </si>
  <si>
    <t>Работа</t>
  </si>
  <si>
    <t>СЗ 244 от 20.07.2018</t>
  </si>
  <si>
    <t>Изготовление дубликатов ключей офисных и служебных помещений (плоские, вертикальные).                                                                                                                                    Полная характеристика согласно технической спецификации.</t>
  </si>
  <si>
    <t>Запасные части для лифтов «Назарбаев Университет»</t>
  </si>
  <si>
    <t>Запасные части для лифтов «Национальный научный центр онкологии трансплантологии»</t>
  </si>
  <si>
    <t>Запасные части для лифтов «Национальный центр детской реабилитации»</t>
  </si>
  <si>
    <t>Запасные части для лифтов «Республиканский диагностический центр»</t>
  </si>
  <si>
    <t>Запасные части для лифтов «Национальный научный центр материнства и детства»</t>
  </si>
  <si>
    <t>СЗ 246 24.07.2018</t>
  </si>
  <si>
    <t>сентябрь 2018 года</t>
  </si>
  <si>
    <t>Услуги по организации и проведению тимбилдинга</t>
  </si>
  <si>
    <t>СЗ 248 от 25.07.2018</t>
  </si>
  <si>
    <t>УРП</t>
  </si>
  <si>
    <t>Услуги питания для питания участников финального этапа Республиканского конкурса среди школьников, обучающихся  в транспортной отрасли</t>
  </si>
  <si>
    <t>Количество участников 90  (девяносто)  человек. Полная техническая характеристика согласно технической спецификации.</t>
  </si>
  <si>
    <t>СЗ 249 от 25.07.2018</t>
  </si>
  <si>
    <t>Количество участников 80  (восемьдесят)  человек. Полная техническая характеристика согласно технической спецификации.</t>
  </si>
  <si>
    <t>Услуги питания для организаторов финального этапа Республиканского конкурса среди школьников, обучающихся  в транспортной отрасли</t>
  </si>
  <si>
    <t>Количество участников 6  (шесть)  человек. Полная техническая характеристика согласно технической спецификации.</t>
  </si>
  <si>
    <t>СЗ 250 от 25.07.2018</t>
  </si>
  <si>
    <t xml:space="preserve">Услуги по предоставлению гостиничных номеров </t>
  </si>
  <si>
    <t>пп.23) п.3.1. Прави</t>
  </si>
  <si>
    <t>СЗ 251 от 25.07.2018</t>
  </si>
  <si>
    <t>СЗ 81 от 28.02.2018, приказ №36 от 20.03.2018</t>
  </si>
  <si>
    <t>Смарт-карта</t>
  </si>
  <si>
    <t>СЗ 253 от 26.07.2018</t>
  </si>
  <si>
    <t>СЗ 189 от 0.06.2018, приказ №95 от 16.07.2018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</si>
</sst>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22222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4" xfId="0" applyFont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0" fontId="40" fillId="7" borderId="1" xfId="0" applyFont="1" applyFill="1" applyBorder="1" applyAlignment="1">
      <alignment horizontal="center" vertical="center" wrapText="1"/>
    </xf>
    <xf numFmtId="0" fontId="40" fillId="7" borderId="4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6" xfId="0" applyNumberFormat="1" applyFont="1" applyFill="1" applyBorder="1" applyAlignment="1">
      <alignment horizontal="center" vertical="center" wrapText="1"/>
    </xf>
    <xf numFmtId="3" fontId="40" fillId="0" borderId="4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3" fillId="5" borderId="1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40" fillId="7" borderId="3" xfId="0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40" fillId="0" borderId="7" xfId="0" applyNumberFormat="1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 wrapText="1"/>
    </xf>
    <xf numFmtId="0" fontId="40" fillId="7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1" fillId="8" borderId="8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1" fontId="1" fillId="8" borderId="8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/>
    </xf>
    <xf numFmtId="0" fontId="41" fillId="8" borderId="12" xfId="0" applyFont="1" applyFill="1" applyBorder="1" applyAlignment="1">
      <alignment horizontal="center" vertical="center" wrapText="1"/>
    </xf>
    <xf numFmtId="4" fontId="41" fillId="8" borderId="12" xfId="0" applyNumberFormat="1" applyFont="1" applyFill="1" applyBorder="1" applyAlignment="1">
      <alignment horizontal="center" vertical="center" wrapText="1"/>
    </xf>
    <xf numFmtId="49" fontId="41" fillId="8" borderId="8" xfId="0" applyNumberFormat="1" applyFont="1" applyFill="1" applyBorder="1" applyAlignment="1">
      <alignment horizontal="center" vertical="center" wrapText="1"/>
    </xf>
    <xf numFmtId="2" fontId="41" fillId="8" borderId="8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8" borderId="8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9" fontId="1" fillId="0" borderId="1" xfId="1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2" fillId="8" borderId="10" xfId="0" applyNumberFormat="1" applyFont="1" applyFill="1" applyBorder="1" applyAlignment="1">
      <alignment horizontal="left" vertical="center"/>
    </xf>
    <xf numFmtId="0" fontId="4" fillId="8" borderId="10" xfId="0" applyNumberFormat="1" applyFont="1" applyFill="1" applyBorder="1" applyAlignment="1">
      <alignment vertical="center"/>
    </xf>
    <xf numFmtId="0" fontId="4" fillId="8" borderId="11" xfId="0" applyNumberFormat="1" applyFont="1" applyFill="1" applyBorder="1" applyAlignment="1">
      <alignment vertical="center"/>
    </xf>
    <xf numFmtId="4" fontId="40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center" vertical="center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0" borderId="1" xfId="1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3" fillId="0" borderId="1" xfId="220" applyFont="1" applyFill="1" applyBorder="1" applyAlignment="1" applyProtection="1">
      <alignment horizontal="center" vertical="center" wrapText="1"/>
    </xf>
    <xf numFmtId="0" fontId="3" fillId="0" borderId="14" xfId="220" applyFont="1" applyFill="1" applyBorder="1" applyAlignment="1" applyProtection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5" fillId="8" borderId="1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0" fontId="1" fillId="2" borderId="4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46" fillId="0" borderId="3" xfId="0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3" fontId="7" fillId="0" borderId="3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wrapText="1"/>
    </xf>
    <xf numFmtId="0" fontId="47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3" fontId="7" fillId="0" borderId="14" xfId="0" applyNumberFormat="1" applyFont="1" applyFill="1" applyBorder="1" applyAlignment="1">
      <alignment horizontal="center" vertical="center" wrapText="1"/>
    </xf>
    <xf numFmtId="3" fontId="7" fillId="0" borderId="13" xfId="0" applyNumberFormat="1" applyFont="1" applyFill="1" applyBorder="1" applyAlignment="1">
      <alignment horizontal="center" vertical="center" wrapText="1"/>
    </xf>
    <xf numFmtId="4" fontId="40" fillId="0" borderId="0" xfId="0" applyNumberFormat="1" applyFont="1" applyAlignment="1">
      <alignment horizontal="center" vertical="center"/>
    </xf>
    <xf numFmtId="4" fontId="40" fillId="0" borderId="1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vertical="center"/>
    </xf>
    <xf numFmtId="0" fontId="40" fillId="0" borderId="0" xfId="0" applyFont="1" applyFill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5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 wrapText="1"/>
    </xf>
    <xf numFmtId="4" fontId="1" fillId="0" borderId="14" xfId="0" applyNumberFormat="1" applyFont="1" applyFill="1" applyBorder="1" applyAlignment="1">
      <alignment horizontal="center" vertical="center" wrapText="1"/>
    </xf>
    <xf numFmtId="4" fontId="44" fillId="0" borderId="1" xfId="0" applyNumberFormat="1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2" fontId="1" fillId="0" borderId="14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49" fontId="1" fillId="0" borderId="14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  <xf numFmtId="206" fontId="1" fillId="0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43" fontId="45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3" fontId="1" fillId="8" borderId="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0" fillId="2" borderId="3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5" fontId="3" fillId="0" borderId="1" xfId="216" applyNumberFormat="1" applyFont="1" applyFill="1" applyBorder="1" applyAlignment="1">
      <alignment vertical="center" wrapText="1"/>
    </xf>
    <xf numFmtId="0" fontId="1" fillId="0" borderId="14" xfId="0" applyFont="1" applyBorder="1" applyAlignment="1">
      <alignment horizontal="center" wrapText="1"/>
    </xf>
    <xf numFmtId="0" fontId="3" fillId="0" borderId="1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0" fillId="0" borderId="1" xfId="0" applyNumberFormat="1" applyFill="1" applyBorder="1" applyAlignment="1">
      <alignment horizontal="center" vertical="center"/>
    </xf>
    <xf numFmtId="4" fontId="1" fillId="0" borderId="3" xfId="0" applyNumberFormat="1" applyFont="1" applyBorder="1" applyAlignment="1">
      <alignment vertical="center"/>
    </xf>
    <xf numFmtId="165" fontId="3" fillId="0" borderId="3" xfId="216" applyNumberFormat="1" applyFont="1" applyFill="1" applyBorder="1" applyAlignment="1">
      <alignment vertical="center" wrapText="1"/>
    </xf>
    <xf numFmtId="165" fontId="3" fillId="0" borderId="1" xfId="226" applyNumberFormat="1" applyFont="1" applyFill="1" applyBorder="1" applyAlignment="1">
      <alignment vertical="center" wrapText="1"/>
    </xf>
    <xf numFmtId="4" fontId="15" fillId="0" borderId="1" xfId="186" applyNumberFormat="1" applyBorder="1" applyAlignment="1">
      <alignment horizontal="center" vertical="center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7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165" fontId="3" fillId="0" borderId="1" xfId="228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3" fillId="0" borderId="1" xfId="186" applyFont="1" applyFill="1" applyBorder="1" applyAlignment="1">
      <alignment vertical="center" wrapText="1"/>
    </xf>
    <xf numFmtId="4" fontId="1" fillId="2" borderId="3" xfId="186" applyNumberFormat="1" applyFont="1" applyFill="1" applyBorder="1" applyAlignment="1">
      <alignment horizontal="center" vertical="center" wrapText="1"/>
    </xf>
    <xf numFmtId="165" fontId="3" fillId="0" borderId="3" xfId="228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</cellXfs>
  <cellStyles count="229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lyas.duambekov/AppData/Local/Microsoft/Windows/INetCache/Content.MSO/&#1050;&#1086;&#1087;&#1080;&#1103;%204C141C84B67AFA5372B0FFDB514ABD7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holpan.kydyrbayeva/AppData/Local/Microsoft/Windows/Temporary%20Internet%20Files/Content.MSO/&#1050;&#1086;&#1087;&#1080;&#1103;%20F3DF6270A045BF9503AFE9162BCBA8C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">
          <cell r="B9" t="str">
            <v>Изготовление стенда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2018"/>
    </sheetNames>
    <sheetDataSet>
      <sheetData sheetId="0">
        <row r="7">
          <cell r="B7" t="str">
            <v>Сервисное обслуживание чиллеров МРТ</v>
          </cell>
        </row>
        <row r="8">
          <cell r="B8" t="str">
            <v>Сервисное обслуживание чиллеров</v>
          </cell>
        </row>
        <row r="9">
          <cell r="B9" t="str">
            <v xml:space="preserve">Профилактическая очистка резервуаров 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79"/>
  <sheetViews>
    <sheetView tabSelected="1" zoomScale="95" zoomScaleNormal="95" zoomScaleSheetLayoutView="55" workbookViewId="0">
      <pane xSplit="2" ySplit="3" topLeftCell="C57" activePane="bottomRight" state="frozen"/>
      <selection pane="topRight" activeCell="C1" sqref="C1"/>
      <selection pane="bottomLeft" activeCell="A4" sqref="A4"/>
      <selection pane="bottomRight" activeCell="A4" sqref="A4:XFD60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5703125" style="7" customWidth="1"/>
    <col min="10" max="10" width="17.140625" style="13" hidden="1" customWidth="1"/>
    <col min="11" max="11" width="17.140625" style="124" hidden="1" customWidth="1"/>
    <col min="12" max="12" width="20.28515625" style="12" hidden="1" customWidth="1"/>
    <col min="13" max="13" width="14.85546875" style="18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43"/>
      <c r="B1" s="144"/>
      <c r="C1" s="145" t="s">
        <v>15</v>
      </c>
      <c r="D1" s="144"/>
      <c r="E1" s="146"/>
      <c r="F1" s="146"/>
      <c r="G1" s="156"/>
      <c r="H1" s="146"/>
      <c r="I1" s="146"/>
      <c r="J1" s="146"/>
      <c r="K1" s="146"/>
      <c r="L1" s="147"/>
      <c r="M1" s="28"/>
    </row>
    <row r="2" spans="1:16" s="25" customFormat="1" ht="73.5" customHeight="1" thickBot="1" x14ac:dyDescent="0.3">
      <c r="A2" s="182" t="s">
        <v>0</v>
      </c>
      <c r="B2" s="132" t="s">
        <v>1</v>
      </c>
      <c r="C2" s="132" t="s">
        <v>5</v>
      </c>
      <c r="D2" s="132" t="s">
        <v>2</v>
      </c>
      <c r="E2" s="132" t="s">
        <v>14</v>
      </c>
      <c r="F2" s="132" t="s">
        <v>3</v>
      </c>
      <c r="G2" s="133" t="s">
        <v>7</v>
      </c>
      <c r="H2" s="133" t="s">
        <v>11</v>
      </c>
      <c r="I2" s="132" t="s">
        <v>4</v>
      </c>
      <c r="J2" s="125" t="s">
        <v>4</v>
      </c>
      <c r="K2" s="134" t="s">
        <v>6</v>
      </c>
      <c r="L2" s="135" t="s">
        <v>10</v>
      </c>
      <c r="M2" s="29"/>
      <c r="N2" s="24"/>
      <c r="P2" s="24"/>
    </row>
    <row r="3" spans="1:16" s="16" customFormat="1" ht="20.25" customHeight="1" thickBot="1" x14ac:dyDescent="0.3">
      <c r="A3" s="129">
        <v>1</v>
      </c>
      <c r="B3" s="129">
        <v>2</v>
      </c>
      <c r="C3" s="129">
        <v>3</v>
      </c>
      <c r="D3" s="129">
        <v>4</v>
      </c>
      <c r="E3" s="129">
        <v>5</v>
      </c>
      <c r="F3" s="129">
        <v>6</v>
      </c>
      <c r="G3" s="254">
        <v>7</v>
      </c>
      <c r="H3" s="130">
        <v>8</v>
      </c>
      <c r="I3" s="131">
        <v>9</v>
      </c>
      <c r="J3" s="130">
        <v>10</v>
      </c>
      <c r="K3" s="138">
        <v>11</v>
      </c>
      <c r="L3" s="130">
        <v>12</v>
      </c>
      <c r="M3" s="30"/>
    </row>
    <row r="4" spans="1:16" s="16" customFormat="1" ht="24.95" hidden="1" customHeight="1" x14ac:dyDescent="0.25">
      <c r="A4" s="126"/>
      <c r="B4" s="127" t="s">
        <v>82</v>
      </c>
      <c r="C4" s="128"/>
      <c r="D4" s="128"/>
      <c r="E4" s="128"/>
      <c r="F4" s="128"/>
      <c r="G4" s="157"/>
      <c r="H4" s="128"/>
      <c r="I4" s="128"/>
      <c r="J4" s="139"/>
      <c r="K4" s="137"/>
      <c r="L4" s="136"/>
      <c r="M4" s="30"/>
    </row>
    <row r="5" spans="1:16" s="16" customFormat="1" ht="20.25" hidden="1" customHeight="1" x14ac:dyDescent="0.25">
      <c r="A5" s="52"/>
      <c r="B5" s="54" t="s">
        <v>13</v>
      </c>
      <c r="C5" s="58"/>
      <c r="D5" s="58"/>
      <c r="E5" s="58"/>
      <c r="F5" s="58"/>
      <c r="G5" s="158"/>
      <c r="H5" s="58"/>
      <c r="I5" s="58"/>
      <c r="J5" s="58"/>
      <c r="K5" s="110"/>
      <c r="L5" s="58"/>
      <c r="M5" s="30"/>
    </row>
    <row r="6" spans="1:16" s="16" customFormat="1" ht="18" hidden="1" customHeight="1" x14ac:dyDescent="0.2">
      <c r="A6" s="89">
        <v>1</v>
      </c>
      <c r="B6" s="103" t="s">
        <v>717</v>
      </c>
      <c r="C6" s="104" t="s">
        <v>718</v>
      </c>
      <c r="D6" s="103" t="s">
        <v>17</v>
      </c>
      <c r="E6" s="238">
        <v>3</v>
      </c>
      <c r="F6" s="103" t="s">
        <v>291</v>
      </c>
      <c r="G6" s="239">
        <v>420742.58</v>
      </c>
      <c r="H6" s="241">
        <f>E6*G6</f>
        <v>1262227.74</v>
      </c>
      <c r="I6" s="149" t="s">
        <v>9</v>
      </c>
      <c r="J6" s="103" t="s">
        <v>45</v>
      </c>
      <c r="K6" s="242" t="s">
        <v>660</v>
      </c>
      <c r="L6" s="104" t="s">
        <v>719</v>
      </c>
      <c r="M6" s="30"/>
    </row>
    <row r="7" spans="1:16" s="16" customFormat="1" ht="20.25" hidden="1" customHeight="1" x14ac:dyDescent="0.25">
      <c r="A7" s="89">
        <v>2</v>
      </c>
      <c r="B7" s="103" t="s">
        <v>720</v>
      </c>
      <c r="C7" s="104" t="s">
        <v>718</v>
      </c>
      <c r="D7" s="103" t="s">
        <v>17</v>
      </c>
      <c r="E7" s="103">
        <v>2</v>
      </c>
      <c r="F7" s="103" t="s">
        <v>291</v>
      </c>
      <c r="G7" s="159">
        <v>401793.48</v>
      </c>
      <c r="H7" s="241">
        <f>E7*G7</f>
        <v>803586.96</v>
      </c>
      <c r="I7" s="149" t="s">
        <v>9</v>
      </c>
      <c r="J7" s="103" t="s">
        <v>45</v>
      </c>
      <c r="K7" s="242" t="s">
        <v>660</v>
      </c>
      <c r="L7" s="104" t="s">
        <v>719</v>
      </c>
      <c r="M7" s="30"/>
    </row>
    <row r="8" spans="1:16" s="16" customFormat="1" ht="20.25" hidden="1" customHeight="1" x14ac:dyDescent="0.25">
      <c r="A8" s="89">
        <v>3</v>
      </c>
      <c r="B8" s="103" t="s">
        <v>721</v>
      </c>
      <c r="C8" s="104" t="s">
        <v>718</v>
      </c>
      <c r="D8" s="103" t="s">
        <v>17</v>
      </c>
      <c r="E8" s="103">
        <v>4</v>
      </c>
      <c r="F8" s="103" t="s">
        <v>291</v>
      </c>
      <c r="G8" s="159">
        <v>211576.82</v>
      </c>
      <c r="H8" s="241">
        <f t="shared" ref="H8:H36" si="0">E8*G8</f>
        <v>846307.28</v>
      </c>
      <c r="I8" s="149" t="s">
        <v>9</v>
      </c>
      <c r="J8" s="103" t="s">
        <v>45</v>
      </c>
      <c r="K8" s="242" t="s">
        <v>660</v>
      </c>
      <c r="L8" s="104" t="s">
        <v>719</v>
      </c>
      <c r="M8" s="30"/>
    </row>
    <row r="9" spans="1:16" s="16" customFormat="1" ht="20.25" hidden="1" customHeight="1" x14ac:dyDescent="0.25">
      <c r="A9" s="89">
        <v>4</v>
      </c>
      <c r="B9" s="103" t="s">
        <v>722</v>
      </c>
      <c r="C9" s="104" t="s">
        <v>718</v>
      </c>
      <c r="D9" s="103" t="s">
        <v>17</v>
      </c>
      <c r="E9" s="103">
        <v>1</v>
      </c>
      <c r="F9" s="103" t="s">
        <v>291</v>
      </c>
      <c r="G9" s="159">
        <v>2907124.29</v>
      </c>
      <c r="H9" s="241">
        <f t="shared" si="0"/>
        <v>2907124.29</v>
      </c>
      <c r="I9" s="149" t="s">
        <v>9</v>
      </c>
      <c r="J9" s="103" t="s">
        <v>45</v>
      </c>
      <c r="K9" s="242" t="s">
        <v>660</v>
      </c>
      <c r="L9" s="104" t="s">
        <v>719</v>
      </c>
      <c r="M9" s="30"/>
    </row>
    <row r="10" spans="1:16" s="16" customFormat="1" ht="20.25" hidden="1" customHeight="1" x14ac:dyDescent="0.25">
      <c r="A10" s="89">
        <v>5</v>
      </c>
      <c r="B10" s="103" t="s">
        <v>723</v>
      </c>
      <c r="C10" s="104" t="s">
        <v>718</v>
      </c>
      <c r="D10" s="103" t="s">
        <v>17</v>
      </c>
      <c r="E10" s="103">
        <v>1</v>
      </c>
      <c r="F10" s="103" t="s">
        <v>291</v>
      </c>
      <c r="G10" s="159">
        <v>264648.56</v>
      </c>
      <c r="H10" s="241">
        <f t="shared" si="0"/>
        <v>264648.56</v>
      </c>
      <c r="I10" s="149" t="s">
        <v>9</v>
      </c>
      <c r="J10" s="103" t="s">
        <v>45</v>
      </c>
      <c r="K10" s="242" t="s">
        <v>660</v>
      </c>
      <c r="L10" s="104" t="s">
        <v>719</v>
      </c>
      <c r="M10" s="30"/>
    </row>
    <row r="11" spans="1:16" s="16" customFormat="1" ht="20.25" hidden="1" customHeight="1" x14ac:dyDescent="0.25">
      <c r="A11" s="89">
        <v>6</v>
      </c>
      <c r="B11" s="103" t="s">
        <v>724</v>
      </c>
      <c r="C11" s="104" t="s">
        <v>718</v>
      </c>
      <c r="D11" s="103" t="s">
        <v>17</v>
      </c>
      <c r="E11" s="103">
        <v>2</v>
      </c>
      <c r="F11" s="103" t="s">
        <v>291</v>
      </c>
      <c r="G11" s="159">
        <v>66563.12</v>
      </c>
      <c r="H11" s="241">
        <f t="shared" si="0"/>
        <v>133126.24</v>
      </c>
      <c r="I11" s="149" t="s">
        <v>9</v>
      </c>
      <c r="J11" s="103" t="s">
        <v>45</v>
      </c>
      <c r="K11" s="242" t="s">
        <v>660</v>
      </c>
      <c r="L11" s="104" t="s">
        <v>719</v>
      </c>
      <c r="M11" s="30"/>
    </row>
    <row r="12" spans="1:16" s="16" customFormat="1" ht="20.25" hidden="1" customHeight="1" x14ac:dyDescent="0.25">
      <c r="A12" s="89">
        <v>7</v>
      </c>
      <c r="B12" s="103" t="s">
        <v>725</v>
      </c>
      <c r="C12" s="104" t="s">
        <v>718</v>
      </c>
      <c r="D12" s="103" t="s">
        <v>17</v>
      </c>
      <c r="E12" s="103">
        <v>1</v>
      </c>
      <c r="F12" s="103" t="s">
        <v>291</v>
      </c>
      <c r="G12" s="159">
        <v>68969.02</v>
      </c>
      <c r="H12" s="241">
        <f t="shared" si="0"/>
        <v>68969.02</v>
      </c>
      <c r="I12" s="149" t="s">
        <v>9</v>
      </c>
      <c r="J12" s="103" t="s">
        <v>45</v>
      </c>
      <c r="K12" s="242" t="s">
        <v>660</v>
      </c>
      <c r="L12" s="104" t="s">
        <v>719</v>
      </c>
      <c r="M12" s="30"/>
    </row>
    <row r="13" spans="1:16" s="16" customFormat="1" ht="31.5" hidden="1" customHeight="1" x14ac:dyDescent="0.25">
      <c r="A13" s="89">
        <v>8</v>
      </c>
      <c r="B13" s="103" t="s">
        <v>726</v>
      </c>
      <c r="C13" s="104" t="s">
        <v>718</v>
      </c>
      <c r="D13" s="103" t="s">
        <v>17</v>
      </c>
      <c r="E13" s="103">
        <v>3</v>
      </c>
      <c r="F13" s="103" t="s">
        <v>219</v>
      </c>
      <c r="G13" s="159">
        <v>156662.99</v>
      </c>
      <c r="H13" s="241">
        <f t="shared" si="0"/>
        <v>469988.97</v>
      </c>
      <c r="I13" s="149" t="s">
        <v>9</v>
      </c>
      <c r="J13" s="103" t="s">
        <v>45</v>
      </c>
      <c r="K13" s="242" t="s">
        <v>660</v>
      </c>
      <c r="L13" s="104" t="s">
        <v>719</v>
      </c>
      <c r="M13" s="30"/>
    </row>
    <row r="14" spans="1:16" s="16" customFormat="1" ht="16.5" hidden="1" customHeight="1" x14ac:dyDescent="0.25">
      <c r="A14" s="89">
        <v>9</v>
      </c>
      <c r="B14" s="103" t="s">
        <v>727</v>
      </c>
      <c r="C14" s="104" t="s">
        <v>718</v>
      </c>
      <c r="D14" s="103" t="s">
        <v>17</v>
      </c>
      <c r="E14" s="103">
        <v>1</v>
      </c>
      <c r="F14" s="103" t="s">
        <v>219</v>
      </c>
      <c r="G14" s="159">
        <v>6244064.7000000002</v>
      </c>
      <c r="H14" s="241">
        <f t="shared" si="0"/>
        <v>6244064.7000000002</v>
      </c>
      <c r="I14" s="149" t="s">
        <v>9</v>
      </c>
      <c r="J14" s="103" t="s">
        <v>45</v>
      </c>
      <c r="K14" s="242" t="s">
        <v>660</v>
      </c>
      <c r="L14" s="104" t="s">
        <v>719</v>
      </c>
      <c r="M14" s="30"/>
    </row>
    <row r="15" spans="1:16" s="16" customFormat="1" ht="20.25" hidden="1" customHeight="1" x14ac:dyDescent="0.25">
      <c r="A15" s="89">
        <v>10</v>
      </c>
      <c r="B15" s="103" t="s">
        <v>728</v>
      </c>
      <c r="C15" s="104" t="s">
        <v>718</v>
      </c>
      <c r="D15" s="103" t="s">
        <v>17</v>
      </c>
      <c r="E15" s="103">
        <v>1</v>
      </c>
      <c r="F15" s="103" t="s">
        <v>291</v>
      </c>
      <c r="G15" s="159">
        <v>1927203.49</v>
      </c>
      <c r="H15" s="241">
        <f t="shared" si="0"/>
        <v>1927203.49</v>
      </c>
      <c r="I15" s="149" t="s">
        <v>9</v>
      </c>
      <c r="J15" s="103" t="s">
        <v>45</v>
      </c>
      <c r="K15" s="242" t="s">
        <v>660</v>
      </c>
      <c r="L15" s="104" t="s">
        <v>719</v>
      </c>
      <c r="M15" s="30"/>
    </row>
    <row r="16" spans="1:16" s="16" customFormat="1" ht="89.25" hidden="1" customHeight="1" x14ac:dyDescent="0.25">
      <c r="A16" s="89">
        <v>11</v>
      </c>
      <c r="B16" s="103" t="s">
        <v>764</v>
      </c>
      <c r="C16" s="38" t="s">
        <v>765</v>
      </c>
      <c r="D16" s="38" t="s">
        <v>17</v>
      </c>
      <c r="E16" s="103">
        <v>10</v>
      </c>
      <c r="F16" s="103" t="s">
        <v>291</v>
      </c>
      <c r="G16" s="159">
        <v>13839.29</v>
      </c>
      <c r="H16" s="159">
        <f t="shared" si="0"/>
        <v>138392.90000000002</v>
      </c>
      <c r="I16" s="149" t="s">
        <v>9</v>
      </c>
      <c r="J16" s="103" t="s">
        <v>45</v>
      </c>
      <c r="K16" s="142" t="s">
        <v>745</v>
      </c>
      <c r="L16" s="103" t="s">
        <v>766</v>
      </c>
      <c r="M16" s="30"/>
    </row>
    <row r="17" spans="1:13" s="16" customFormat="1" ht="36.75" hidden="1" customHeight="1" x14ac:dyDescent="0.25">
      <c r="A17" s="89">
        <v>12</v>
      </c>
      <c r="B17" s="103" t="s">
        <v>767</v>
      </c>
      <c r="C17" s="38" t="s">
        <v>765</v>
      </c>
      <c r="D17" s="38" t="s">
        <v>17</v>
      </c>
      <c r="E17" s="103">
        <v>10</v>
      </c>
      <c r="F17" s="103" t="s">
        <v>291</v>
      </c>
      <c r="G17" s="159">
        <v>13839.29</v>
      </c>
      <c r="H17" s="159">
        <f t="shared" si="0"/>
        <v>138392.90000000002</v>
      </c>
      <c r="I17" s="149" t="s">
        <v>9</v>
      </c>
      <c r="J17" s="103" t="s">
        <v>45</v>
      </c>
      <c r="K17" s="142" t="s">
        <v>745</v>
      </c>
      <c r="L17" s="103" t="s">
        <v>766</v>
      </c>
      <c r="M17" s="30"/>
    </row>
    <row r="18" spans="1:13" s="16" customFormat="1" ht="34.5" hidden="1" customHeight="1" x14ac:dyDescent="0.25">
      <c r="A18" s="89">
        <v>13</v>
      </c>
      <c r="B18" s="103" t="s">
        <v>768</v>
      </c>
      <c r="C18" s="38" t="s">
        <v>765</v>
      </c>
      <c r="D18" s="38" t="s">
        <v>17</v>
      </c>
      <c r="E18" s="103">
        <v>10</v>
      </c>
      <c r="F18" s="103" t="s">
        <v>291</v>
      </c>
      <c r="G18" s="159">
        <v>13839.29</v>
      </c>
      <c r="H18" s="159">
        <f t="shared" si="0"/>
        <v>138392.90000000002</v>
      </c>
      <c r="I18" s="149" t="s">
        <v>9</v>
      </c>
      <c r="J18" s="103" t="s">
        <v>45</v>
      </c>
      <c r="K18" s="142" t="s">
        <v>745</v>
      </c>
      <c r="L18" s="103" t="s">
        <v>766</v>
      </c>
      <c r="M18" s="30"/>
    </row>
    <row r="19" spans="1:13" s="16" customFormat="1" ht="51.75" hidden="1" customHeight="1" x14ac:dyDescent="0.25">
      <c r="A19" s="89">
        <v>14</v>
      </c>
      <c r="B19" s="103" t="s">
        <v>769</v>
      </c>
      <c r="C19" s="38" t="s">
        <v>765</v>
      </c>
      <c r="D19" s="38" t="s">
        <v>17</v>
      </c>
      <c r="E19" s="103">
        <v>10</v>
      </c>
      <c r="F19" s="103" t="s">
        <v>291</v>
      </c>
      <c r="G19" s="159">
        <v>13839.29</v>
      </c>
      <c r="H19" s="159">
        <f t="shared" si="0"/>
        <v>138392.90000000002</v>
      </c>
      <c r="I19" s="149" t="s">
        <v>9</v>
      </c>
      <c r="J19" s="103" t="s">
        <v>45</v>
      </c>
      <c r="K19" s="142" t="s">
        <v>745</v>
      </c>
      <c r="L19" s="103" t="s">
        <v>766</v>
      </c>
      <c r="M19" s="30"/>
    </row>
    <row r="20" spans="1:13" s="16" customFormat="1" ht="49.5" hidden="1" customHeight="1" x14ac:dyDescent="0.25">
      <c r="A20" s="89">
        <v>15</v>
      </c>
      <c r="B20" s="103" t="s">
        <v>770</v>
      </c>
      <c r="C20" s="38" t="s">
        <v>765</v>
      </c>
      <c r="D20" s="38" t="s">
        <v>17</v>
      </c>
      <c r="E20" s="103">
        <v>4</v>
      </c>
      <c r="F20" s="103" t="s">
        <v>286</v>
      </c>
      <c r="G20" s="159">
        <v>23214.29</v>
      </c>
      <c r="H20" s="159">
        <f t="shared" si="0"/>
        <v>92857.16</v>
      </c>
      <c r="I20" s="149" t="s">
        <v>9</v>
      </c>
      <c r="J20" s="103" t="s">
        <v>45</v>
      </c>
      <c r="K20" s="142" t="s">
        <v>745</v>
      </c>
      <c r="L20" s="103" t="s">
        <v>766</v>
      </c>
      <c r="M20" s="30"/>
    </row>
    <row r="21" spans="1:13" s="16" customFormat="1" ht="51.75" hidden="1" customHeight="1" x14ac:dyDescent="0.25">
      <c r="A21" s="89">
        <v>16</v>
      </c>
      <c r="B21" s="103" t="s">
        <v>771</v>
      </c>
      <c r="C21" s="38" t="s">
        <v>765</v>
      </c>
      <c r="D21" s="38" t="s">
        <v>17</v>
      </c>
      <c r="E21" s="103">
        <v>5</v>
      </c>
      <c r="F21" s="103" t="s">
        <v>291</v>
      </c>
      <c r="G21" s="159">
        <v>42857.15</v>
      </c>
      <c r="H21" s="159">
        <f t="shared" si="0"/>
        <v>214285.75</v>
      </c>
      <c r="I21" s="149" t="s">
        <v>9</v>
      </c>
      <c r="J21" s="103" t="s">
        <v>45</v>
      </c>
      <c r="K21" s="142" t="s">
        <v>745</v>
      </c>
      <c r="L21" s="103" t="s">
        <v>766</v>
      </c>
      <c r="M21" s="30"/>
    </row>
    <row r="22" spans="1:13" s="16" customFormat="1" ht="48.75" hidden="1" customHeight="1" x14ac:dyDescent="0.25">
      <c r="A22" s="89">
        <v>17</v>
      </c>
      <c r="B22" s="103" t="s">
        <v>772</v>
      </c>
      <c r="C22" s="38" t="s">
        <v>765</v>
      </c>
      <c r="D22" s="38" t="s">
        <v>17</v>
      </c>
      <c r="E22" s="103">
        <v>5</v>
      </c>
      <c r="F22" s="103" t="s">
        <v>291</v>
      </c>
      <c r="G22" s="159">
        <v>66964.289999999994</v>
      </c>
      <c r="H22" s="159">
        <f t="shared" si="0"/>
        <v>334821.44999999995</v>
      </c>
      <c r="I22" s="149" t="s">
        <v>9</v>
      </c>
      <c r="J22" s="103" t="s">
        <v>45</v>
      </c>
      <c r="K22" s="142" t="s">
        <v>745</v>
      </c>
      <c r="L22" s="103" t="s">
        <v>766</v>
      </c>
      <c r="M22" s="30"/>
    </row>
    <row r="23" spans="1:13" s="16" customFormat="1" ht="38.25" hidden="1" customHeight="1" x14ac:dyDescent="0.25">
      <c r="A23" s="89">
        <v>18</v>
      </c>
      <c r="B23" s="103" t="s">
        <v>773</v>
      </c>
      <c r="C23" s="38" t="s">
        <v>765</v>
      </c>
      <c r="D23" s="38" t="s">
        <v>17</v>
      </c>
      <c r="E23" s="103">
        <v>3</v>
      </c>
      <c r="F23" s="103" t="s">
        <v>291</v>
      </c>
      <c r="G23" s="159">
        <v>223214.29</v>
      </c>
      <c r="H23" s="159">
        <f t="shared" si="0"/>
        <v>669642.87</v>
      </c>
      <c r="I23" s="149" t="s">
        <v>9</v>
      </c>
      <c r="J23" s="103" t="s">
        <v>45</v>
      </c>
      <c r="K23" s="142" t="s">
        <v>745</v>
      </c>
      <c r="L23" s="103" t="s">
        <v>766</v>
      </c>
      <c r="M23" s="30"/>
    </row>
    <row r="24" spans="1:13" s="16" customFormat="1" ht="61.5" hidden="1" customHeight="1" x14ac:dyDescent="0.25">
      <c r="A24" s="89">
        <v>19</v>
      </c>
      <c r="B24" s="103" t="s">
        <v>774</v>
      </c>
      <c r="C24" s="38" t="s">
        <v>765</v>
      </c>
      <c r="D24" s="38" t="s">
        <v>17</v>
      </c>
      <c r="E24" s="103">
        <v>1</v>
      </c>
      <c r="F24" s="103" t="s">
        <v>286</v>
      </c>
      <c r="G24" s="159">
        <v>35714.29</v>
      </c>
      <c r="H24" s="159">
        <f t="shared" si="0"/>
        <v>35714.29</v>
      </c>
      <c r="I24" s="149" t="s">
        <v>9</v>
      </c>
      <c r="J24" s="103" t="s">
        <v>45</v>
      </c>
      <c r="K24" s="142" t="s">
        <v>745</v>
      </c>
      <c r="L24" s="103" t="s">
        <v>766</v>
      </c>
      <c r="M24" s="30"/>
    </row>
    <row r="25" spans="1:13" s="16" customFormat="1" ht="39.75" hidden="1" customHeight="1" x14ac:dyDescent="0.25">
      <c r="A25" s="89">
        <v>20</v>
      </c>
      <c r="B25" s="103" t="s">
        <v>775</v>
      </c>
      <c r="C25" s="38" t="s">
        <v>765</v>
      </c>
      <c r="D25" s="38" t="s">
        <v>17</v>
      </c>
      <c r="E25" s="103">
        <v>6</v>
      </c>
      <c r="F25" s="103" t="s">
        <v>291</v>
      </c>
      <c r="G25" s="159">
        <v>28571.43</v>
      </c>
      <c r="H25" s="159">
        <f t="shared" si="0"/>
        <v>171428.58000000002</v>
      </c>
      <c r="I25" s="149" t="s">
        <v>9</v>
      </c>
      <c r="J25" s="103" t="s">
        <v>45</v>
      </c>
      <c r="K25" s="142" t="s">
        <v>745</v>
      </c>
      <c r="L25" s="103" t="s">
        <v>766</v>
      </c>
      <c r="M25" s="30"/>
    </row>
    <row r="26" spans="1:13" s="16" customFormat="1" ht="62.25" hidden="1" customHeight="1" x14ac:dyDescent="0.25">
      <c r="A26" s="89">
        <v>21</v>
      </c>
      <c r="B26" s="103" t="s">
        <v>776</v>
      </c>
      <c r="C26" s="38" t="s">
        <v>765</v>
      </c>
      <c r="D26" s="38" t="s">
        <v>17</v>
      </c>
      <c r="E26" s="103">
        <v>1</v>
      </c>
      <c r="F26" s="103" t="s">
        <v>291</v>
      </c>
      <c r="G26" s="159">
        <v>25714.29</v>
      </c>
      <c r="H26" s="159">
        <f t="shared" si="0"/>
        <v>25714.29</v>
      </c>
      <c r="I26" s="149" t="s">
        <v>9</v>
      </c>
      <c r="J26" s="103" t="s">
        <v>45</v>
      </c>
      <c r="K26" s="142" t="s">
        <v>745</v>
      </c>
      <c r="L26" s="103" t="s">
        <v>766</v>
      </c>
      <c r="M26" s="30"/>
    </row>
    <row r="27" spans="1:13" s="16" customFormat="1" ht="54" hidden="1" customHeight="1" x14ac:dyDescent="0.25">
      <c r="A27" s="89">
        <v>22</v>
      </c>
      <c r="B27" s="103" t="s">
        <v>777</v>
      </c>
      <c r="C27" s="38" t="s">
        <v>765</v>
      </c>
      <c r="D27" s="38" t="s">
        <v>17</v>
      </c>
      <c r="E27" s="103">
        <v>1</v>
      </c>
      <c r="F27" s="103" t="s">
        <v>286</v>
      </c>
      <c r="G27" s="159">
        <v>25714.29</v>
      </c>
      <c r="H27" s="159">
        <f t="shared" si="0"/>
        <v>25714.29</v>
      </c>
      <c r="I27" s="149" t="s">
        <v>9</v>
      </c>
      <c r="J27" s="103" t="s">
        <v>45</v>
      </c>
      <c r="K27" s="142" t="s">
        <v>745</v>
      </c>
      <c r="L27" s="103" t="s">
        <v>766</v>
      </c>
      <c r="M27" s="30"/>
    </row>
    <row r="28" spans="1:13" s="16" customFormat="1" ht="51.75" hidden="1" customHeight="1" x14ac:dyDescent="0.25">
      <c r="A28" s="89">
        <v>23</v>
      </c>
      <c r="B28" s="103" t="s">
        <v>778</v>
      </c>
      <c r="C28" s="38" t="s">
        <v>765</v>
      </c>
      <c r="D28" s="38" t="s">
        <v>17</v>
      </c>
      <c r="E28" s="103">
        <v>2</v>
      </c>
      <c r="F28" s="103" t="s">
        <v>286</v>
      </c>
      <c r="G28" s="159">
        <v>37500</v>
      </c>
      <c r="H28" s="159">
        <f t="shared" si="0"/>
        <v>75000</v>
      </c>
      <c r="I28" s="149" t="s">
        <v>9</v>
      </c>
      <c r="J28" s="103" t="s">
        <v>45</v>
      </c>
      <c r="K28" s="142" t="s">
        <v>745</v>
      </c>
      <c r="L28" s="103" t="s">
        <v>766</v>
      </c>
      <c r="M28" s="30"/>
    </row>
    <row r="29" spans="1:13" s="16" customFormat="1" ht="39" hidden="1" customHeight="1" x14ac:dyDescent="0.25">
      <c r="A29" s="89">
        <v>24</v>
      </c>
      <c r="B29" s="103" t="s">
        <v>779</v>
      </c>
      <c r="C29" s="38" t="s">
        <v>765</v>
      </c>
      <c r="D29" s="38" t="s">
        <v>17</v>
      </c>
      <c r="E29" s="103">
        <v>6</v>
      </c>
      <c r="F29" s="103" t="s">
        <v>291</v>
      </c>
      <c r="G29" s="159">
        <v>10000</v>
      </c>
      <c r="H29" s="159">
        <f t="shared" si="0"/>
        <v>60000</v>
      </c>
      <c r="I29" s="149" t="s">
        <v>9</v>
      </c>
      <c r="J29" s="103" t="s">
        <v>45</v>
      </c>
      <c r="K29" s="142" t="s">
        <v>745</v>
      </c>
      <c r="L29" s="103" t="s">
        <v>766</v>
      </c>
      <c r="M29" s="30"/>
    </row>
    <row r="30" spans="1:13" s="16" customFormat="1" ht="51" hidden="1" customHeight="1" x14ac:dyDescent="0.25">
      <c r="A30" s="89">
        <v>25</v>
      </c>
      <c r="B30" s="103" t="s">
        <v>780</v>
      </c>
      <c r="C30" s="38" t="s">
        <v>765</v>
      </c>
      <c r="D30" s="38" t="s">
        <v>17</v>
      </c>
      <c r="E30" s="103">
        <v>3</v>
      </c>
      <c r="F30" s="103" t="s">
        <v>286</v>
      </c>
      <c r="G30" s="159">
        <v>54642.86</v>
      </c>
      <c r="H30" s="159">
        <f t="shared" si="0"/>
        <v>163928.58000000002</v>
      </c>
      <c r="I30" s="149" t="s">
        <v>9</v>
      </c>
      <c r="J30" s="103" t="s">
        <v>45</v>
      </c>
      <c r="K30" s="142" t="s">
        <v>745</v>
      </c>
      <c r="L30" s="103" t="s">
        <v>766</v>
      </c>
      <c r="M30" s="30"/>
    </row>
    <row r="31" spans="1:13" s="16" customFormat="1" ht="54" hidden="1" customHeight="1" x14ac:dyDescent="0.25">
      <c r="A31" s="89">
        <v>26</v>
      </c>
      <c r="B31" s="103" t="s">
        <v>781</v>
      </c>
      <c r="C31" s="38" t="s">
        <v>765</v>
      </c>
      <c r="D31" s="38" t="s">
        <v>17</v>
      </c>
      <c r="E31" s="103">
        <v>5</v>
      </c>
      <c r="F31" s="103" t="s">
        <v>291</v>
      </c>
      <c r="G31" s="159">
        <v>8035.72</v>
      </c>
      <c r="H31" s="159">
        <f t="shared" si="0"/>
        <v>40178.6</v>
      </c>
      <c r="I31" s="149" t="s">
        <v>9</v>
      </c>
      <c r="J31" s="103" t="s">
        <v>45</v>
      </c>
      <c r="K31" s="142" t="s">
        <v>745</v>
      </c>
      <c r="L31" s="103" t="s">
        <v>766</v>
      </c>
      <c r="M31" s="30"/>
    </row>
    <row r="32" spans="1:13" s="16" customFormat="1" ht="31.5" hidden="1" customHeight="1" x14ac:dyDescent="0.25">
      <c r="A32" s="89">
        <v>27</v>
      </c>
      <c r="B32" s="103" t="s">
        <v>782</v>
      </c>
      <c r="C32" s="38" t="s">
        <v>765</v>
      </c>
      <c r="D32" s="38" t="s">
        <v>17</v>
      </c>
      <c r="E32" s="103">
        <v>3</v>
      </c>
      <c r="F32" s="103" t="s">
        <v>291</v>
      </c>
      <c r="G32" s="159">
        <v>17678.580000000002</v>
      </c>
      <c r="H32" s="159">
        <f t="shared" si="0"/>
        <v>53035.740000000005</v>
      </c>
      <c r="I32" s="149" t="s">
        <v>9</v>
      </c>
      <c r="J32" s="103" t="s">
        <v>45</v>
      </c>
      <c r="K32" s="142" t="s">
        <v>745</v>
      </c>
      <c r="L32" s="103" t="s">
        <v>766</v>
      </c>
      <c r="M32" s="30"/>
    </row>
    <row r="33" spans="1:18" s="16" customFormat="1" ht="54.75" hidden="1" customHeight="1" x14ac:dyDescent="0.25">
      <c r="A33" s="89">
        <v>28</v>
      </c>
      <c r="B33" s="103" t="s">
        <v>783</v>
      </c>
      <c r="C33" s="38" t="s">
        <v>765</v>
      </c>
      <c r="D33" s="38" t="s">
        <v>17</v>
      </c>
      <c r="E33" s="103">
        <v>1</v>
      </c>
      <c r="F33" s="103" t="s">
        <v>291</v>
      </c>
      <c r="G33" s="159">
        <v>73214.289999999994</v>
      </c>
      <c r="H33" s="159">
        <f t="shared" si="0"/>
        <v>73214.289999999994</v>
      </c>
      <c r="I33" s="149" t="s">
        <v>9</v>
      </c>
      <c r="J33" s="103" t="s">
        <v>45</v>
      </c>
      <c r="K33" s="142" t="s">
        <v>745</v>
      </c>
      <c r="L33" s="103" t="s">
        <v>766</v>
      </c>
      <c r="M33" s="30"/>
    </row>
    <row r="34" spans="1:18" s="16" customFormat="1" ht="41.25" hidden="1" customHeight="1" x14ac:dyDescent="0.25">
      <c r="A34" s="89">
        <v>29</v>
      </c>
      <c r="B34" s="103" t="s">
        <v>784</v>
      </c>
      <c r="C34" s="38" t="s">
        <v>765</v>
      </c>
      <c r="D34" s="38" t="s">
        <v>17</v>
      </c>
      <c r="E34" s="103">
        <v>1</v>
      </c>
      <c r="F34" s="103" t="s">
        <v>291</v>
      </c>
      <c r="G34" s="159">
        <v>46428.58</v>
      </c>
      <c r="H34" s="159">
        <f t="shared" si="0"/>
        <v>46428.58</v>
      </c>
      <c r="I34" s="149" t="s">
        <v>9</v>
      </c>
      <c r="J34" s="103" t="s">
        <v>45</v>
      </c>
      <c r="K34" s="142" t="s">
        <v>745</v>
      </c>
      <c r="L34" s="103" t="s">
        <v>766</v>
      </c>
      <c r="M34" s="30"/>
    </row>
    <row r="35" spans="1:18" s="16" customFormat="1" ht="50.25" hidden="1" customHeight="1" x14ac:dyDescent="0.25">
      <c r="A35" s="89">
        <v>30</v>
      </c>
      <c r="B35" s="103" t="s">
        <v>785</v>
      </c>
      <c r="C35" s="38" t="s">
        <v>765</v>
      </c>
      <c r="D35" s="38" t="s">
        <v>17</v>
      </c>
      <c r="E35" s="103">
        <v>4</v>
      </c>
      <c r="F35" s="103" t="s">
        <v>291</v>
      </c>
      <c r="G35" s="159">
        <v>73214.289999999994</v>
      </c>
      <c r="H35" s="159">
        <f t="shared" si="0"/>
        <v>292857.15999999997</v>
      </c>
      <c r="I35" s="149" t="s">
        <v>9</v>
      </c>
      <c r="J35" s="103" t="s">
        <v>45</v>
      </c>
      <c r="K35" s="142" t="s">
        <v>745</v>
      </c>
      <c r="L35" s="103" t="s">
        <v>766</v>
      </c>
      <c r="M35" s="30"/>
    </row>
    <row r="36" spans="1:18" s="16" customFormat="1" ht="29.25" hidden="1" customHeight="1" x14ac:dyDescent="0.25">
      <c r="A36" s="89">
        <v>31</v>
      </c>
      <c r="B36" s="103" t="s">
        <v>843</v>
      </c>
      <c r="C36" s="38" t="s">
        <v>765</v>
      </c>
      <c r="D36" s="38" t="s">
        <v>17</v>
      </c>
      <c r="E36" s="103">
        <v>5000</v>
      </c>
      <c r="F36" s="103" t="s">
        <v>291</v>
      </c>
      <c r="G36" s="159">
        <v>1205.357</v>
      </c>
      <c r="H36" s="159">
        <f t="shared" si="0"/>
        <v>6026785</v>
      </c>
      <c r="I36" s="149" t="s">
        <v>9</v>
      </c>
      <c r="J36" s="103" t="s">
        <v>210</v>
      </c>
      <c r="K36" s="142" t="s">
        <v>745</v>
      </c>
      <c r="L36" s="103" t="s">
        <v>844</v>
      </c>
      <c r="M36" s="30"/>
    </row>
    <row r="37" spans="1:18" s="2" customFormat="1" ht="20.25" hidden="1" customHeight="1" x14ac:dyDescent="0.25">
      <c r="A37" s="45"/>
      <c r="B37" s="60" t="s">
        <v>86</v>
      </c>
      <c r="C37" s="40"/>
      <c r="D37" s="40"/>
      <c r="E37" s="40"/>
      <c r="F37" s="40"/>
      <c r="G37" s="240"/>
      <c r="H37" s="49">
        <f>SUM(H6:H36)</f>
        <v>23882425.479999989</v>
      </c>
      <c r="I37" s="63"/>
      <c r="J37" s="63"/>
      <c r="K37" s="111"/>
      <c r="L37" s="63"/>
      <c r="M37" s="30"/>
      <c r="N37" s="16"/>
      <c r="O37" s="16"/>
      <c r="P37" s="16"/>
      <c r="Q37" s="16"/>
      <c r="R37" s="16"/>
    </row>
    <row r="38" spans="1:18" s="2" customFormat="1" ht="20.25" hidden="1" customHeight="1" x14ac:dyDescent="0.25">
      <c r="A38" s="52"/>
      <c r="B38" s="54" t="s">
        <v>8</v>
      </c>
      <c r="C38" s="58"/>
      <c r="D38" s="58"/>
      <c r="E38" s="58"/>
      <c r="F38" s="58"/>
      <c r="G38" s="158"/>
      <c r="H38" s="58"/>
      <c r="I38" s="58"/>
      <c r="J38" s="55"/>
      <c r="K38" s="112"/>
      <c r="L38" s="55"/>
      <c r="M38" s="30"/>
      <c r="N38" s="16"/>
      <c r="O38" s="16"/>
      <c r="P38" s="16"/>
      <c r="Q38" s="16"/>
      <c r="R38" s="16"/>
    </row>
    <row r="39" spans="1:18" s="106" customFormat="1" ht="38.25" hidden="1" x14ac:dyDescent="0.25">
      <c r="A39" s="89">
        <v>1</v>
      </c>
      <c r="B39" s="103" t="s">
        <v>169</v>
      </c>
      <c r="C39" s="103" t="s">
        <v>170</v>
      </c>
      <c r="D39" s="103" t="s">
        <v>171</v>
      </c>
      <c r="E39" s="103">
        <v>1</v>
      </c>
      <c r="F39" s="103" t="s">
        <v>167</v>
      </c>
      <c r="G39" s="159"/>
      <c r="H39" s="37">
        <v>1486803.57</v>
      </c>
      <c r="I39" s="36" t="s">
        <v>9</v>
      </c>
      <c r="J39" s="103" t="s">
        <v>38</v>
      </c>
      <c r="K39" s="142" t="s">
        <v>135</v>
      </c>
      <c r="L39" s="103" t="s">
        <v>172</v>
      </c>
      <c r="M39" s="105"/>
    </row>
    <row r="40" spans="1:18" s="106" customFormat="1" ht="63.75" hidden="1" x14ac:dyDescent="0.25">
      <c r="A40" s="89">
        <v>2</v>
      </c>
      <c r="B40" s="103" t="s">
        <v>315</v>
      </c>
      <c r="C40" s="103" t="s">
        <v>317</v>
      </c>
      <c r="D40" s="103" t="s">
        <v>318</v>
      </c>
      <c r="E40" s="103">
        <v>1</v>
      </c>
      <c r="F40" s="103" t="s">
        <v>167</v>
      </c>
      <c r="G40" s="159"/>
      <c r="H40" s="37">
        <v>4533829.6500000004</v>
      </c>
      <c r="I40" s="36" t="s">
        <v>9</v>
      </c>
      <c r="J40" s="103" t="s">
        <v>210</v>
      </c>
      <c r="K40" s="142" t="s">
        <v>292</v>
      </c>
      <c r="L40" s="103" t="s">
        <v>319</v>
      </c>
      <c r="M40" s="105"/>
    </row>
    <row r="41" spans="1:18" s="106" customFormat="1" ht="51" hidden="1" x14ac:dyDescent="0.25">
      <c r="A41" s="89">
        <v>3</v>
      </c>
      <c r="B41" s="172" t="s">
        <v>316</v>
      </c>
      <c r="C41" s="103" t="s">
        <v>317</v>
      </c>
      <c r="D41" s="172" t="s">
        <v>318</v>
      </c>
      <c r="E41" s="103">
        <v>1</v>
      </c>
      <c r="F41" s="103" t="s">
        <v>167</v>
      </c>
      <c r="G41" s="159"/>
      <c r="H41" s="37">
        <v>8549773.0500000007</v>
      </c>
      <c r="I41" s="36" t="s">
        <v>9</v>
      </c>
      <c r="J41" s="103" t="s">
        <v>210</v>
      </c>
      <c r="K41" s="142" t="s">
        <v>292</v>
      </c>
      <c r="L41" s="103" t="s">
        <v>319</v>
      </c>
      <c r="M41" s="105"/>
    </row>
    <row r="42" spans="1:18" s="106" customFormat="1" ht="51" hidden="1" x14ac:dyDescent="0.25">
      <c r="A42" s="171">
        <v>4</v>
      </c>
      <c r="B42" s="38" t="s">
        <v>526</v>
      </c>
      <c r="C42" s="173" t="s">
        <v>528</v>
      </c>
      <c r="D42" s="38" t="s">
        <v>529</v>
      </c>
      <c r="E42" s="103">
        <v>1</v>
      </c>
      <c r="F42" s="103" t="s">
        <v>167</v>
      </c>
      <c r="G42" s="159"/>
      <c r="H42" s="37">
        <v>180000</v>
      </c>
      <c r="I42" s="36" t="s">
        <v>9</v>
      </c>
      <c r="J42" s="103" t="s">
        <v>64</v>
      </c>
      <c r="K42" s="142" t="s">
        <v>487</v>
      </c>
      <c r="L42" s="103" t="s">
        <v>538</v>
      </c>
      <c r="M42" s="105"/>
    </row>
    <row r="43" spans="1:18" s="106" customFormat="1" ht="51" hidden="1" x14ac:dyDescent="0.25">
      <c r="A43" s="171">
        <v>5</v>
      </c>
      <c r="B43" s="38" t="s">
        <v>526</v>
      </c>
      <c r="C43" s="173" t="s">
        <v>528</v>
      </c>
      <c r="D43" s="38" t="s">
        <v>530</v>
      </c>
      <c r="E43" s="103">
        <v>1</v>
      </c>
      <c r="F43" s="103" t="s">
        <v>167</v>
      </c>
      <c r="G43" s="159"/>
      <c r="H43" s="37">
        <v>65000</v>
      </c>
      <c r="I43" s="36" t="s">
        <v>9</v>
      </c>
      <c r="J43" s="103" t="s">
        <v>64</v>
      </c>
      <c r="K43" s="142" t="s">
        <v>487</v>
      </c>
      <c r="L43" s="103" t="s">
        <v>538</v>
      </c>
      <c r="M43" s="105"/>
    </row>
    <row r="44" spans="1:18" s="106" customFormat="1" ht="51" hidden="1" x14ac:dyDescent="0.25">
      <c r="A44" s="171">
        <v>6</v>
      </c>
      <c r="B44" s="38" t="s">
        <v>526</v>
      </c>
      <c r="C44" s="173" t="s">
        <v>528</v>
      </c>
      <c r="D44" s="38" t="s">
        <v>531</v>
      </c>
      <c r="E44" s="103">
        <v>1</v>
      </c>
      <c r="F44" s="103" t="s">
        <v>167</v>
      </c>
      <c r="G44" s="159"/>
      <c r="H44" s="37">
        <v>90000</v>
      </c>
      <c r="I44" s="36" t="s">
        <v>9</v>
      </c>
      <c r="J44" s="103" t="s">
        <v>64</v>
      </c>
      <c r="K44" s="142" t="s">
        <v>487</v>
      </c>
      <c r="L44" s="103" t="s">
        <v>538</v>
      </c>
      <c r="M44" s="105"/>
    </row>
    <row r="45" spans="1:18" s="106" customFormat="1" ht="51" hidden="1" x14ac:dyDescent="0.25">
      <c r="A45" s="171">
        <v>7</v>
      </c>
      <c r="B45" s="38" t="s">
        <v>526</v>
      </c>
      <c r="C45" s="173" t="s">
        <v>528</v>
      </c>
      <c r="D45" s="38" t="s">
        <v>532</v>
      </c>
      <c r="E45" s="103">
        <v>1</v>
      </c>
      <c r="F45" s="103" t="s">
        <v>167</v>
      </c>
      <c r="G45" s="159"/>
      <c r="H45" s="37">
        <v>12000</v>
      </c>
      <c r="I45" s="36" t="s">
        <v>9</v>
      </c>
      <c r="J45" s="103" t="s">
        <v>64</v>
      </c>
      <c r="K45" s="142" t="s">
        <v>487</v>
      </c>
      <c r="L45" s="103" t="s">
        <v>538</v>
      </c>
      <c r="M45" s="105"/>
    </row>
    <row r="46" spans="1:18" s="106" customFormat="1" ht="51" hidden="1" x14ac:dyDescent="0.25">
      <c r="A46" s="171">
        <v>8</v>
      </c>
      <c r="B46" s="38" t="s">
        <v>526</v>
      </c>
      <c r="C46" s="173" t="s">
        <v>528</v>
      </c>
      <c r="D46" s="38" t="s">
        <v>533</v>
      </c>
      <c r="E46" s="103">
        <v>1</v>
      </c>
      <c r="F46" s="103" t="s">
        <v>167</v>
      </c>
      <c r="G46" s="159"/>
      <c r="H46" s="37">
        <v>120000</v>
      </c>
      <c r="I46" s="36" t="s">
        <v>9</v>
      </c>
      <c r="J46" s="103" t="s">
        <v>64</v>
      </c>
      <c r="K46" s="142" t="s">
        <v>487</v>
      </c>
      <c r="L46" s="103" t="s">
        <v>538</v>
      </c>
      <c r="M46" s="105"/>
    </row>
    <row r="47" spans="1:18" s="106" customFormat="1" ht="38.25" hidden="1" x14ac:dyDescent="0.25">
      <c r="A47" s="171">
        <v>9</v>
      </c>
      <c r="B47" s="38" t="s">
        <v>527</v>
      </c>
      <c r="C47" s="173" t="s">
        <v>528</v>
      </c>
      <c r="D47" s="38" t="s">
        <v>534</v>
      </c>
      <c r="E47" s="103">
        <v>1</v>
      </c>
      <c r="F47" s="103" t="s">
        <v>167</v>
      </c>
      <c r="G47" s="159"/>
      <c r="H47" s="37">
        <v>120000</v>
      </c>
      <c r="I47" s="36" t="s">
        <v>9</v>
      </c>
      <c r="J47" s="103" t="s">
        <v>64</v>
      </c>
      <c r="K47" s="142" t="s">
        <v>487</v>
      </c>
      <c r="L47" s="103" t="s">
        <v>538</v>
      </c>
      <c r="M47" s="105"/>
    </row>
    <row r="48" spans="1:18" s="106" customFormat="1" ht="38.25" hidden="1" x14ac:dyDescent="0.25">
      <c r="A48" s="171">
        <v>10</v>
      </c>
      <c r="B48" s="38" t="s">
        <v>527</v>
      </c>
      <c r="C48" s="173" t="s">
        <v>528</v>
      </c>
      <c r="D48" s="38" t="s">
        <v>535</v>
      </c>
      <c r="E48" s="103">
        <v>1</v>
      </c>
      <c r="F48" s="103" t="s">
        <v>167</v>
      </c>
      <c r="G48" s="159"/>
      <c r="H48" s="37">
        <v>332000</v>
      </c>
      <c r="I48" s="36" t="s">
        <v>9</v>
      </c>
      <c r="J48" s="103" t="s">
        <v>64</v>
      </c>
      <c r="K48" s="142" t="s">
        <v>487</v>
      </c>
      <c r="L48" s="103" t="s">
        <v>538</v>
      </c>
      <c r="M48" s="105"/>
    </row>
    <row r="49" spans="1:18" s="106" customFormat="1" ht="38.25" hidden="1" x14ac:dyDescent="0.25">
      <c r="A49" s="171">
        <v>11</v>
      </c>
      <c r="B49" s="38" t="s">
        <v>527</v>
      </c>
      <c r="C49" s="173" t="s">
        <v>528</v>
      </c>
      <c r="D49" s="38" t="s">
        <v>536</v>
      </c>
      <c r="E49" s="103">
        <v>1</v>
      </c>
      <c r="F49" s="103" t="s">
        <v>167</v>
      </c>
      <c r="G49" s="159"/>
      <c r="H49" s="37">
        <v>324000</v>
      </c>
      <c r="I49" s="36" t="s">
        <v>9</v>
      </c>
      <c r="J49" s="103" t="s">
        <v>64</v>
      </c>
      <c r="K49" s="142" t="s">
        <v>487</v>
      </c>
      <c r="L49" s="103" t="s">
        <v>538</v>
      </c>
      <c r="M49" s="105"/>
    </row>
    <row r="50" spans="1:18" s="106" customFormat="1" ht="38.25" hidden="1" x14ac:dyDescent="0.25">
      <c r="A50" s="171">
        <v>12</v>
      </c>
      <c r="B50" s="38" t="s">
        <v>527</v>
      </c>
      <c r="C50" s="173" t="s">
        <v>528</v>
      </c>
      <c r="D50" s="38" t="s">
        <v>537</v>
      </c>
      <c r="E50" s="103">
        <v>1</v>
      </c>
      <c r="F50" s="103" t="s">
        <v>167</v>
      </c>
      <c r="G50" s="159"/>
      <c r="H50" s="37">
        <v>540000</v>
      </c>
      <c r="I50" s="36" t="s">
        <v>9</v>
      </c>
      <c r="J50" s="103" t="s">
        <v>64</v>
      </c>
      <c r="K50" s="142" t="s">
        <v>487</v>
      </c>
      <c r="L50" s="103" t="s">
        <v>538</v>
      </c>
      <c r="M50" s="105"/>
    </row>
    <row r="51" spans="1:18" s="106" customFormat="1" ht="25.5" hidden="1" x14ac:dyDescent="0.25">
      <c r="A51" s="171">
        <v>13</v>
      </c>
      <c r="B51" s="103" t="s">
        <v>800</v>
      </c>
      <c r="C51" s="38" t="s">
        <v>801</v>
      </c>
      <c r="D51" s="38" t="s">
        <v>17</v>
      </c>
      <c r="E51" s="103">
        <v>1</v>
      </c>
      <c r="F51" s="103" t="s">
        <v>167</v>
      </c>
      <c r="G51" s="159"/>
      <c r="H51" s="37">
        <v>49085113.609999999</v>
      </c>
      <c r="I51" s="36" t="s">
        <v>9</v>
      </c>
      <c r="J51" s="103" t="s">
        <v>45</v>
      </c>
      <c r="K51" s="142" t="s">
        <v>134</v>
      </c>
      <c r="L51" s="103" t="s">
        <v>802</v>
      </c>
      <c r="M51" s="105"/>
    </row>
    <row r="52" spans="1:18" s="2" customFormat="1" ht="20.25" hidden="1" customHeight="1" x14ac:dyDescent="0.25">
      <c r="A52" s="45"/>
      <c r="B52" s="75" t="s">
        <v>87</v>
      </c>
      <c r="C52" s="40"/>
      <c r="D52" s="46"/>
      <c r="E52" s="40"/>
      <c r="F52" s="40"/>
      <c r="G52" s="50"/>
      <c r="H52" s="49">
        <f>SUM(H39:H51)</f>
        <v>65438519.880000003</v>
      </c>
      <c r="I52" s="45"/>
      <c r="J52" s="64"/>
      <c r="K52" s="113"/>
      <c r="L52" s="65"/>
      <c r="M52" s="30"/>
      <c r="N52" s="16"/>
      <c r="O52" s="16"/>
      <c r="P52" s="16"/>
      <c r="Q52" s="16"/>
      <c r="R52" s="16"/>
    </row>
    <row r="53" spans="1:18" s="2" customFormat="1" ht="20.25" hidden="1" customHeight="1" x14ac:dyDescent="0.25">
      <c r="A53" s="52"/>
      <c r="B53" s="54" t="s">
        <v>12</v>
      </c>
      <c r="C53" s="44"/>
      <c r="D53" s="44"/>
      <c r="E53" s="44"/>
      <c r="F53" s="44"/>
      <c r="G53" s="160"/>
      <c r="H53" s="44"/>
      <c r="I53" s="44"/>
      <c r="J53" s="43"/>
      <c r="K53" s="114"/>
      <c r="L53" s="56"/>
      <c r="M53" s="30"/>
      <c r="N53" s="16"/>
      <c r="O53" s="16"/>
      <c r="P53" s="16"/>
      <c r="Q53" s="16"/>
      <c r="R53" s="16"/>
    </row>
    <row r="54" spans="1:18" s="106" customFormat="1" ht="12.75" hidden="1" x14ac:dyDescent="0.25">
      <c r="A54" s="89">
        <v>1</v>
      </c>
      <c r="B54" s="103" t="s">
        <v>140</v>
      </c>
      <c r="C54" s="103" t="s">
        <v>141</v>
      </c>
      <c r="D54" s="103" t="s">
        <v>140</v>
      </c>
      <c r="E54" s="103">
        <v>1</v>
      </c>
      <c r="F54" s="103" t="s">
        <v>24</v>
      </c>
      <c r="G54" s="159"/>
      <c r="H54" s="37">
        <v>62866006</v>
      </c>
      <c r="I54" s="36" t="s">
        <v>9</v>
      </c>
      <c r="J54" s="103" t="s">
        <v>45</v>
      </c>
      <c r="K54" s="108" t="s">
        <v>133</v>
      </c>
      <c r="L54" s="90" t="s">
        <v>143</v>
      </c>
      <c r="M54" s="105"/>
    </row>
    <row r="55" spans="1:18" s="106" customFormat="1" ht="25.5" hidden="1" x14ac:dyDescent="0.25">
      <c r="A55" s="89">
        <v>2</v>
      </c>
      <c r="B55" s="103" t="s">
        <v>142</v>
      </c>
      <c r="C55" s="103" t="s">
        <v>141</v>
      </c>
      <c r="D55" s="103" t="s">
        <v>142</v>
      </c>
      <c r="E55" s="103">
        <v>1</v>
      </c>
      <c r="F55" s="103" t="s">
        <v>24</v>
      </c>
      <c r="G55" s="159"/>
      <c r="H55" s="37">
        <v>2330000</v>
      </c>
      <c r="I55" s="36" t="s">
        <v>9</v>
      </c>
      <c r="J55" s="103" t="s">
        <v>45</v>
      </c>
      <c r="K55" s="108" t="s">
        <v>133</v>
      </c>
      <c r="L55" s="90" t="s">
        <v>143</v>
      </c>
      <c r="M55" s="105"/>
    </row>
    <row r="56" spans="1:18" s="106" customFormat="1" ht="38.25" hidden="1" x14ac:dyDescent="0.25">
      <c r="A56" s="89">
        <v>3</v>
      </c>
      <c r="B56" s="103" t="s">
        <v>202</v>
      </c>
      <c r="C56" s="103" t="s">
        <v>141</v>
      </c>
      <c r="D56" s="103" t="s">
        <v>203</v>
      </c>
      <c r="E56" s="103">
        <v>1</v>
      </c>
      <c r="F56" s="103" t="s">
        <v>24</v>
      </c>
      <c r="G56" s="159"/>
      <c r="H56" s="37">
        <v>10564800</v>
      </c>
      <c r="I56" s="36" t="s">
        <v>9</v>
      </c>
      <c r="J56" s="103" t="s">
        <v>204</v>
      </c>
      <c r="K56" s="142" t="s">
        <v>135</v>
      </c>
      <c r="L56" s="90" t="s">
        <v>205</v>
      </c>
      <c r="M56" s="105"/>
    </row>
    <row r="57" spans="1:18" s="106" customFormat="1" ht="76.5" hidden="1" x14ac:dyDescent="0.25">
      <c r="A57" s="89">
        <v>4</v>
      </c>
      <c r="B57" s="103" t="s">
        <v>209</v>
      </c>
      <c r="C57" s="103" t="s">
        <v>141</v>
      </c>
      <c r="D57" s="36" t="s">
        <v>17</v>
      </c>
      <c r="E57" s="103">
        <v>1</v>
      </c>
      <c r="F57" s="103" t="s">
        <v>24</v>
      </c>
      <c r="G57" s="159"/>
      <c r="H57" s="37">
        <v>1879426.834</v>
      </c>
      <c r="I57" s="36" t="s">
        <v>9</v>
      </c>
      <c r="J57" s="103" t="s">
        <v>210</v>
      </c>
      <c r="K57" s="142" t="s">
        <v>135</v>
      </c>
      <c r="L57" s="90" t="s">
        <v>211</v>
      </c>
      <c r="M57" s="105"/>
    </row>
    <row r="58" spans="1:18" s="106" customFormat="1" ht="51" hidden="1" x14ac:dyDescent="0.25">
      <c r="A58" s="89">
        <v>5</v>
      </c>
      <c r="B58" s="222" t="s">
        <v>665</v>
      </c>
      <c r="C58" s="223" t="s">
        <v>666</v>
      </c>
      <c r="D58" s="106" t="s">
        <v>17</v>
      </c>
      <c r="E58" s="103">
        <v>1</v>
      </c>
      <c r="F58" s="103" t="s">
        <v>24</v>
      </c>
      <c r="G58" s="159"/>
      <c r="H58" s="3" t="s">
        <v>667</v>
      </c>
      <c r="I58" s="36" t="s">
        <v>9</v>
      </c>
      <c r="J58" s="103" t="s">
        <v>210</v>
      </c>
      <c r="K58" s="142" t="s">
        <v>524</v>
      </c>
      <c r="L58" s="90" t="s">
        <v>668</v>
      </c>
      <c r="M58" s="105"/>
    </row>
    <row r="59" spans="1:18" s="2" customFormat="1" ht="20.25" hidden="1" customHeight="1" x14ac:dyDescent="0.25">
      <c r="A59" s="45"/>
      <c r="B59" s="60" t="s">
        <v>83</v>
      </c>
      <c r="C59" s="40"/>
      <c r="D59" s="40"/>
      <c r="E59" s="40"/>
      <c r="F59" s="40"/>
      <c r="G59" s="50"/>
      <c r="H59" s="49">
        <f>SUM(H54:H58)</f>
        <v>77640232.834000006</v>
      </c>
      <c r="I59" s="45"/>
      <c r="J59" s="64"/>
      <c r="K59" s="113"/>
      <c r="L59" s="65"/>
      <c r="M59" s="30"/>
      <c r="N59" s="16"/>
      <c r="O59" s="16"/>
      <c r="P59" s="16"/>
      <c r="Q59" s="16"/>
      <c r="R59" s="16"/>
    </row>
    <row r="60" spans="1:18" s="2" customFormat="1" ht="20.25" hidden="1" customHeight="1" x14ac:dyDescent="0.25">
      <c r="A60" s="45"/>
      <c r="B60" s="60" t="s">
        <v>88</v>
      </c>
      <c r="C60" s="66"/>
      <c r="D60" s="66"/>
      <c r="E60" s="66"/>
      <c r="F60" s="66"/>
      <c r="G60" s="161"/>
      <c r="H60" s="67">
        <f>H59+H52+H37</f>
        <v>166961178.19400001</v>
      </c>
      <c r="I60" s="68"/>
      <c r="J60" s="63"/>
      <c r="K60" s="115"/>
      <c r="L60" s="65"/>
      <c r="M60" s="30"/>
      <c r="N60" s="16"/>
      <c r="O60" s="16"/>
      <c r="P60" s="16"/>
      <c r="Q60" s="16"/>
      <c r="R60" s="16"/>
    </row>
    <row r="61" spans="1:18" s="2" customFormat="1" ht="19.5" customHeight="1" x14ac:dyDescent="0.25">
      <c r="A61" s="51"/>
      <c r="B61" s="94" t="s">
        <v>81</v>
      </c>
      <c r="C61" s="41"/>
      <c r="D61" s="42"/>
      <c r="E61" s="41"/>
      <c r="F61" s="41"/>
      <c r="G61" s="162"/>
      <c r="H61" s="41"/>
      <c r="I61" s="41"/>
      <c r="J61" s="41"/>
      <c r="K61" s="116"/>
      <c r="L61" s="41"/>
      <c r="M61" s="29"/>
      <c r="N61" s="16"/>
      <c r="O61" s="16"/>
      <c r="P61" s="16"/>
      <c r="Q61" s="16"/>
      <c r="R61" s="16"/>
    </row>
    <row r="62" spans="1:18" s="16" customFormat="1" ht="20.100000000000001" customHeight="1" x14ac:dyDescent="0.25">
      <c r="A62" s="52"/>
      <c r="B62" s="54" t="s">
        <v>13</v>
      </c>
      <c r="C62" s="44"/>
      <c r="D62" s="44"/>
      <c r="E62" s="44"/>
      <c r="F62" s="44"/>
      <c r="G62" s="160"/>
      <c r="H62" s="44"/>
      <c r="I62" s="44"/>
      <c r="J62" s="55"/>
      <c r="K62" s="117"/>
      <c r="L62" s="56"/>
      <c r="M62" s="30"/>
    </row>
    <row r="63" spans="1:18" s="16" customFormat="1" ht="38.25" x14ac:dyDescent="0.25">
      <c r="A63" s="6">
        <v>1</v>
      </c>
      <c r="B63" s="36" t="s">
        <v>16</v>
      </c>
      <c r="C63" s="36" t="s">
        <v>100</v>
      </c>
      <c r="D63" s="36" t="s">
        <v>17</v>
      </c>
      <c r="E63" s="82">
        <v>9992546</v>
      </c>
      <c r="F63" s="36" t="s">
        <v>18</v>
      </c>
      <c r="G63" s="37">
        <v>114.29</v>
      </c>
      <c r="H63" s="37">
        <f>E63*G63</f>
        <v>1142048082.3400002</v>
      </c>
      <c r="I63" s="36" t="s">
        <v>9</v>
      </c>
      <c r="J63" s="36" t="s">
        <v>19</v>
      </c>
      <c r="K63" s="108" t="s">
        <v>132</v>
      </c>
      <c r="L63" s="35" t="s">
        <v>20</v>
      </c>
      <c r="M63" s="30"/>
    </row>
    <row r="64" spans="1:18" s="16" customFormat="1" ht="51" x14ac:dyDescent="0.25">
      <c r="A64" s="6">
        <v>2</v>
      </c>
      <c r="B64" s="36" t="s">
        <v>30</v>
      </c>
      <c r="C64" s="38" t="s">
        <v>31</v>
      </c>
      <c r="D64" s="36" t="s">
        <v>32</v>
      </c>
      <c r="E64" s="82">
        <v>30000</v>
      </c>
      <c r="F64" s="36" t="s">
        <v>37</v>
      </c>
      <c r="G64" s="37">
        <v>148.76</v>
      </c>
      <c r="H64" s="37">
        <f>E64*G64</f>
        <v>4462800</v>
      </c>
      <c r="I64" s="36" t="s">
        <v>9</v>
      </c>
      <c r="J64" s="36" t="s">
        <v>38</v>
      </c>
      <c r="K64" s="108" t="s">
        <v>132</v>
      </c>
      <c r="L64" s="35" t="s">
        <v>39</v>
      </c>
      <c r="M64" s="30"/>
    </row>
    <row r="65" spans="1:13" s="16" customFormat="1" ht="51" x14ac:dyDescent="0.25">
      <c r="A65" s="6">
        <v>3</v>
      </c>
      <c r="B65" s="36" t="s">
        <v>33</v>
      </c>
      <c r="C65" s="36" t="s">
        <v>31</v>
      </c>
      <c r="D65" s="36" t="s">
        <v>34</v>
      </c>
      <c r="E65" s="82">
        <v>24500</v>
      </c>
      <c r="F65" s="36" t="s">
        <v>37</v>
      </c>
      <c r="G65" s="37">
        <v>195.09</v>
      </c>
      <c r="H65" s="37">
        <f t="shared" ref="H65:H98" si="1">E65*G65</f>
        <v>4779705</v>
      </c>
      <c r="I65" s="36" t="s">
        <v>9</v>
      </c>
      <c r="J65" s="36" t="s">
        <v>38</v>
      </c>
      <c r="K65" s="108" t="s">
        <v>132</v>
      </c>
      <c r="L65" s="35" t="s">
        <v>39</v>
      </c>
      <c r="M65" s="30"/>
    </row>
    <row r="66" spans="1:13" s="16" customFormat="1" ht="51" x14ac:dyDescent="0.25">
      <c r="A66" s="6">
        <v>4</v>
      </c>
      <c r="B66" s="36" t="s">
        <v>30</v>
      </c>
      <c r="C66" s="36" t="s">
        <v>100</v>
      </c>
      <c r="D66" s="36" t="s">
        <v>32</v>
      </c>
      <c r="E66" s="82">
        <v>67660</v>
      </c>
      <c r="F66" s="36" t="s">
        <v>37</v>
      </c>
      <c r="G66" s="37">
        <v>151.78</v>
      </c>
      <c r="H66" s="37">
        <f t="shared" si="1"/>
        <v>10269434.800000001</v>
      </c>
      <c r="I66" s="36" t="s">
        <v>9</v>
      </c>
      <c r="J66" s="36" t="s">
        <v>38</v>
      </c>
      <c r="K66" s="108" t="s">
        <v>133</v>
      </c>
      <c r="L66" s="35" t="s">
        <v>39</v>
      </c>
      <c r="M66" s="30"/>
    </row>
    <row r="67" spans="1:13" s="16" customFormat="1" ht="51" x14ac:dyDescent="0.25">
      <c r="A67" s="6">
        <v>5</v>
      </c>
      <c r="B67" s="36" t="s">
        <v>33</v>
      </c>
      <c r="C67" s="36" t="s">
        <v>100</v>
      </c>
      <c r="D67" s="36" t="s">
        <v>34</v>
      </c>
      <c r="E67" s="82">
        <v>32200</v>
      </c>
      <c r="F67" s="36" t="s">
        <v>37</v>
      </c>
      <c r="G67" s="37">
        <v>200.89</v>
      </c>
      <c r="H67" s="37">
        <f t="shared" si="1"/>
        <v>6468658</v>
      </c>
      <c r="I67" s="36" t="s">
        <v>9</v>
      </c>
      <c r="J67" s="36" t="s">
        <v>38</v>
      </c>
      <c r="K67" s="108" t="s">
        <v>133</v>
      </c>
      <c r="L67" s="35" t="s">
        <v>39</v>
      </c>
      <c r="M67" s="30"/>
    </row>
    <row r="68" spans="1:13" s="16" customFormat="1" ht="51" x14ac:dyDescent="0.25">
      <c r="A68" s="6">
        <v>6</v>
      </c>
      <c r="B68" s="36" t="s">
        <v>35</v>
      </c>
      <c r="C68" s="36" t="s">
        <v>100</v>
      </c>
      <c r="D68" s="36" t="s">
        <v>36</v>
      </c>
      <c r="E68" s="82">
        <v>98570</v>
      </c>
      <c r="F68" s="36" t="s">
        <v>37</v>
      </c>
      <c r="G68" s="37">
        <v>156.25</v>
      </c>
      <c r="H68" s="37">
        <f t="shared" si="1"/>
        <v>15401562.5</v>
      </c>
      <c r="I68" s="36" t="s">
        <v>9</v>
      </c>
      <c r="J68" s="36" t="s">
        <v>38</v>
      </c>
      <c r="K68" s="108" t="s">
        <v>133</v>
      </c>
      <c r="L68" s="35" t="s">
        <v>39</v>
      </c>
      <c r="M68" s="30"/>
    </row>
    <row r="69" spans="1:13" s="16" customFormat="1" ht="25.5" x14ac:dyDescent="0.25">
      <c r="A69" s="6">
        <v>7</v>
      </c>
      <c r="B69" s="74" t="s">
        <v>48</v>
      </c>
      <c r="C69" s="36" t="s">
        <v>100</v>
      </c>
      <c r="D69" s="36" t="s">
        <v>17</v>
      </c>
      <c r="E69" s="83">
        <v>200000</v>
      </c>
      <c r="F69" s="74" t="s">
        <v>37</v>
      </c>
      <c r="G69" s="37">
        <v>145.54</v>
      </c>
      <c r="H69" s="37"/>
      <c r="I69" s="36" t="s">
        <v>9</v>
      </c>
      <c r="J69" s="36" t="s">
        <v>19</v>
      </c>
      <c r="K69" s="108" t="s">
        <v>133</v>
      </c>
      <c r="L69" s="35" t="s">
        <v>175</v>
      </c>
      <c r="M69" s="30"/>
    </row>
    <row r="70" spans="1:13" s="16" customFormat="1" ht="25.5" x14ac:dyDescent="0.25">
      <c r="A70" s="72">
        <v>8</v>
      </c>
      <c r="B70" s="38" t="s">
        <v>58</v>
      </c>
      <c r="C70" s="73" t="s">
        <v>101</v>
      </c>
      <c r="D70" s="78" t="s">
        <v>17</v>
      </c>
      <c r="E70" s="84">
        <v>30</v>
      </c>
      <c r="F70" s="81" t="s">
        <v>94</v>
      </c>
      <c r="G70" s="37">
        <v>6000</v>
      </c>
      <c r="H70" s="37">
        <f t="shared" si="1"/>
        <v>180000</v>
      </c>
      <c r="I70" s="36" t="s">
        <v>9</v>
      </c>
      <c r="J70" s="77" t="s">
        <v>64</v>
      </c>
      <c r="K70" s="108" t="s">
        <v>134</v>
      </c>
      <c r="L70" s="35" t="s">
        <v>80</v>
      </c>
      <c r="M70" s="30"/>
    </row>
    <row r="71" spans="1:13" s="16" customFormat="1" ht="25.5" x14ac:dyDescent="0.25">
      <c r="A71" s="72">
        <v>9</v>
      </c>
      <c r="B71" s="38" t="s">
        <v>59</v>
      </c>
      <c r="C71" s="73" t="s">
        <v>101</v>
      </c>
      <c r="D71" s="78" t="s">
        <v>17</v>
      </c>
      <c r="E71" s="84">
        <v>25</v>
      </c>
      <c r="F71" s="81" t="s">
        <v>95</v>
      </c>
      <c r="G71" s="37">
        <v>3000</v>
      </c>
      <c r="H71" s="37">
        <f t="shared" si="1"/>
        <v>75000</v>
      </c>
      <c r="I71" s="36" t="s">
        <v>9</v>
      </c>
      <c r="J71" s="77" t="s">
        <v>64</v>
      </c>
      <c r="K71" s="108" t="s">
        <v>134</v>
      </c>
      <c r="L71" s="35" t="s">
        <v>80</v>
      </c>
      <c r="M71" s="30"/>
    </row>
    <row r="72" spans="1:13" s="16" customFormat="1" ht="25.5" x14ac:dyDescent="0.25">
      <c r="A72" s="72">
        <v>10</v>
      </c>
      <c r="B72" s="38" t="s">
        <v>60</v>
      </c>
      <c r="C72" s="73" t="s">
        <v>101</v>
      </c>
      <c r="D72" s="78" t="s">
        <v>17</v>
      </c>
      <c r="E72" s="84">
        <v>120</v>
      </c>
      <c r="F72" s="81" t="s">
        <v>95</v>
      </c>
      <c r="G72" s="37">
        <v>580</v>
      </c>
      <c r="H72" s="37">
        <f t="shared" si="1"/>
        <v>69600</v>
      </c>
      <c r="I72" s="36" t="s">
        <v>9</v>
      </c>
      <c r="J72" s="77" t="s">
        <v>64</v>
      </c>
      <c r="K72" s="108" t="s">
        <v>134</v>
      </c>
      <c r="L72" s="35" t="s">
        <v>80</v>
      </c>
      <c r="M72" s="30"/>
    </row>
    <row r="73" spans="1:13" s="16" customFormat="1" ht="25.5" x14ac:dyDescent="0.25">
      <c r="A73" s="72">
        <v>11</v>
      </c>
      <c r="B73" s="38" t="s">
        <v>61</v>
      </c>
      <c r="C73" s="73" t="s">
        <v>101</v>
      </c>
      <c r="D73" s="78" t="s">
        <v>17</v>
      </c>
      <c r="E73" s="84">
        <v>250</v>
      </c>
      <c r="F73" s="81" t="s">
        <v>94</v>
      </c>
      <c r="G73" s="37">
        <v>800</v>
      </c>
      <c r="H73" s="37">
        <f t="shared" si="1"/>
        <v>200000</v>
      </c>
      <c r="I73" s="36" t="s">
        <v>9</v>
      </c>
      <c r="J73" s="77" t="s">
        <v>64</v>
      </c>
      <c r="K73" s="108" t="s">
        <v>134</v>
      </c>
      <c r="L73" s="35" t="s">
        <v>80</v>
      </c>
      <c r="M73" s="30"/>
    </row>
    <row r="74" spans="1:13" s="16" customFormat="1" ht="25.5" x14ac:dyDescent="0.25">
      <c r="A74" s="72">
        <v>12</v>
      </c>
      <c r="B74" s="38" t="s">
        <v>62</v>
      </c>
      <c r="C74" s="73" t="s">
        <v>101</v>
      </c>
      <c r="D74" s="78" t="s">
        <v>17</v>
      </c>
      <c r="E74" s="84">
        <v>5</v>
      </c>
      <c r="F74" s="81" t="s">
        <v>94</v>
      </c>
      <c r="G74" s="37">
        <v>8500</v>
      </c>
      <c r="H74" s="37">
        <f t="shared" si="1"/>
        <v>42500</v>
      </c>
      <c r="I74" s="36" t="s">
        <v>9</v>
      </c>
      <c r="J74" s="77" t="s">
        <v>64</v>
      </c>
      <c r="K74" s="108" t="s">
        <v>134</v>
      </c>
      <c r="L74" s="35" t="s">
        <v>80</v>
      </c>
      <c r="M74" s="30"/>
    </row>
    <row r="75" spans="1:13" s="16" customFormat="1" ht="25.5" x14ac:dyDescent="0.25">
      <c r="A75" s="72">
        <v>13</v>
      </c>
      <c r="B75" s="38" t="s">
        <v>63</v>
      </c>
      <c r="C75" s="73" t="s">
        <v>101</v>
      </c>
      <c r="D75" s="78" t="s">
        <v>17</v>
      </c>
      <c r="E75" s="84">
        <v>50</v>
      </c>
      <c r="F75" s="81" t="s">
        <v>94</v>
      </c>
      <c r="G75" s="37">
        <v>4500</v>
      </c>
      <c r="H75" s="37">
        <f t="shared" si="1"/>
        <v>225000</v>
      </c>
      <c r="I75" s="36" t="s">
        <v>9</v>
      </c>
      <c r="J75" s="77" t="s">
        <v>64</v>
      </c>
      <c r="K75" s="108" t="s">
        <v>134</v>
      </c>
      <c r="L75" s="35" t="s">
        <v>80</v>
      </c>
      <c r="M75" s="30"/>
    </row>
    <row r="76" spans="1:13" s="16" customFormat="1" ht="38.25" x14ac:dyDescent="0.25">
      <c r="A76" s="72">
        <v>14</v>
      </c>
      <c r="B76" s="98" t="s">
        <v>215</v>
      </c>
      <c r="C76" s="73" t="s">
        <v>101</v>
      </c>
      <c r="D76" s="101" t="s">
        <v>103</v>
      </c>
      <c r="E76" s="99">
        <v>250</v>
      </c>
      <c r="F76" s="81" t="s">
        <v>94</v>
      </c>
      <c r="G76" s="37">
        <v>17580</v>
      </c>
      <c r="H76" s="37">
        <f t="shared" si="1"/>
        <v>4395000</v>
      </c>
      <c r="I76" s="36" t="s">
        <v>9</v>
      </c>
      <c r="J76" s="100" t="s">
        <v>104</v>
      </c>
      <c r="K76" s="108" t="s">
        <v>135</v>
      </c>
      <c r="L76" s="35" t="s">
        <v>216</v>
      </c>
      <c r="M76" s="30"/>
    </row>
    <row r="77" spans="1:13" s="16" customFormat="1" ht="38.25" x14ac:dyDescent="0.25">
      <c r="A77" s="72">
        <v>15</v>
      </c>
      <c r="B77" s="98" t="s">
        <v>48</v>
      </c>
      <c r="C77" s="73" t="s">
        <v>105</v>
      </c>
      <c r="D77" s="78" t="s">
        <v>17</v>
      </c>
      <c r="E77" s="99">
        <v>200000</v>
      </c>
      <c r="F77" s="102" t="s">
        <v>37</v>
      </c>
      <c r="G77" s="37">
        <v>147.32</v>
      </c>
      <c r="H77" s="37">
        <f t="shared" si="1"/>
        <v>29464000</v>
      </c>
      <c r="I77" s="36" t="s">
        <v>9</v>
      </c>
      <c r="J77" s="100" t="s">
        <v>106</v>
      </c>
      <c r="K77" s="108" t="s">
        <v>133</v>
      </c>
      <c r="L77" s="35" t="s">
        <v>107</v>
      </c>
      <c r="M77" s="30"/>
    </row>
    <row r="78" spans="1:13" s="16" customFormat="1" ht="43.5" customHeight="1" x14ac:dyDescent="0.25">
      <c r="A78" s="72">
        <v>16</v>
      </c>
      <c r="B78" s="98" t="s">
        <v>110</v>
      </c>
      <c r="C78" s="73" t="s">
        <v>101</v>
      </c>
      <c r="D78" s="101" t="s">
        <v>194</v>
      </c>
      <c r="E78" s="99">
        <v>404</v>
      </c>
      <c r="F78" s="81" t="s">
        <v>94</v>
      </c>
      <c r="G78" s="37">
        <v>491</v>
      </c>
      <c r="H78" s="37">
        <f t="shared" si="1"/>
        <v>198364</v>
      </c>
      <c r="I78" s="36" t="s">
        <v>9</v>
      </c>
      <c r="J78" s="100" t="s">
        <v>45</v>
      </c>
      <c r="K78" s="108" t="s">
        <v>136</v>
      </c>
      <c r="L78" s="35" t="s">
        <v>193</v>
      </c>
      <c r="M78" s="30"/>
    </row>
    <row r="79" spans="1:13" s="16" customFormat="1" ht="75.75" customHeight="1" x14ac:dyDescent="0.25">
      <c r="A79" s="72">
        <v>17</v>
      </c>
      <c r="B79" s="98" t="s">
        <v>111</v>
      </c>
      <c r="C79" s="73" t="s">
        <v>101</v>
      </c>
      <c r="D79" s="101" t="s">
        <v>112</v>
      </c>
      <c r="E79" s="99">
        <v>27978</v>
      </c>
      <c r="F79" s="81" t="s">
        <v>94</v>
      </c>
      <c r="G79" s="37">
        <v>350</v>
      </c>
      <c r="H79" s="37">
        <f t="shared" si="1"/>
        <v>9792300</v>
      </c>
      <c r="I79" s="36" t="s">
        <v>9</v>
      </c>
      <c r="J79" s="100" t="s">
        <v>45</v>
      </c>
      <c r="K79" s="108" t="s">
        <v>136</v>
      </c>
      <c r="L79" s="35" t="s">
        <v>208</v>
      </c>
      <c r="M79" s="30"/>
    </row>
    <row r="80" spans="1:13" s="16" customFormat="1" ht="25.5" x14ac:dyDescent="0.25">
      <c r="A80" s="72">
        <v>18</v>
      </c>
      <c r="B80" s="98" t="s">
        <v>173</v>
      </c>
      <c r="C80" s="36" t="s">
        <v>101</v>
      </c>
      <c r="D80" s="101" t="s">
        <v>156</v>
      </c>
      <c r="E80" s="99">
        <v>5168</v>
      </c>
      <c r="F80" s="81" t="s">
        <v>94</v>
      </c>
      <c r="G80" s="37">
        <v>99</v>
      </c>
      <c r="H80" s="37">
        <f t="shared" si="1"/>
        <v>511632</v>
      </c>
      <c r="I80" s="36" t="s">
        <v>9</v>
      </c>
      <c r="J80" s="100" t="s">
        <v>45</v>
      </c>
      <c r="K80" s="108" t="s">
        <v>135</v>
      </c>
      <c r="L80" s="35" t="s">
        <v>174</v>
      </c>
      <c r="M80" s="30"/>
    </row>
    <row r="81" spans="1:13" s="16" customFormat="1" ht="12.75" x14ac:dyDescent="0.25">
      <c r="A81" s="72">
        <v>19</v>
      </c>
      <c r="B81" s="98" t="s">
        <v>176</v>
      </c>
      <c r="C81" s="36" t="s">
        <v>43</v>
      </c>
      <c r="D81" s="98" t="s">
        <v>177</v>
      </c>
      <c r="E81" s="148">
        <v>23672855.719999999</v>
      </c>
      <c r="F81" s="102" t="s">
        <v>178</v>
      </c>
      <c r="G81" s="37">
        <v>15.5</v>
      </c>
      <c r="H81" s="37">
        <f t="shared" si="1"/>
        <v>366929263.65999997</v>
      </c>
      <c r="I81" s="36" t="s">
        <v>9</v>
      </c>
      <c r="J81" s="100" t="s">
        <v>181</v>
      </c>
      <c r="K81" s="108" t="s">
        <v>135</v>
      </c>
      <c r="L81" s="35" t="s">
        <v>182</v>
      </c>
      <c r="M81" s="30"/>
    </row>
    <row r="82" spans="1:13" s="16" customFormat="1" ht="12.75" x14ac:dyDescent="0.25">
      <c r="A82" s="72">
        <v>20</v>
      </c>
      <c r="B82" s="98" t="s">
        <v>176</v>
      </c>
      <c r="C82" s="36" t="s">
        <v>43</v>
      </c>
      <c r="D82" s="98" t="s">
        <v>179</v>
      </c>
      <c r="E82" s="148">
        <v>128213.67</v>
      </c>
      <c r="F82" s="102" t="s">
        <v>178</v>
      </c>
      <c r="G82" s="37">
        <v>15.5</v>
      </c>
      <c r="H82" s="37">
        <f t="shared" si="1"/>
        <v>1987311.885</v>
      </c>
      <c r="I82" s="36" t="s">
        <v>9</v>
      </c>
      <c r="J82" s="100" t="s">
        <v>181</v>
      </c>
      <c r="K82" s="108" t="s">
        <v>135</v>
      </c>
      <c r="L82" s="35" t="s">
        <v>182</v>
      </c>
      <c r="M82" s="30"/>
    </row>
    <row r="83" spans="1:13" s="16" customFormat="1" ht="12.75" x14ac:dyDescent="0.25">
      <c r="A83" s="72">
        <v>21</v>
      </c>
      <c r="B83" s="98" t="s">
        <v>176</v>
      </c>
      <c r="C83" s="36" t="s">
        <v>43</v>
      </c>
      <c r="D83" s="98" t="s">
        <v>180</v>
      </c>
      <c r="E83" s="148">
        <v>303026.71000000002</v>
      </c>
      <c r="F83" s="102" t="s">
        <v>178</v>
      </c>
      <c r="G83" s="37">
        <v>15.5</v>
      </c>
      <c r="H83" s="37">
        <f t="shared" si="1"/>
        <v>4696914.0049999999</v>
      </c>
      <c r="I83" s="36" t="s">
        <v>9</v>
      </c>
      <c r="J83" s="100" t="s">
        <v>181</v>
      </c>
      <c r="K83" s="108" t="s">
        <v>135</v>
      </c>
      <c r="L83" s="35" t="s">
        <v>182</v>
      </c>
      <c r="M83" s="30"/>
    </row>
    <row r="84" spans="1:13" s="16" customFormat="1" ht="48" customHeight="1" x14ac:dyDescent="0.25">
      <c r="A84" s="72">
        <v>22</v>
      </c>
      <c r="B84" s="98" t="s">
        <v>183</v>
      </c>
      <c r="C84" s="98" t="s">
        <v>101</v>
      </c>
      <c r="D84" s="98" t="s">
        <v>184</v>
      </c>
      <c r="E84" s="99">
        <v>6000</v>
      </c>
      <c r="F84" s="102" t="s">
        <v>185</v>
      </c>
      <c r="G84" s="37">
        <v>175</v>
      </c>
      <c r="H84" s="37">
        <f t="shared" si="1"/>
        <v>1050000</v>
      </c>
      <c r="I84" s="36" t="s">
        <v>9</v>
      </c>
      <c r="J84" s="100" t="s">
        <v>19</v>
      </c>
      <c r="K84" s="108" t="s">
        <v>135</v>
      </c>
      <c r="L84" s="35" t="s">
        <v>186</v>
      </c>
      <c r="M84" s="30"/>
    </row>
    <row r="85" spans="1:13" s="16" customFormat="1" ht="69" customHeight="1" x14ac:dyDescent="0.25">
      <c r="A85" s="72">
        <v>23</v>
      </c>
      <c r="B85" s="98" t="s">
        <v>199</v>
      </c>
      <c r="C85" s="98" t="s">
        <v>511</v>
      </c>
      <c r="D85" s="98" t="s">
        <v>200</v>
      </c>
      <c r="E85" s="98">
        <v>1</v>
      </c>
      <c r="F85" s="98" t="s">
        <v>94</v>
      </c>
      <c r="G85" s="37">
        <v>21419.65</v>
      </c>
      <c r="H85" s="37">
        <f t="shared" si="1"/>
        <v>21419.65</v>
      </c>
      <c r="I85" s="36" t="s">
        <v>9</v>
      </c>
      <c r="J85" s="100" t="s">
        <v>45</v>
      </c>
      <c r="K85" s="108" t="s">
        <v>135</v>
      </c>
      <c r="L85" s="35" t="s">
        <v>201</v>
      </c>
      <c r="M85" s="30"/>
    </row>
    <row r="86" spans="1:13" s="16" customFormat="1" ht="38.25" x14ac:dyDescent="0.25">
      <c r="A86" s="72">
        <v>24</v>
      </c>
      <c r="B86" s="98" t="s">
        <v>213</v>
      </c>
      <c r="C86" s="73" t="s">
        <v>105</v>
      </c>
      <c r="D86" s="78" t="s">
        <v>17</v>
      </c>
      <c r="E86" s="98">
        <v>1</v>
      </c>
      <c r="F86" s="98" t="s">
        <v>214</v>
      </c>
      <c r="G86" s="37"/>
      <c r="H86" s="37">
        <f t="shared" si="1"/>
        <v>0</v>
      </c>
      <c r="I86" s="36" t="s">
        <v>9</v>
      </c>
      <c r="J86" s="100" t="s">
        <v>45</v>
      </c>
      <c r="K86" s="108" t="s">
        <v>136</v>
      </c>
      <c r="L86" s="35" t="s">
        <v>842</v>
      </c>
      <c r="M86" s="30"/>
    </row>
    <row r="87" spans="1:13" s="16" customFormat="1" ht="25.5" x14ac:dyDescent="0.25">
      <c r="A87" s="72">
        <v>25</v>
      </c>
      <c r="B87" s="98" t="s">
        <v>217</v>
      </c>
      <c r="C87" s="98" t="s">
        <v>101</v>
      </c>
      <c r="D87" s="101" t="s">
        <v>156</v>
      </c>
      <c r="E87" s="98">
        <v>1</v>
      </c>
      <c r="F87" s="98" t="s">
        <v>219</v>
      </c>
      <c r="G87" s="37">
        <v>3162882.4</v>
      </c>
      <c r="H87" s="37">
        <f t="shared" si="1"/>
        <v>3162882.4</v>
      </c>
      <c r="I87" s="36" t="s">
        <v>9</v>
      </c>
      <c r="J87" s="100" t="s">
        <v>220</v>
      </c>
      <c r="K87" s="108" t="s">
        <v>135</v>
      </c>
      <c r="L87" s="35" t="s">
        <v>221</v>
      </c>
      <c r="M87" s="30"/>
    </row>
    <row r="88" spans="1:13" s="16" customFormat="1" ht="25.5" x14ac:dyDescent="0.25">
      <c r="A88" s="72">
        <v>26</v>
      </c>
      <c r="B88" s="98" t="s">
        <v>218</v>
      </c>
      <c r="C88" s="98" t="s">
        <v>101</v>
      </c>
      <c r="D88" s="101" t="s">
        <v>156</v>
      </c>
      <c r="E88" s="98">
        <v>1</v>
      </c>
      <c r="F88" s="98" t="s">
        <v>219</v>
      </c>
      <c r="G88" s="37">
        <v>2351645.88</v>
      </c>
      <c r="H88" s="37">
        <f t="shared" si="1"/>
        <v>2351645.88</v>
      </c>
      <c r="I88" s="36" t="s">
        <v>9</v>
      </c>
      <c r="J88" s="100" t="s">
        <v>220</v>
      </c>
      <c r="K88" s="108" t="s">
        <v>135</v>
      </c>
      <c r="L88" s="35" t="s">
        <v>221</v>
      </c>
      <c r="M88" s="30"/>
    </row>
    <row r="89" spans="1:13" s="16" customFormat="1" ht="25.5" x14ac:dyDescent="0.25">
      <c r="A89" s="72">
        <v>27</v>
      </c>
      <c r="B89" s="98" t="s">
        <v>239</v>
      </c>
      <c r="C89" s="98" t="s">
        <v>512</v>
      </c>
      <c r="D89" s="101" t="s">
        <v>250</v>
      </c>
      <c r="E89" s="98">
        <v>655</v>
      </c>
      <c r="F89" s="98" t="s">
        <v>94</v>
      </c>
      <c r="G89" s="37">
        <v>850</v>
      </c>
      <c r="H89" s="37">
        <f t="shared" si="1"/>
        <v>556750</v>
      </c>
      <c r="I89" s="36" t="s">
        <v>9</v>
      </c>
      <c r="J89" s="100" t="s">
        <v>45</v>
      </c>
      <c r="K89" s="108" t="s">
        <v>136</v>
      </c>
      <c r="L89" s="35" t="s">
        <v>238</v>
      </c>
      <c r="M89" s="30"/>
    </row>
    <row r="90" spans="1:13" s="16" customFormat="1" ht="25.5" x14ac:dyDescent="0.25">
      <c r="A90" s="72">
        <v>28</v>
      </c>
      <c r="B90" s="98" t="s">
        <v>240</v>
      </c>
      <c r="C90" s="98" t="s">
        <v>512</v>
      </c>
      <c r="D90" s="101" t="s">
        <v>251</v>
      </c>
      <c r="E90" s="98">
        <v>1080</v>
      </c>
      <c r="F90" s="98" t="s">
        <v>94</v>
      </c>
      <c r="G90" s="37">
        <v>170</v>
      </c>
      <c r="H90" s="37">
        <f t="shared" si="1"/>
        <v>183600</v>
      </c>
      <c r="I90" s="36" t="s">
        <v>9</v>
      </c>
      <c r="J90" s="100" t="s">
        <v>45</v>
      </c>
      <c r="K90" s="108" t="s">
        <v>136</v>
      </c>
      <c r="L90" s="35" t="s">
        <v>238</v>
      </c>
      <c r="M90" s="30"/>
    </row>
    <row r="91" spans="1:13" s="16" customFormat="1" ht="25.5" x14ac:dyDescent="0.25">
      <c r="A91" s="72">
        <v>29</v>
      </c>
      <c r="B91" s="98" t="s">
        <v>241</v>
      </c>
      <c r="C91" s="98" t="s">
        <v>512</v>
      </c>
      <c r="D91" s="101" t="s">
        <v>252</v>
      </c>
      <c r="E91" s="98">
        <v>455</v>
      </c>
      <c r="F91" s="98" t="s">
        <v>94</v>
      </c>
      <c r="G91" s="37">
        <v>87</v>
      </c>
      <c r="H91" s="37">
        <f t="shared" si="1"/>
        <v>39585</v>
      </c>
      <c r="I91" s="36" t="s">
        <v>9</v>
      </c>
      <c r="J91" s="100" t="s">
        <v>45</v>
      </c>
      <c r="K91" s="108" t="s">
        <v>136</v>
      </c>
      <c r="L91" s="35" t="s">
        <v>238</v>
      </c>
      <c r="M91" s="30"/>
    </row>
    <row r="92" spans="1:13" s="16" customFormat="1" ht="25.5" x14ac:dyDescent="0.25">
      <c r="A92" s="72">
        <v>30</v>
      </c>
      <c r="B92" s="98" t="s">
        <v>242</v>
      </c>
      <c r="C92" s="98" t="s">
        <v>512</v>
      </c>
      <c r="D92" s="101" t="s">
        <v>253</v>
      </c>
      <c r="E92" s="98">
        <v>35</v>
      </c>
      <c r="F92" s="98" t="s">
        <v>94</v>
      </c>
      <c r="G92" s="37">
        <v>2325</v>
      </c>
      <c r="H92" s="37">
        <f t="shared" si="1"/>
        <v>81375</v>
      </c>
      <c r="I92" s="36" t="s">
        <v>9</v>
      </c>
      <c r="J92" s="100" t="s">
        <v>45</v>
      </c>
      <c r="K92" s="108" t="s">
        <v>136</v>
      </c>
      <c r="L92" s="35" t="s">
        <v>238</v>
      </c>
      <c r="M92" s="30"/>
    </row>
    <row r="93" spans="1:13" s="16" customFormat="1" ht="12.75" x14ac:dyDescent="0.25">
      <c r="A93" s="72">
        <v>31</v>
      </c>
      <c r="B93" s="98" t="s">
        <v>243</v>
      </c>
      <c r="C93" s="98" t="s">
        <v>512</v>
      </c>
      <c r="D93" s="101" t="s">
        <v>17</v>
      </c>
      <c r="E93" s="98">
        <v>145</v>
      </c>
      <c r="F93" s="98" t="s">
        <v>94</v>
      </c>
      <c r="G93" s="37">
        <v>1450</v>
      </c>
      <c r="H93" s="37">
        <f t="shared" si="1"/>
        <v>210250</v>
      </c>
      <c r="I93" s="36" t="s">
        <v>9</v>
      </c>
      <c r="J93" s="100" t="s">
        <v>45</v>
      </c>
      <c r="K93" s="108" t="s">
        <v>136</v>
      </c>
      <c r="L93" s="35" t="s">
        <v>238</v>
      </c>
      <c r="M93" s="30"/>
    </row>
    <row r="94" spans="1:13" s="16" customFormat="1" ht="25.5" x14ac:dyDescent="0.25">
      <c r="A94" s="72">
        <v>32</v>
      </c>
      <c r="B94" s="98" t="s">
        <v>244</v>
      </c>
      <c r="C94" s="98" t="s">
        <v>512</v>
      </c>
      <c r="D94" s="101" t="s">
        <v>254</v>
      </c>
      <c r="E94" s="98">
        <v>155</v>
      </c>
      <c r="F94" s="98" t="s">
        <v>94</v>
      </c>
      <c r="G94" s="37">
        <v>1800</v>
      </c>
      <c r="H94" s="37">
        <f t="shared" si="1"/>
        <v>279000</v>
      </c>
      <c r="I94" s="36" t="s">
        <v>9</v>
      </c>
      <c r="J94" s="100" t="s">
        <v>45</v>
      </c>
      <c r="K94" s="108" t="s">
        <v>136</v>
      </c>
      <c r="L94" s="35" t="s">
        <v>238</v>
      </c>
      <c r="M94" s="30"/>
    </row>
    <row r="95" spans="1:13" s="16" customFormat="1" ht="25.5" x14ac:dyDescent="0.25">
      <c r="A95" s="72">
        <v>33</v>
      </c>
      <c r="B95" s="98" t="s">
        <v>245</v>
      </c>
      <c r="C95" s="98" t="s">
        <v>512</v>
      </c>
      <c r="D95" s="101" t="s">
        <v>255</v>
      </c>
      <c r="E95" s="98">
        <v>110</v>
      </c>
      <c r="F95" s="98" t="s">
        <v>94</v>
      </c>
      <c r="G95" s="37">
        <v>3400</v>
      </c>
      <c r="H95" s="37">
        <f t="shared" si="1"/>
        <v>374000</v>
      </c>
      <c r="I95" s="36" t="s">
        <v>9</v>
      </c>
      <c r="J95" s="100" t="s">
        <v>45</v>
      </c>
      <c r="K95" s="108" t="s">
        <v>136</v>
      </c>
      <c r="L95" s="35" t="s">
        <v>238</v>
      </c>
      <c r="M95" s="30"/>
    </row>
    <row r="96" spans="1:13" s="16" customFormat="1" ht="25.5" x14ac:dyDescent="0.25">
      <c r="A96" s="72">
        <v>34</v>
      </c>
      <c r="B96" s="98" t="s">
        <v>246</v>
      </c>
      <c r="C96" s="98" t="s">
        <v>512</v>
      </c>
      <c r="D96" s="101" t="s">
        <v>256</v>
      </c>
      <c r="E96" s="98">
        <v>84</v>
      </c>
      <c r="F96" s="98" t="s">
        <v>94</v>
      </c>
      <c r="G96" s="37">
        <v>4800</v>
      </c>
      <c r="H96" s="37">
        <f t="shared" si="1"/>
        <v>403200</v>
      </c>
      <c r="I96" s="36" t="s">
        <v>9</v>
      </c>
      <c r="J96" s="100" t="s">
        <v>45</v>
      </c>
      <c r="K96" s="108" t="s">
        <v>136</v>
      </c>
      <c r="L96" s="35" t="s">
        <v>238</v>
      </c>
      <c r="M96" s="30"/>
    </row>
    <row r="97" spans="1:13" s="16" customFormat="1" ht="25.5" x14ac:dyDescent="0.25">
      <c r="A97" s="72">
        <v>35</v>
      </c>
      <c r="B97" s="98" t="s">
        <v>247</v>
      </c>
      <c r="C97" s="98" t="s">
        <v>512</v>
      </c>
      <c r="D97" s="101" t="s">
        <v>257</v>
      </c>
      <c r="E97" s="98">
        <v>100</v>
      </c>
      <c r="F97" s="98" t="s">
        <v>94</v>
      </c>
      <c r="G97" s="37">
        <v>1370</v>
      </c>
      <c r="H97" s="37">
        <f t="shared" si="1"/>
        <v>137000</v>
      </c>
      <c r="I97" s="36" t="s">
        <v>9</v>
      </c>
      <c r="J97" s="100" t="s">
        <v>45</v>
      </c>
      <c r="K97" s="108" t="s">
        <v>136</v>
      </c>
      <c r="L97" s="35" t="s">
        <v>238</v>
      </c>
      <c r="M97" s="30"/>
    </row>
    <row r="98" spans="1:13" s="16" customFormat="1" ht="25.5" x14ac:dyDescent="0.25">
      <c r="A98" s="72">
        <v>36</v>
      </c>
      <c r="B98" s="98" t="s">
        <v>248</v>
      </c>
      <c r="C98" s="98" t="s">
        <v>512</v>
      </c>
      <c r="D98" s="101" t="s">
        <v>258</v>
      </c>
      <c r="E98" s="98">
        <v>250</v>
      </c>
      <c r="F98" s="98" t="s">
        <v>94</v>
      </c>
      <c r="G98" s="37">
        <v>280</v>
      </c>
      <c r="H98" s="37">
        <f t="shared" si="1"/>
        <v>70000</v>
      </c>
      <c r="I98" s="36" t="s">
        <v>9</v>
      </c>
      <c r="J98" s="100" t="s">
        <v>45</v>
      </c>
      <c r="K98" s="108" t="s">
        <v>136</v>
      </c>
      <c r="L98" s="35" t="s">
        <v>238</v>
      </c>
      <c r="M98" s="30"/>
    </row>
    <row r="99" spans="1:13" s="16" customFormat="1" ht="25.5" x14ac:dyDescent="0.25">
      <c r="A99" s="72">
        <v>37</v>
      </c>
      <c r="B99" s="98" t="s">
        <v>249</v>
      </c>
      <c r="C99" s="98" t="s">
        <v>512</v>
      </c>
      <c r="D99" s="101" t="s">
        <v>259</v>
      </c>
      <c r="E99" s="98">
        <v>40</v>
      </c>
      <c r="F99" s="98" t="s">
        <v>94</v>
      </c>
      <c r="G99" s="37">
        <v>185</v>
      </c>
      <c r="H99" s="37">
        <f t="shared" ref="H99:H104" si="2">E99*G99</f>
        <v>7400</v>
      </c>
      <c r="I99" s="36" t="s">
        <v>9</v>
      </c>
      <c r="J99" s="100" t="s">
        <v>45</v>
      </c>
      <c r="K99" s="108" t="s">
        <v>136</v>
      </c>
      <c r="L99" s="35" t="s">
        <v>238</v>
      </c>
      <c r="M99" s="30"/>
    </row>
    <row r="100" spans="1:13" s="16" customFormat="1" ht="25.5" x14ac:dyDescent="0.25">
      <c r="A100" s="72">
        <v>38</v>
      </c>
      <c r="B100" s="98" t="s">
        <v>260</v>
      </c>
      <c r="C100" s="98" t="s">
        <v>101</v>
      </c>
      <c r="D100" s="101" t="s">
        <v>156</v>
      </c>
      <c r="E100" s="98">
        <v>100</v>
      </c>
      <c r="F100" s="98" t="s">
        <v>261</v>
      </c>
      <c r="G100" s="37">
        <v>600</v>
      </c>
      <c r="H100" s="37">
        <f t="shared" si="2"/>
        <v>60000</v>
      </c>
      <c r="I100" s="36" t="s">
        <v>9</v>
      </c>
      <c r="J100" s="100" t="s">
        <v>45</v>
      </c>
      <c r="K100" s="108" t="s">
        <v>136</v>
      </c>
      <c r="L100" s="35" t="s">
        <v>262</v>
      </c>
      <c r="M100" s="30"/>
    </row>
    <row r="101" spans="1:13" s="16" customFormat="1" ht="25.5" x14ac:dyDescent="0.25">
      <c r="A101" s="72">
        <v>39</v>
      </c>
      <c r="B101" s="98" t="s">
        <v>263</v>
      </c>
      <c r="C101" s="98" t="s">
        <v>101</v>
      </c>
      <c r="D101" s="101" t="s">
        <v>156</v>
      </c>
      <c r="E101" s="98">
        <v>2500</v>
      </c>
      <c r="F101" s="98" t="s">
        <v>37</v>
      </c>
      <c r="G101" s="37">
        <v>80</v>
      </c>
      <c r="H101" s="37">
        <f t="shared" si="2"/>
        <v>200000</v>
      </c>
      <c r="I101" s="36" t="s">
        <v>9</v>
      </c>
      <c r="J101" s="100" t="s">
        <v>45</v>
      </c>
      <c r="K101" s="108" t="s">
        <v>136</v>
      </c>
      <c r="L101" s="35" t="s">
        <v>262</v>
      </c>
      <c r="M101" s="30"/>
    </row>
    <row r="102" spans="1:13" s="16" customFormat="1" ht="25.5" x14ac:dyDescent="0.25">
      <c r="A102" s="72">
        <v>40</v>
      </c>
      <c r="B102" s="98" t="s">
        <v>264</v>
      </c>
      <c r="C102" s="98" t="s">
        <v>101</v>
      </c>
      <c r="D102" s="101" t="s">
        <v>156</v>
      </c>
      <c r="E102" s="98">
        <v>25</v>
      </c>
      <c r="F102" s="98" t="s">
        <v>37</v>
      </c>
      <c r="G102" s="37">
        <v>600</v>
      </c>
      <c r="H102" s="37">
        <f t="shared" si="2"/>
        <v>15000</v>
      </c>
      <c r="I102" s="36" t="s">
        <v>9</v>
      </c>
      <c r="J102" s="100" t="s">
        <v>45</v>
      </c>
      <c r="K102" s="108" t="s">
        <v>136</v>
      </c>
      <c r="L102" s="35" t="s">
        <v>262</v>
      </c>
      <c r="M102" s="30"/>
    </row>
    <row r="103" spans="1:13" s="16" customFormat="1" ht="25.5" x14ac:dyDescent="0.25">
      <c r="A103" s="72">
        <v>41</v>
      </c>
      <c r="B103" s="98" t="s">
        <v>265</v>
      </c>
      <c r="C103" s="98" t="s">
        <v>101</v>
      </c>
      <c r="D103" s="101" t="s">
        <v>156</v>
      </c>
      <c r="E103" s="98">
        <v>200</v>
      </c>
      <c r="F103" s="98" t="s">
        <v>37</v>
      </c>
      <c r="G103" s="37">
        <v>200</v>
      </c>
      <c r="H103" s="37">
        <f t="shared" si="2"/>
        <v>40000</v>
      </c>
      <c r="I103" s="36" t="s">
        <v>9</v>
      </c>
      <c r="J103" s="100" t="s">
        <v>45</v>
      </c>
      <c r="K103" s="108" t="s">
        <v>136</v>
      </c>
      <c r="L103" s="35" t="s">
        <v>262</v>
      </c>
      <c r="M103" s="30"/>
    </row>
    <row r="104" spans="1:13" s="16" customFormat="1" ht="25.5" x14ac:dyDescent="0.25">
      <c r="A104" s="72">
        <v>42</v>
      </c>
      <c r="B104" s="149" t="s">
        <v>266</v>
      </c>
      <c r="C104" s="98" t="s">
        <v>101</v>
      </c>
      <c r="D104" s="101" t="s">
        <v>156</v>
      </c>
      <c r="E104" s="98">
        <v>100</v>
      </c>
      <c r="F104" s="98" t="s">
        <v>219</v>
      </c>
      <c r="G104" s="37">
        <v>982.15</v>
      </c>
      <c r="H104" s="37">
        <f t="shared" si="2"/>
        <v>98215</v>
      </c>
      <c r="I104" s="36" t="s">
        <v>9</v>
      </c>
      <c r="J104" s="100" t="s">
        <v>45</v>
      </c>
      <c r="K104" s="108" t="s">
        <v>136</v>
      </c>
      <c r="L104" s="35" t="s">
        <v>262</v>
      </c>
      <c r="M104" s="30"/>
    </row>
    <row r="105" spans="1:13" s="16" customFormat="1" ht="38.25" x14ac:dyDescent="0.25">
      <c r="A105" s="72">
        <v>43</v>
      </c>
      <c r="B105" s="98" t="s">
        <v>276</v>
      </c>
      <c r="C105" s="98" t="s">
        <v>511</v>
      </c>
      <c r="D105" s="98" t="s">
        <v>281</v>
      </c>
      <c r="E105" s="98">
        <v>10</v>
      </c>
      <c r="F105" s="98" t="s">
        <v>285</v>
      </c>
      <c r="G105" s="37">
        <v>100</v>
      </c>
      <c r="H105" s="37"/>
      <c r="I105" s="36" t="s">
        <v>9</v>
      </c>
      <c r="J105" s="100" t="s">
        <v>45</v>
      </c>
      <c r="K105" s="108" t="s">
        <v>136</v>
      </c>
      <c r="L105" s="35" t="s">
        <v>322</v>
      </c>
      <c r="M105" s="30"/>
    </row>
    <row r="106" spans="1:13" s="16" customFormat="1" ht="38.25" x14ac:dyDescent="0.25">
      <c r="A106" s="72">
        <v>44</v>
      </c>
      <c r="B106" s="98" t="s">
        <v>277</v>
      </c>
      <c r="C106" s="98" t="s">
        <v>511</v>
      </c>
      <c r="D106" s="101" t="s">
        <v>282</v>
      </c>
      <c r="E106" s="98">
        <v>10</v>
      </c>
      <c r="F106" s="98" t="s">
        <v>219</v>
      </c>
      <c r="G106" s="37">
        <v>550</v>
      </c>
      <c r="H106" s="37"/>
      <c r="I106" s="36" t="s">
        <v>9</v>
      </c>
      <c r="J106" s="100" t="s">
        <v>45</v>
      </c>
      <c r="K106" s="108" t="s">
        <v>136</v>
      </c>
      <c r="L106" s="35" t="s">
        <v>322</v>
      </c>
      <c r="M106" s="30"/>
    </row>
    <row r="107" spans="1:13" s="16" customFormat="1" ht="25.5" x14ac:dyDescent="0.25">
      <c r="A107" s="72">
        <v>45</v>
      </c>
      <c r="B107" s="98" t="s">
        <v>279</v>
      </c>
      <c r="C107" s="98" t="s">
        <v>511</v>
      </c>
      <c r="D107" s="101" t="s">
        <v>283</v>
      </c>
      <c r="E107" s="98">
        <v>10</v>
      </c>
      <c r="F107" s="98" t="s">
        <v>219</v>
      </c>
      <c r="G107" s="37">
        <v>710</v>
      </c>
      <c r="H107" s="37"/>
      <c r="I107" s="36" t="s">
        <v>9</v>
      </c>
      <c r="J107" s="100" t="s">
        <v>45</v>
      </c>
      <c r="K107" s="108" t="s">
        <v>136</v>
      </c>
      <c r="L107" s="35" t="s">
        <v>322</v>
      </c>
      <c r="M107" s="30"/>
    </row>
    <row r="108" spans="1:13" s="16" customFormat="1" ht="25.5" x14ac:dyDescent="0.25">
      <c r="A108" s="72">
        <v>46</v>
      </c>
      <c r="B108" s="98" t="s">
        <v>278</v>
      </c>
      <c r="C108" s="98" t="s">
        <v>511</v>
      </c>
      <c r="D108" s="101" t="s">
        <v>284</v>
      </c>
      <c r="E108" s="98">
        <v>12</v>
      </c>
      <c r="F108" s="98" t="s">
        <v>219</v>
      </c>
      <c r="G108" s="37">
        <v>475</v>
      </c>
      <c r="H108" s="37"/>
      <c r="I108" s="36" t="s">
        <v>9</v>
      </c>
      <c r="J108" s="100" t="s">
        <v>45</v>
      </c>
      <c r="K108" s="108" t="s">
        <v>136</v>
      </c>
      <c r="L108" s="35" t="s">
        <v>322</v>
      </c>
      <c r="M108" s="30"/>
    </row>
    <row r="109" spans="1:13" s="16" customFormat="1" ht="25.5" x14ac:dyDescent="0.25">
      <c r="A109" s="72">
        <v>47</v>
      </c>
      <c r="B109" s="98" t="s">
        <v>280</v>
      </c>
      <c r="C109" s="98" t="s">
        <v>511</v>
      </c>
      <c r="D109" s="98" t="s">
        <v>280</v>
      </c>
      <c r="E109" s="98">
        <v>4</v>
      </c>
      <c r="F109" s="98" t="s">
        <v>286</v>
      </c>
      <c r="G109" s="37">
        <v>150</v>
      </c>
      <c r="H109" s="37"/>
      <c r="I109" s="36" t="s">
        <v>9</v>
      </c>
      <c r="J109" s="100" t="s">
        <v>45</v>
      </c>
      <c r="K109" s="108" t="s">
        <v>136</v>
      </c>
      <c r="L109" s="35" t="s">
        <v>322</v>
      </c>
      <c r="M109" s="30"/>
    </row>
    <row r="110" spans="1:13" s="16" customFormat="1" ht="25.5" x14ac:dyDescent="0.25">
      <c r="A110" s="72">
        <v>48</v>
      </c>
      <c r="B110" s="150" t="s">
        <v>289</v>
      </c>
      <c r="C110" s="98" t="s">
        <v>101</v>
      </c>
      <c r="D110" s="107" t="s">
        <v>290</v>
      </c>
      <c r="E110" s="151">
        <v>5000</v>
      </c>
      <c r="F110" s="107" t="s">
        <v>291</v>
      </c>
      <c r="G110" s="163">
        <v>1610</v>
      </c>
      <c r="H110" s="37">
        <f t="shared" ref="H110:H247" si="3">E110*G110</f>
        <v>8050000</v>
      </c>
      <c r="I110" s="36" t="s">
        <v>9</v>
      </c>
      <c r="J110" s="100" t="s">
        <v>53</v>
      </c>
      <c r="K110" s="108" t="s">
        <v>292</v>
      </c>
      <c r="L110" s="35" t="s">
        <v>293</v>
      </c>
      <c r="M110" s="30"/>
    </row>
    <row r="111" spans="1:13" s="16" customFormat="1" ht="25.5" x14ac:dyDescent="0.25">
      <c r="A111" s="72">
        <v>49</v>
      </c>
      <c r="B111" s="150" t="s">
        <v>294</v>
      </c>
      <c r="C111" s="98" t="s">
        <v>101</v>
      </c>
      <c r="D111" s="107" t="s">
        <v>295</v>
      </c>
      <c r="E111" s="151">
        <v>1000</v>
      </c>
      <c r="F111" s="107" t="s">
        <v>291</v>
      </c>
      <c r="G111" s="163">
        <v>1562.5</v>
      </c>
      <c r="H111" s="37">
        <f t="shared" si="3"/>
        <v>1562500</v>
      </c>
      <c r="I111" s="36" t="s">
        <v>9</v>
      </c>
      <c r="J111" s="100" t="s">
        <v>53</v>
      </c>
      <c r="K111" s="108" t="s">
        <v>292</v>
      </c>
      <c r="L111" s="35" t="s">
        <v>293</v>
      </c>
      <c r="M111" s="30"/>
    </row>
    <row r="112" spans="1:13" s="16" customFormat="1" ht="25.5" x14ac:dyDescent="0.25">
      <c r="A112" s="72">
        <v>50</v>
      </c>
      <c r="B112" s="150" t="s">
        <v>296</v>
      </c>
      <c r="C112" s="98" t="s">
        <v>101</v>
      </c>
      <c r="D112" s="107" t="s">
        <v>297</v>
      </c>
      <c r="E112" s="151">
        <v>100</v>
      </c>
      <c r="F112" s="107" t="s">
        <v>291</v>
      </c>
      <c r="G112" s="163">
        <v>937.5</v>
      </c>
      <c r="H112" s="37">
        <f t="shared" si="3"/>
        <v>93750</v>
      </c>
      <c r="I112" s="36" t="s">
        <v>9</v>
      </c>
      <c r="J112" s="100" t="s">
        <v>53</v>
      </c>
      <c r="K112" s="108" t="s">
        <v>292</v>
      </c>
      <c r="L112" s="35" t="s">
        <v>293</v>
      </c>
      <c r="M112" s="30"/>
    </row>
    <row r="113" spans="1:13" s="16" customFormat="1" ht="25.5" x14ac:dyDescent="0.25">
      <c r="A113" s="72">
        <v>51</v>
      </c>
      <c r="B113" s="150" t="s">
        <v>298</v>
      </c>
      <c r="C113" s="98" t="s">
        <v>101</v>
      </c>
      <c r="D113" s="107" t="s">
        <v>299</v>
      </c>
      <c r="E113" s="151">
        <v>85</v>
      </c>
      <c r="F113" s="107" t="s">
        <v>291</v>
      </c>
      <c r="G113" s="163">
        <v>16428.57</v>
      </c>
      <c r="H113" s="37">
        <f t="shared" si="3"/>
        <v>1396428.45</v>
      </c>
      <c r="I113" s="36" t="s">
        <v>9</v>
      </c>
      <c r="J113" s="100" t="s">
        <v>53</v>
      </c>
      <c r="K113" s="108" t="s">
        <v>292</v>
      </c>
      <c r="L113" s="35" t="s">
        <v>293</v>
      </c>
      <c r="M113" s="30"/>
    </row>
    <row r="114" spans="1:13" s="16" customFormat="1" ht="25.5" x14ac:dyDescent="0.25">
      <c r="A114" s="72">
        <v>52</v>
      </c>
      <c r="B114" s="150" t="s">
        <v>300</v>
      </c>
      <c r="C114" s="98" t="s">
        <v>101</v>
      </c>
      <c r="D114" s="107" t="s">
        <v>301</v>
      </c>
      <c r="E114" s="151">
        <v>85</v>
      </c>
      <c r="F114" s="107" t="s">
        <v>291</v>
      </c>
      <c r="G114" s="163">
        <v>8482.14</v>
      </c>
      <c r="H114" s="37">
        <f t="shared" si="3"/>
        <v>720981.89999999991</v>
      </c>
      <c r="I114" s="36" t="s">
        <v>9</v>
      </c>
      <c r="J114" s="100" t="s">
        <v>53</v>
      </c>
      <c r="K114" s="108" t="s">
        <v>292</v>
      </c>
      <c r="L114" s="35" t="s">
        <v>293</v>
      </c>
      <c r="M114" s="30"/>
    </row>
    <row r="115" spans="1:13" s="16" customFormat="1" ht="25.5" x14ac:dyDescent="0.25">
      <c r="A115" s="72">
        <v>53</v>
      </c>
      <c r="B115" s="150" t="s">
        <v>302</v>
      </c>
      <c r="C115" s="98" t="s">
        <v>101</v>
      </c>
      <c r="D115" s="107" t="s">
        <v>303</v>
      </c>
      <c r="E115" s="151">
        <v>85</v>
      </c>
      <c r="F115" s="107" t="s">
        <v>291</v>
      </c>
      <c r="G115" s="163">
        <v>3125</v>
      </c>
      <c r="H115" s="37">
        <f t="shared" si="3"/>
        <v>265625</v>
      </c>
      <c r="I115" s="36" t="s">
        <v>9</v>
      </c>
      <c r="J115" s="100" t="s">
        <v>53</v>
      </c>
      <c r="K115" s="108" t="s">
        <v>292</v>
      </c>
      <c r="L115" s="35" t="s">
        <v>293</v>
      </c>
      <c r="M115" s="30"/>
    </row>
    <row r="116" spans="1:13" s="16" customFormat="1" ht="25.5" x14ac:dyDescent="0.25">
      <c r="A116" s="72">
        <v>54</v>
      </c>
      <c r="B116" s="86" t="s">
        <v>304</v>
      </c>
      <c r="C116" s="98" t="s">
        <v>101</v>
      </c>
      <c r="D116" s="152" t="s">
        <v>305</v>
      </c>
      <c r="E116" s="151">
        <v>1</v>
      </c>
      <c r="F116" s="107" t="s">
        <v>291</v>
      </c>
      <c r="G116" s="163">
        <v>37500</v>
      </c>
      <c r="H116" s="37">
        <f t="shared" si="3"/>
        <v>37500</v>
      </c>
      <c r="I116" s="36" t="s">
        <v>9</v>
      </c>
      <c r="J116" s="100" t="s">
        <v>53</v>
      </c>
      <c r="K116" s="108" t="s">
        <v>292</v>
      </c>
      <c r="L116" s="35" t="s">
        <v>293</v>
      </c>
      <c r="M116" s="30"/>
    </row>
    <row r="117" spans="1:13" s="16" customFormat="1" ht="25.5" x14ac:dyDescent="0.25">
      <c r="A117" s="72">
        <v>55</v>
      </c>
      <c r="B117" s="86" t="s">
        <v>306</v>
      </c>
      <c r="C117" s="98" t="s">
        <v>101</v>
      </c>
      <c r="D117" s="152" t="s">
        <v>307</v>
      </c>
      <c r="E117" s="151">
        <v>50</v>
      </c>
      <c r="F117" s="107" t="s">
        <v>291</v>
      </c>
      <c r="G117" s="163">
        <v>357.14</v>
      </c>
      <c r="H117" s="37">
        <f t="shared" si="3"/>
        <v>17857</v>
      </c>
      <c r="I117" s="36" t="s">
        <v>9</v>
      </c>
      <c r="J117" s="100" t="s">
        <v>53</v>
      </c>
      <c r="K117" s="108" t="s">
        <v>292</v>
      </c>
      <c r="L117" s="35" t="s">
        <v>293</v>
      </c>
      <c r="M117" s="30"/>
    </row>
    <row r="118" spans="1:13" s="16" customFormat="1" ht="51" x14ac:dyDescent="0.25">
      <c r="A118" s="72">
        <v>56</v>
      </c>
      <c r="B118" s="95" t="s">
        <v>308</v>
      </c>
      <c r="C118" s="98" t="s">
        <v>513</v>
      </c>
      <c r="D118" s="153" t="s">
        <v>312</v>
      </c>
      <c r="E118" s="154">
        <v>105</v>
      </c>
      <c r="F118" s="107" t="s">
        <v>291</v>
      </c>
      <c r="G118" s="164">
        <v>6250</v>
      </c>
      <c r="H118" s="37">
        <f t="shared" si="3"/>
        <v>656250</v>
      </c>
      <c r="I118" s="36" t="s">
        <v>9</v>
      </c>
      <c r="J118" s="100" t="s">
        <v>313</v>
      </c>
      <c r="K118" s="108" t="s">
        <v>292</v>
      </c>
      <c r="L118" s="35" t="s">
        <v>314</v>
      </c>
      <c r="M118" s="30"/>
    </row>
    <row r="119" spans="1:13" s="16" customFormat="1" ht="51" x14ac:dyDescent="0.25">
      <c r="A119" s="72">
        <v>57</v>
      </c>
      <c r="B119" s="95" t="s">
        <v>309</v>
      </c>
      <c r="C119" s="98" t="s">
        <v>513</v>
      </c>
      <c r="D119" s="153" t="s">
        <v>312</v>
      </c>
      <c r="E119" s="154">
        <v>25</v>
      </c>
      <c r="F119" s="107" t="s">
        <v>291</v>
      </c>
      <c r="G119" s="164">
        <v>6250</v>
      </c>
      <c r="H119" s="37">
        <f t="shared" si="3"/>
        <v>156250</v>
      </c>
      <c r="I119" s="36" t="s">
        <v>9</v>
      </c>
      <c r="J119" s="100" t="s">
        <v>313</v>
      </c>
      <c r="K119" s="108" t="s">
        <v>292</v>
      </c>
      <c r="L119" s="35" t="s">
        <v>314</v>
      </c>
      <c r="M119" s="30"/>
    </row>
    <row r="120" spans="1:13" s="16" customFormat="1" ht="51" x14ac:dyDescent="0.25">
      <c r="A120" s="72">
        <v>58</v>
      </c>
      <c r="B120" s="95" t="s">
        <v>310</v>
      </c>
      <c r="C120" s="98" t="s">
        <v>513</v>
      </c>
      <c r="D120" s="153" t="s">
        <v>312</v>
      </c>
      <c r="E120" s="154">
        <v>35</v>
      </c>
      <c r="F120" s="107" t="s">
        <v>291</v>
      </c>
      <c r="G120" s="164">
        <v>6250</v>
      </c>
      <c r="H120" s="37">
        <f t="shared" si="3"/>
        <v>218750</v>
      </c>
      <c r="I120" s="36" t="s">
        <v>9</v>
      </c>
      <c r="J120" s="100" t="s">
        <v>313</v>
      </c>
      <c r="K120" s="108" t="s">
        <v>292</v>
      </c>
      <c r="L120" s="35" t="s">
        <v>314</v>
      </c>
      <c r="M120" s="30"/>
    </row>
    <row r="121" spans="1:13" s="16" customFormat="1" ht="51" x14ac:dyDescent="0.25">
      <c r="A121" s="72">
        <v>59</v>
      </c>
      <c r="B121" s="95" t="s">
        <v>311</v>
      </c>
      <c r="C121" s="98" t="s">
        <v>513</v>
      </c>
      <c r="D121" s="153" t="s">
        <v>312</v>
      </c>
      <c r="E121" s="154">
        <v>55</v>
      </c>
      <c r="F121" s="107" t="s">
        <v>291</v>
      </c>
      <c r="G121" s="164">
        <v>6250</v>
      </c>
      <c r="H121" s="37">
        <f t="shared" si="3"/>
        <v>343750</v>
      </c>
      <c r="I121" s="36" t="s">
        <v>9</v>
      </c>
      <c r="J121" s="100" t="s">
        <v>313</v>
      </c>
      <c r="K121" s="108" t="s">
        <v>292</v>
      </c>
      <c r="L121" s="35" t="s">
        <v>314</v>
      </c>
      <c r="M121" s="30"/>
    </row>
    <row r="122" spans="1:13" s="16" customFormat="1" ht="25.5" x14ac:dyDescent="0.25">
      <c r="A122" s="72">
        <v>60</v>
      </c>
      <c r="B122" s="95" t="s">
        <v>323</v>
      </c>
      <c r="C122" s="73" t="s">
        <v>101</v>
      </c>
      <c r="D122" s="153" t="s">
        <v>17</v>
      </c>
      <c r="E122" s="154">
        <v>1</v>
      </c>
      <c r="F122" s="109" t="s">
        <v>291</v>
      </c>
      <c r="G122" s="164">
        <v>404500</v>
      </c>
      <c r="H122" s="37">
        <f t="shared" si="3"/>
        <v>404500</v>
      </c>
      <c r="I122" s="36" t="s">
        <v>9</v>
      </c>
      <c r="J122" s="100" t="s">
        <v>19</v>
      </c>
      <c r="K122" s="108" t="s">
        <v>292</v>
      </c>
      <c r="L122" s="35" t="s">
        <v>324</v>
      </c>
      <c r="M122" s="30"/>
    </row>
    <row r="123" spans="1:13" s="16" customFormat="1" ht="51" x14ac:dyDescent="0.25">
      <c r="A123" s="72">
        <v>61</v>
      </c>
      <c r="B123" s="95" t="s">
        <v>325</v>
      </c>
      <c r="C123" s="73" t="s">
        <v>101</v>
      </c>
      <c r="D123" s="153" t="s">
        <v>326</v>
      </c>
      <c r="E123" s="154">
        <v>1</v>
      </c>
      <c r="F123" s="109" t="s">
        <v>219</v>
      </c>
      <c r="G123" s="164">
        <v>245000</v>
      </c>
      <c r="H123" s="37">
        <f t="shared" si="3"/>
        <v>245000</v>
      </c>
      <c r="I123" s="36" t="s">
        <v>9</v>
      </c>
      <c r="J123" s="100" t="s">
        <v>45</v>
      </c>
      <c r="K123" s="108" t="s">
        <v>327</v>
      </c>
      <c r="L123" s="35" t="s">
        <v>328</v>
      </c>
      <c r="M123" s="30"/>
    </row>
    <row r="124" spans="1:13" s="16" customFormat="1" ht="24.75" customHeight="1" x14ac:dyDescent="0.25">
      <c r="A124" s="72">
        <v>62</v>
      </c>
      <c r="B124" s="95" t="s">
        <v>340</v>
      </c>
      <c r="C124" s="73" t="s">
        <v>514</v>
      </c>
      <c r="D124" s="153" t="s">
        <v>342</v>
      </c>
      <c r="E124" s="109">
        <v>8930.9</v>
      </c>
      <c r="F124" s="109" t="s">
        <v>343</v>
      </c>
      <c r="G124" s="164">
        <v>3572.55</v>
      </c>
      <c r="H124" s="37">
        <f t="shared" si="3"/>
        <v>31906086.795000002</v>
      </c>
      <c r="I124" s="36" t="s">
        <v>9</v>
      </c>
      <c r="J124" s="100" t="s">
        <v>19</v>
      </c>
      <c r="K124" s="108" t="s">
        <v>292</v>
      </c>
      <c r="L124" s="35" t="s">
        <v>344</v>
      </c>
      <c r="M124" s="30"/>
    </row>
    <row r="125" spans="1:13" s="16" customFormat="1" ht="26.25" customHeight="1" x14ac:dyDescent="0.25">
      <c r="A125" s="72">
        <v>63</v>
      </c>
      <c r="B125" s="95" t="s">
        <v>341</v>
      </c>
      <c r="C125" s="73" t="s">
        <v>514</v>
      </c>
      <c r="D125" s="153" t="s">
        <v>342</v>
      </c>
      <c r="E125" s="109">
        <v>16814.27</v>
      </c>
      <c r="F125" s="109" t="s">
        <v>18</v>
      </c>
      <c r="G125" s="164">
        <v>398.86</v>
      </c>
      <c r="H125" s="37">
        <f t="shared" si="3"/>
        <v>6706539.7322000004</v>
      </c>
      <c r="I125" s="36" t="s">
        <v>9</v>
      </c>
      <c r="J125" s="100" t="s">
        <v>19</v>
      </c>
      <c r="K125" s="108" t="s">
        <v>292</v>
      </c>
      <c r="L125" s="35" t="s">
        <v>344</v>
      </c>
      <c r="M125" s="30"/>
    </row>
    <row r="126" spans="1:13" s="16" customFormat="1" ht="26.25" customHeight="1" x14ac:dyDescent="0.25">
      <c r="A126" s="72">
        <v>64</v>
      </c>
      <c r="B126" s="95" t="s">
        <v>346</v>
      </c>
      <c r="C126" s="73" t="s">
        <v>101</v>
      </c>
      <c r="D126" s="153" t="s">
        <v>406</v>
      </c>
      <c r="E126" s="109">
        <v>50</v>
      </c>
      <c r="F126" s="107" t="s">
        <v>291</v>
      </c>
      <c r="G126" s="164">
        <v>280</v>
      </c>
      <c r="H126" s="37">
        <f t="shared" si="3"/>
        <v>14000</v>
      </c>
      <c r="I126" s="36" t="s">
        <v>9</v>
      </c>
      <c r="J126" s="100" t="s">
        <v>45</v>
      </c>
      <c r="K126" s="108" t="s">
        <v>292</v>
      </c>
      <c r="L126" s="35" t="s">
        <v>345</v>
      </c>
      <c r="M126" s="30"/>
    </row>
    <row r="127" spans="1:13" s="16" customFormat="1" ht="26.25" customHeight="1" x14ac:dyDescent="0.25">
      <c r="A127" s="72">
        <v>65</v>
      </c>
      <c r="B127" s="95" t="s">
        <v>347</v>
      </c>
      <c r="C127" s="73" t="s">
        <v>101</v>
      </c>
      <c r="D127" s="153" t="s">
        <v>407</v>
      </c>
      <c r="E127" s="109">
        <v>150</v>
      </c>
      <c r="F127" s="107" t="s">
        <v>291</v>
      </c>
      <c r="G127" s="164">
        <v>735</v>
      </c>
      <c r="H127" s="37">
        <f t="shared" si="3"/>
        <v>110250</v>
      </c>
      <c r="I127" s="36" t="s">
        <v>9</v>
      </c>
      <c r="J127" s="100" t="s">
        <v>45</v>
      </c>
      <c r="K127" s="108" t="s">
        <v>292</v>
      </c>
      <c r="L127" s="35" t="s">
        <v>345</v>
      </c>
      <c r="M127" s="30"/>
    </row>
    <row r="128" spans="1:13" s="16" customFormat="1" ht="26.25" customHeight="1" x14ac:dyDescent="0.25">
      <c r="A128" s="72">
        <v>66</v>
      </c>
      <c r="B128" s="95" t="s">
        <v>348</v>
      </c>
      <c r="C128" s="73" t="s">
        <v>101</v>
      </c>
      <c r="D128" s="153" t="s">
        <v>408</v>
      </c>
      <c r="E128" s="109">
        <v>120</v>
      </c>
      <c r="F128" s="107" t="s">
        <v>466</v>
      </c>
      <c r="G128" s="164">
        <v>2800</v>
      </c>
      <c r="H128" s="37">
        <f t="shared" si="3"/>
        <v>336000</v>
      </c>
      <c r="I128" s="36" t="s">
        <v>9</v>
      </c>
      <c r="J128" s="100" t="s">
        <v>45</v>
      </c>
      <c r="K128" s="108" t="s">
        <v>292</v>
      </c>
      <c r="L128" s="35" t="s">
        <v>345</v>
      </c>
      <c r="M128" s="30"/>
    </row>
    <row r="129" spans="1:13" s="16" customFormat="1" ht="42.75" customHeight="1" x14ac:dyDescent="0.25">
      <c r="A129" s="72">
        <v>67</v>
      </c>
      <c r="B129" s="95" t="s">
        <v>349</v>
      </c>
      <c r="C129" s="73" t="s">
        <v>101</v>
      </c>
      <c r="D129" s="153" t="s">
        <v>409</v>
      </c>
      <c r="E129" s="109">
        <v>200</v>
      </c>
      <c r="F129" s="107" t="s">
        <v>291</v>
      </c>
      <c r="G129" s="164">
        <v>500</v>
      </c>
      <c r="H129" s="37">
        <f t="shared" si="3"/>
        <v>100000</v>
      </c>
      <c r="I129" s="36" t="s">
        <v>9</v>
      </c>
      <c r="J129" s="100" t="s">
        <v>45</v>
      </c>
      <c r="K129" s="108" t="s">
        <v>292</v>
      </c>
      <c r="L129" s="35" t="s">
        <v>345</v>
      </c>
      <c r="M129" s="30"/>
    </row>
    <row r="130" spans="1:13" s="16" customFormat="1" ht="41.25" customHeight="1" x14ac:dyDescent="0.25">
      <c r="A130" s="72">
        <v>68</v>
      </c>
      <c r="B130" s="95" t="s">
        <v>350</v>
      </c>
      <c r="C130" s="73" t="s">
        <v>101</v>
      </c>
      <c r="D130" s="153" t="s">
        <v>410</v>
      </c>
      <c r="E130" s="109">
        <v>200</v>
      </c>
      <c r="F130" s="107" t="s">
        <v>291</v>
      </c>
      <c r="G130" s="164">
        <v>600</v>
      </c>
      <c r="H130" s="37">
        <f t="shared" si="3"/>
        <v>120000</v>
      </c>
      <c r="I130" s="36" t="s">
        <v>9</v>
      </c>
      <c r="J130" s="100" t="s">
        <v>45</v>
      </c>
      <c r="K130" s="108" t="s">
        <v>292</v>
      </c>
      <c r="L130" s="35" t="s">
        <v>345</v>
      </c>
      <c r="M130" s="30"/>
    </row>
    <row r="131" spans="1:13" s="16" customFormat="1" ht="41.25" customHeight="1" x14ac:dyDescent="0.25">
      <c r="A131" s="72">
        <v>69</v>
      </c>
      <c r="B131" s="95" t="s">
        <v>351</v>
      </c>
      <c r="C131" s="73" t="s">
        <v>101</v>
      </c>
      <c r="D131" s="153" t="s">
        <v>411</v>
      </c>
      <c r="E131" s="109">
        <v>300</v>
      </c>
      <c r="F131" s="107" t="s">
        <v>291</v>
      </c>
      <c r="G131" s="164">
        <v>1600</v>
      </c>
      <c r="H131" s="37">
        <f t="shared" si="3"/>
        <v>480000</v>
      </c>
      <c r="I131" s="36" t="s">
        <v>9</v>
      </c>
      <c r="J131" s="100" t="s">
        <v>45</v>
      </c>
      <c r="K131" s="108" t="s">
        <v>292</v>
      </c>
      <c r="L131" s="35" t="s">
        <v>345</v>
      </c>
      <c r="M131" s="30"/>
    </row>
    <row r="132" spans="1:13" s="16" customFormat="1" ht="26.25" customHeight="1" x14ac:dyDescent="0.25">
      <c r="A132" s="72">
        <v>70</v>
      </c>
      <c r="B132" s="95" t="s">
        <v>352</v>
      </c>
      <c r="C132" s="73" t="s">
        <v>101</v>
      </c>
      <c r="D132" s="153" t="s">
        <v>412</v>
      </c>
      <c r="E132" s="109">
        <v>7000</v>
      </c>
      <c r="F132" s="107" t="s">
        <v>466</v>
      </c>
      <c r="G132" s="164">
        <v>1600</v>
      </c>
      <c r="H132" s="37">
        <f t="shared" si="3"/>
        <v>11200000</v>
      </c>
      <c r="I132" s="36" t="s">
        <v>9</v>
      </c>
      <c r="J132" s="100" t="s">
        <v>45</v>
      </c>
      <c r="K132" s="108" t="s">
        <v>292</v>
      </c>
      <c r="L132" s="35" t="s">
        <v>345</v>
      </c>
      <c r="M132" s="30"/>
    </row>
    <row r="133" spans="1:13" s="16" customFormat="1" ht="26.25" customHeight="1" x14ac:dyDescent="0.25">
      <c r="A133" s="72">
        <v>71</v>
      </c>
      <c r="B133" s="95" t="s">
        <v>353</v>
      </c>
      <c r="C133" s="73" t="s">
        <v>101</v>
      </c>
      <c r="D133" s="153" t="s">
        <v>413</v>
      </c>
      <c r="E133" s="109">
        <v>20</v>
      </c>
      <c r="F133" s="107" t="s">
        <v>466</v>
      </c>
      <c r="G133" s="164">
        <v>2700</v>
      </c>
      <c r="H133" s="37">
        <f t="shared" si="3"/>
        <v>54000</v>
      </c>
      <c r="I133" s="36" t="s">
        <v>9</v>
      </c>
      <c r="J133" s="100" t="s">
        <v>45</v>
      </c>
      <c r="K133" s="108" t="s">
        <v>292</v>
      </c>
      <c r="L133" s="35" t="s">
        <v>345</v>
      </c>
      <c r="M133" s="30"/>
    </row>
    <row r="134" spans="1:13" s="16" customFormat="1" ht="26.25" customHeight="1" x14ac:dyDescent="0.25">
      <c r="A134" s="72">
        <v>72</v>
      </c>
      <c r="B134" s="95" t="s">
        <v>354</v>
      </c>
      <c r="C134" s="73" t="s">
        <v>101</v>
      </c>
      <c r="D134" s="153" t="s">
        <v>414</v>
      </c>
      <c r="E134" s="109">
        <v>100</v>
      </c>
      <c r="F134" s="107" t="s">
        <v>466</v>
      </c>
      <c r="G134" s="164">
        <v>2600</v>
      </c>
      <c r="H134" s="37">
        <f t="shared" si="3"/>
        <v>260000</v>
      </c>
      <c r="I134" s="36" t="s">
        <v>9</v>
      </c>
      <c r="J134" s="100" t="s">
        <v>45</v>
      </c>
      <c r="K134" s="108" t="s">
        <v>292</v>
      </c>
      <c r="L134" s="35" t="s">
        <v>345</v>
      </c>
      <c r="M134" s="30"/>
    </row>
    <row r="135" spans="1:13" s="16" customFormat="1" ht="41.25" customHeight="1" x14ac:dyDescent="0.25">
      <c r="A135" s="72">
        <v>73</v>
      </c>
      <c r="B135" s="95" t="s">
        <v>355</v>
      </c>
      <c r="C135" s="73" t="s">
        <v>101</v>
      </c>
      <c r="D135" s="153" t="s">
        <v>415</v>
      </c>
      <c r="E135" s="109">
        <v>300</v>
      </c>
      <c r="F135" s="107" t="s">
        <v>286</v>
      </c>
      <c r="G135" s="164">
        <v>1600</v>
      </c>
      <c r="H135" s="37">
        <f t="shared" si="3"/>
        <v>480000</v>
      </c>
      <c r="I135" s="36" t="s">
        <v>9</v>
      </c>
      <c r="J135" s="100" t="s">
        <v>45</v>
      </c>
      <c r="K135" s="108" t="s">
        <v>292</v>
      </c>
      <c r="L135" s="35" t="s">
        <v>345</v>
      </c>
      <c r="M135" s="30"/>
    </row>
    <row r="136" spans="1:13" s="16" customFormat="1" ht="26.25" customHeight="1" x14ac:dyDescent="0.25">
      <c r="A136" s="72">
        <v>74</v>
      </c>
      <c r="B136" s="95" t="s">
        <v>356</v>
      </c>
      <c r="C136" s="73" t="s">
        <v>101</v>
      </c>
      <c r="D136" s="153" t="s">
        <v>416</v>
      </c>
      <c r="E136" s="109">
        <v>800</v>
      </c>
      <c r="F136" s="107" t="s">
        <v>286</v>
      </c>
      <c r="G136" s="164">
        <v>250</v>
      </c>
      <c r="H136" s="37">
        <f t="shared" si="3"/>
        <v>200000</v>
      </c>
      <c r="I136" s="36" t="s">
        <v>9</v>
      </c>
      <c r="J136" s="100" t="s">
        <v>45</v>
      </c>
      <c r="K136" s="108" t="s">
        <v>292</v>
      </c>
      <c r="L136" s="35" t="s">
        <v>345</v>
      </c>
      <c r="M136" s="30"/>
    </row>
    <row r="137" spans="1:13" s="16" customFormat="1" ht="34.5" customHeight="1" x14ac:dyDescent="0.25">
      <c r="A137" s="72">
        <v>75</v>
      </c>
      <c r="B137" s="95" t="s">
        <v>357</v>
      </c>
      <c r="C137" s="73" t="s">
        <v>101</v>
      </c>
      <c r="D137" s="153" t="s">
        <v>417</v>
      </c>
      <c r="E137" s="109">
        <v>400</v>
      </c>
      <c r="F137" s="107" t="s">
        <v>291</v>
      </c>
      <c r="G137" s="164">
        <v>1100</v>
      </c>
      <c r="H137" s="37">
        <f t="shared" si="3"/>
        <v>440000</v>
      </c>
      <c r="I137" s="36" t="s">
        <v>9</v>
      </c>
      <c r="J137" s="100" t="s">
        <v>45</v>
      </c>
      <c r="K137" s="108" t="s">
        <v>292</v>
      </c>
      <c r="L137" s="35" t="s">
        <v>345</v>
      </c>
      <c r="M137" s="30"/>
    </row>
    <row r="138" spans="1:13" s="16" customFormat="1" ht="43.5" customHeight="1" x14ac:dyDescent="0.25">
      <c r="A138" s="72">
        <v>76</v>
      </c>
      <c r="B138" s="95" t="s">
        <v>358</v>
      </c>
      <c r="C138" s="73" t="s">
        <v>101</v>
      </c>
      <c r="D138" s="153" t="s">
        <v>418</v>
      </c>
      <c r="E138" s="109">
        <v>10</v>
      </c>
      <c r="F138" s="107" t="s">
        <v>291</v>
      </c>
      <c r="G138" s="164">
        <v>33000</v>
      </c>
      <c r="H138" s="37">
        <f t="shared" si="3"/>
        <v>330000</v>
      </c>
      <c r="I138" s="36" t="s">
        <v>9</v>
      </c>
      <c r="J138" s="100" t="s">
        <v>45</v>
      </c>
      <c r="K138" s="108" t="s">
        <v>292</v>
      </c>
      <c r="L138" s="35" t="s">
        <v>345</v>
      </c>
      <c r="M138" s="30"/>
    </row>
    <row r="139" spans="1:13" s="16" customFormat="1" ht="26.25" customHeight="1" x14ac:dyDescent="0.25">
      <c r="A139" s="72">
        <v>77</v>
      </c>
      <c r="B139" s="95" t="s">
        <v>359</v>
      </c>
      <c r="C139" s="73" t="s">
        <v>101</v>
      </c>
      <c r="D139" s="153" t="s">
        <v>419</v>
      </c>
      <c r="E139" s="109">
        <v>500</v>
      </c>
      <c r="F139" s="107" t="s">
        <v>291</v>
      </c>
      <c r="G139" s="164">
        <v>2900</v>
      </c>
      <c r="H139" s="37">
        <f t="shared" si="3"/>
        <v>1450000</v>
      </c>
      <c r="I139" s="36" t="s">
        <v>9</v>
      </c>
      <c r="J139" s="100" t="s">
        <v>45</v>
      </c>
      <c r="K139" s="108" t="s">
        <v>292</v>
      </c>
      <c r="L139" s="35" t="s">
        <v>345</v>
      </c>
      <c r="M139" s="30"/>
    </row>
    <row r="140" spans="1:13" s="16" customFormat="1" ht="29.25" customHeight="1" x14ac:dyDescent="0.25">
      <c r="A140" s="72">
        <v>78</v>
      </c>
      <c r="B140" s="95" t="s">
        <v>360</v>
      </c>
      <c r="C140" s="73" t="s">
        <v>101</v>
      </c>
      <c r="D140" s="153" t="s">
        <v>420</v>
      </c>
      <c r="E140" s="109">
        <v>200</v>
      </c>
      <c r="F140" s="107" t="s">
        <v>291</v>
      </c>
      <c r="G140" s="164">
        <v>2500</v>
      </c>
      <c r="H140" s="37">
        <f t="shared" si="3"/>
        <v>500000</v>
      </c>
      <c r="I140" s="36" t="s">
        <v>9</v>
      </c>
      <c r="J140" s="100" t="s">
        <v>45</v>
      </c>
      <c r="K140" s="108" t="s">
        <v>292</v>
      </c>
      <c r="L140" s="35" t="s">
        <v>345</v>
      </c>
      <c r="M140" s="30"/>
    </row>
    <row r="141" spans="1:13" s="16" customFormat="1" ht="26.25" customHeight="1" x14ac:dyDescent="0.25">
      <c r="A141" s="72">
        <v>79</v>
      </c>
      <c r="B141" s="95" t="s">
        <v>361</v>
      </c>
      <c r="C141" s="73" t="s">
        <v>101</v>
      </c>
      <c r="D141" s="153" t="s">
        <v>421</v>
      </c>
      <c r="E141" s="109">
        <v>100</v>
      </c>
      <c r="F141" s="107" t="s">
        <v>291</v>
      </c>
      <c r="G141" s="164">
        <v>300</v>
      </c>
      <c r="H141" s="37">
        <f t="shared" si="3"/>
        <v>30000</v>
      </c>
      <c r="I141" s="36" t="s">
        <v>9</v>
      </c>
      <c r="J141" s="100" t="s">
        <v>45</v>
      </c>
      <c r="K141" s="108" t="s">
        <v>292</v>
      </c>
      <c r="L141" s="35" t="s">
        <v>345</v>
      </c>
      <c r="M141" s="30"/>
    </row>
    <row r="142" spans="1:13" s="16" customFormat="1" ht="26.25" customHeight="1" x14ac:dyDescent="0.25">
      <c r="A142" s="72">
        <v>80</v>
      </c>
      <c r="B142" s="95" t="s">
        <v>362</v>
      </c>
      <c r="C142" s="73" t="s">
        <v>101</v>
      </c>
      <c r="D142" s="153" t="s">
        <v>422</v>
      </c>
      <c r="E142" s="109">
        <v>600</v>
      </c>
      <c r="F142" s="107" t="s">
        <v>286</v>
      </c>
      <c r="G142" s="164">
        <v>350</v>
      </c>
      <c r="H142" s="37">
        <f t="shared" si="3"/>
        <v>210000</v>
      </c>
      <c r="I142" s="36" t="s">
        <v>9</v>
      </c>
      <c r="J142" s="100" t="s">
        <v>45</v>
      </c>
      <c r="K142" s="108" t="s">
        <v>292</v>
      </c>
      <c r="L142" s="35" t="s">
        <v>345</v>
      </c>
      <c r="M142" s="30"/>
    </row>
    <row r="143" spans="1:13" s="16" customFormat="1" ht="26.25" customHeight="1" x14ac:dyDescent="0.25">
      <c r="A143" s="72">
        <v>81</v>
      </c>
      <c r="B143" s="95" t="s">
        <v>363</v>
      </c>
      <c r="C143" s="73" t="s">
        <v>101</v>
      </c>
      <c r="D143" s="153" t="s">
        <v>423</v>
      </c>
      <c r="E143" s="109">
        <v>400</v>
      </c>
      <c r="F143" s="107" t="s">
        <v>286</v>
      </c>
      <c r="G143" s="164">
        <v>660</v>
      </c>
      <c r="H143" s="37">
        <f t="shared" si="3"/>
        <v>264000</v>
      </c>
      <c r="I143" s="36" t="s">
        <v>9</v>
      </c>
      <c r="J143" s="100" t="s">
        <v>45</v>
      </c>
      <c r="K143" s="108" t="s">
        <v>292</v>
      </c>
      <c r="L143" s="35" t="s">
        <v>345</v>
      </c>
      <c r="M143" s="30"/>
    </row>
    <row r="144" spans="1:13" s="16" customFormat="1" ht="39.75" customHeight="1" x14ac:dyDescent="0.25">
      <c r="A144" s="72">
        <v>82</v>
      </c>
      <c r="B144" s="95" t="s">
        <v>364</v>
      </c>
      <c r="C144" s="73" t="s">
        <v>101</v>
      </c>
      <c r="D144" s="153" t="s">
        <v>424</v>
      </c>
      <c r="E144" s="109">
        <v>70</v>
      </c>
      <c r="F144" s="107" t="s">
        <v>291</v>
      </c>
      <c r="G144" s="164">
        <v>400</v>
      </c>
      <c r="H144" s="37">
        <f t="shared" si="3"/>
        <v>28000</v>
      </c>
      <c r="I144" s="36" t="s">
        <v>9</v>
      </c>
      <c r="J144" s="100" t="s">
        <v>45</v>
      </c>
      <c r="K144" s="108" t="s">
        <v>292</v>
      </c>
      <c r="L144" s="35" t="s">
        <v>345</v>
      </c>
      <c r="M144" s="30"/>
    </row>
    <row r="145" spans="1:13" s="16" customFormat="1" ht="42.75" customHeight="1" x14ac:dyDescent="0.25">
      <c r="A145" s="72">
        <v>83</v>
      </c>
      <c r="B145" s="95" t="s">
        <v>365</v>
      </c>
      <c r="C145" s="73" t="s">
        <v>101</v>
      </c>
      <c r="D145" s="153" t="s">
        <v>425</v>
      </c>
      <c r="E145" s="109">
        <v>100</v>
      </c>
      <c r="F145" s="107" t="s">
        <v>291</v>
      </c>
      <c r="G145" s="164">
        <v>3900</v>
      </c>
      <c r="H145" s="37">
        <f t="shared" si="3"/>
        <v>390000</v>
      </c>
      <c r="I145" s="36" t="s">
        <v>9</v>
      </c>
      <c r="J145" s="100" t="s">
        <v>45</v>
      </c>
      <c r="K145" s="108" t="s">
        <v>292</v>
      </c>
      <c r="L145" s="35" t="s">
        <v>345</v>
      </c>
      <c r="M145" s="30"/>
    </row>
    <row r="146" spans="1:13" s="16" customFormat="1" ht="26.25" customHeight="1" x14ac:dyDescent="0.25">
      <c r="A146" s="72">
        <v>84</v>
      </c>
      <c r="B146" s="95" t="s">
        <v>366</v>
      </c>
      <c r="C146" s="73" t="s">
        <v>101</v>
      </c>
      <c r="D146" s="153" t="s">
        <v>426</v>
      </c>
      <c r="E146" s="109">
        <v>200</v>
      </c>
      <c r="F146" s="107" t="s">
        <v>291</v>
      </c>
      <c r="G146" s="164">
        <v>580</v>
      </c>
      <c r="H146" s="37">
        <f t="shared" si="3"/>
        <v>116000</v>
      </c>
      <c r="I146" s="36" t="s">
        <v>9</v>
      </c>
      <c r="J146" s="100" t="s">
        <v>45</v>
      </c>
      <c r="K146" s="108" t="s">
        <v>292</v>
      </c>
      <c r="L146" s="35" t="s">
        <v>345</v>
      </c>
      <c r="M146" s="30"/>
    </row>
    <row r="147" spans="1:13" s="16" customFormat="1" ht="26.25" customHeight="1" x14ac:dyDescent="0.25">
      <c r="A147" s="72">
        <v>85</v>
      </c>
      <c r="B147" s="95" t="s">
        <v>367</v>
      </c>
      <c r="C147" s="73" t="s">
        <v>101</v>
      </c>
      <c r="D147" s="153" t="s">
        <v>427</v>
      </c>
      <c r="E147" s="109">
        <v>200</v>
      </c>
      <c r="F147" s="107" t="s">
        <v>291</v>
      </c>
      <c r="G147" s="164">
        <v>300</v>
      </c>
      <c r="H147" s="37">
        <f t="shared" si="3"/>
        <v>60000</v>
      </c>
      <c r="I147" s="36" t="s">
        <v>9</v>
      </c>
      <c r="J147" s="100" t="s">
        <v>45</v>
      </c>
      <c r="K147" s="108" t="s">
        <v>292</v>
      </c>
      <c r="L147" s="35" t="s">
        <v>345</v>
      </c>
      <c r="M147" s="30"/>
    </row>
    <row r="148" spans="1:13" s="16" customFormat="1" ht="26.25" customHeight="1" x14ac:dyDescent="0.25">
      <c r="A148" s="72">
        <v>86</v>
      </c>
      <c r="B148" s="95" t="s">
        <v>368</v>
      </c>
      <c r="C148" s="73" t="s">
        <v>101</v>
      </c>
      <c r="D148" s="153" t="s">
        <v>428</v>
      </c>
      <c r="E148" s="109">
        <v>20</v>
      </c>
      <c r="F148" s="107" t="s">
        <v>291</v>
      </c>
      <c r="G148" s="164">
        <v>200</v>
      </c>
      <c r="H148" s="37">
        <f t="shared" si="3"/>
        <v>4000</v>
      </c>
      <c r="I148" s="36" t="s">
        <v>9</v>
      </c>
      <c r="J148" s="100" t="s">
        <v>45</v>
      </c>
      <c r="K148" s="108" t="s">
        <v>292</v>
      </c>
      <c r="L148" s="35" t="s">
        <v>345</v>
      </c>
      <c r="M148" s="30"/>
    </row>
    <row r="149" spans="1:13" s="16" customFormat="1" ht="45" customHeight="1" x14ac:dyDescent="0.25">
      <c r="A149" s="72">
        <v>87</v>
      </c>
      <c r="B149" s="95" t="s">
        <v>369</v>
      </c>
      <c r="C149" s="73" t="s">
        <v>101</v>
      </c>
      <c r="D149" s="153" t="s">
        <v>429</v>
      </c>
      <c r="E149" s="109">
        <v>500</v>
      </c>
      <c r="F149" s="107" t="s">
        <v>291</v>
      </c>
      <c r="G149" s="164">
        <v>35</v>
      </c>
      <c r="H149" s="37">
        <f t="shared" si="3"/>
        <v>17500</v>
      </c>
      <c r="I149" s="36" t="s">
        <v>9</v>
      </c>
      <c r="J149" s="100" t="s">
        <v>45</v>
      </c>
      <c r="K149" s="108" t="s">
        <v>292</v>
      </c>
      <c r="L149" s="35" t="s">
        <v>345</v>
      </c>
      <c r="M149" s="30"/>
    </row>
    <row r="150" spans="1:13" s="16" customFormat="1" ht="45" customHeight="1" x14ac:dyDescent="0.25">
      <c r="A150" s="72">
        <v>88</v>
      </c>
      <c r="B150" s="95" t="s">
        <v>370</v>
      </c>
      <c r="C150" s="73" t="s">
        <v>101</v>
      </c>
      <c r="D150" s="153" t="s">
        <v>430</v>
      </c>
      <c r="E150" s="109">
        <v>400</v>
      </c>
      <c r="F150" s="107" t="s">
        <v>291</v>
      </c>
      <c r="G150" s="164">
        <v>30</v>
      </c>
      <c r="H150" s="37">
        <f t="shared" si="3"/>
        <v>12000</v>
      </c>
      <c r="I150" s="36" t="s">
        <v>9</v>
      </c>
      <c r="J150" s="100" t="s">
        <v>45</v>
      </c>
      <c r="K150" s="108" t="s">
        <v>292</v>
      </c>
      <c r="L150" s="35" t="s">
        <v>345</v>
      </c>
      <c r="M150" s="30"/>
    </row>
    <row r="151" spans="1:13" s="16" customFormat="1" ht="26.25" customHeight="1" x14ac:dyDescent="0.25">
      <c r="A151" s="72">
        <v>89</v>
      </c>
      <c r="B151" s="95" t="s">
        <v>371</v>
      </c>
      <c r="C151" s="73" t="s">
        <v>101</v>
      </c>
      <c r="D151" s="153" t="s">
        <v>431</v>
      </c>
      <c r="E151" s="109">
        <v>400</v>
      </c>
      <c r="F151" s="107" t="s">
        <v>291</v>
      </c>
      <c r="G151" s="164">
        <v>75</v>
      </c>
      <c r="H151" s="37">
        <f t="shared" si="3"/>
        <v>30000</v>
      </c>
      <c r="I151" s="36" t="s">
        <v>9</v>
      </c>
      <c r="J151" s="100" t="s">
        <v>45</v>
      </c>
      <c r="K151" s="108" t="s">
        <v>292</v>
      </c>
      <c r="L151" s="35" t="s">
        <v>345</v>
      </c>
      <c r="M151" s="30"/>
    </row>
    <row r="152" spans="1:13" s="16" customFormat="1" ht="26.25" customHeight="1" x14ac:dyDescent="0.25">
      <c r="A152" s="72">
        <v>90</v>
      </c>
      <c r="B152" s="95" t="s">
        <v>372</v>
      </c>
      <c r="C152" s="73" t="s">
        <v>101</v>
      </c>
      <c r="D152" s="153" t="s">
        <v>432</v>
      </c>
      <c r="E152" s="109">
        <v>250</v>
      </c>
      <c r="F152" s="107" t="s">
        <v>291</v>
      </c>
      <c r="G152" s="164">
        <v>150</v>
      </c>
      <c r="H152" s="37">
        <f t="shared" si="3"/>
        <v>37500</v>
      </c>
      <c r="I152" s="36" t="s">
        <v>9</v>
      </c>
      <c r="J152" s="100" t="s">
        <v>45</v>
      </c>
      <c r="K152" s="108" t="s">
        <v>292</v>
      </c>
      <c r="L152" s="35" t="s">
        <v>345</v>
      </c>
      <c r="M152" s="30"/>
    </row>
    <row r="153" spans="1:13" s="16" customFormat="1" ht="26.25" customHeight="1" x14ac:dyDescent="0.25">
      <c r="A153" s="72">
        <v>91</v>
      </c>
      <c r="B153" s="95" t="s">
        <v>373</v>
      </c>
      <c r="C153" s="73" t="s">
        <v>101</v>
      </c>
      <c r="D153" s="153" t="s">
        <v>433</v>
      </c>
      <c r="E153" s="109">
        <v>30</v>
      </c>
      <c r="F153" s="107" t="s">
        <v>291</v>
      </c>
      <c r="G153" s="164">
        <v>4700</v>
      </c>
      <c r="H153" s="37">
        <f t="shared" si="3"/>
        <v>141000</v>
      </c>
      <c r="I153" s="36" t="s">
        <v>9</v>
      </c>
      <c r="J153" s="100" t="s">
        <v>45</v>
      </c>
      <c r="K153" s="108" t="s">
        <v>292</v>
      </c>
      <c r="L153" s="35" t="s">
        <v>345</v>
      </c>
      <c r="M153" s="30"/>
    </row>
    <row r="154" spans="1:13" s="16" customFormat="1" ht="26.25" customHeight="1" x14ac:dyDescent="0.25">
      <c r="A154" s="72">
        <v>92</v>
      </c>
      <c r="B154" s="95" t="s">
        <v>374</v>
      </c>
      <c r="C154" s="73" t="s">
        <v>101</v>
      </c>
      <c r="D154" s="153" t="s">
        <v>434</v>
      </c>
      <c r="E154" s="109">
        <v>200</v>
      </c>
      <c r="F154" s="107" t="s">
        <v>466</v>
      </c>
      <c r="G154" s="164">
        <v>650</v>
      </c>
      <c r="H154" s="37">
        <f t="shared" si="3"/>
        <v>130000</v>
      </c>
      <c r="I154" s="36" t="s">
        <v>9</v>
      </c>
      <c r="J154" s="100" t="s">
        <v>45</v>
      </c>
      <c r="K154" s="108" t="s">
        <v>292</v>
      </c>
      <c r="L154" s="35" t="s">
        <v>345</v>
      </c>
      <c r="M154" s="30"/>
    </row>
    <row r="155" spans="1:13" s="16" customFormat="1" ht="26.25" customHeight="1" x14ac:dyDescent="0.25">
      <c r="A155" s="72">
        <v>93</v>
      </c>
      <c r="B155" s="95" t="s">
        <v>375</v>
      </c>
      <c r="C155" s="73" t="s">
        <v>101</v>
      </c>
      <c r="D155" s="153" t="s">
        <v>435</v>
      </c>
      <c r="E155" s="109">
        <v>4000</v>
      </c>
      <c r="F155" s="107" t="s">
        <v>291</v>
      </c>
      <c r="G155" s="164">
        <v>465</v>
      </c>
      <c r="H155" s="37">
        <f t="shared" si="3"/>
        <v>1860000</v>
      </c>
      <c r="I155" s="36" t="s">
        <v>9</v>
      </c>
      <c r="J155" s="100" t="s">
        <v>45</v>
      </c>
      <c r="K155" s="108" t="s">
        <v>292</v>
      </c>
      <c r="L155" s="35" t="s">
        <v>345</v>
      </c>
      <c r="M155" s="30"/>
    </row>
    <row r="156" spans="1:13" s="16" customFormat="1" ht="26.25" customHeight="1" x14ac:dyDescent="0.25">
      <c r="A156" s="72">
        <v>94</v>
      </c>
      <c r="B156" s="95" t="s">
        <v>376</v>
      </c>
      <c r="C156" s="73" t="s">
        <v>101</v>
      </c>
      <c r="D156" s="153" t="s">
        <v>436</v>
      </c>
      <c r="E156" s="109">
        <v>70</v>
      </c>
      <c r="F156" s="107" t="s">
        <v>291</v>
      </c>
      <c r="G156" s="164">
        <v>250</v>
      </c>
      <c r="H156" s="37">
        <f t="shared" si="3"/>
        <v>17500</v>
      </c>
      <c r="I156" s="36" t="s">
        <v>9</v>
      </c>
      <c r="J156" s="100" t="s">
        <v>45</v>
      </c>
      <c r="K156" s="108" t="s">
        <v>292</v>
      </c>
      <c r="L156" s="35" t="s">
        <v>345</v>
      </c>
      <c r="M156" s="30"/>
    </row>
    <row r="157" spans="1:13" s="16" customFormat="1" ht="26.25" customHeight="1" x14ac:dyDescent="0.25">
      <c r="A157" s="72">
        <v>95</v>
      </c>
      <c r="B157" s="95" t="s">
        <v>377</v>
      </c>
      <c r="C157" s="73" t="s">
        <v>101</v>
      </c>
      <c r="D157" s="153" t="s">
        <v>437</v>
      </c>
      <c r="E157" s="109">
        <v>700</v>
      </c>
      <c r="F157" s="107" t="s">
        <v>291</v>
      </c>
      <c r="G157" s="164">
        <v>120</v>
      </c>
      <c r="H157" s="37">
        <f t="shared" si="3"/>
        <v>84000</v>
      </c>
      <c r="I157" s="36" t="s">
        <v>9</v>
      </c>
      <c r="J157" s="100" t="s">
        <v>45</v>
      </c>
      <c r="K157" s="108" t="s">
        <v>292</v>
      </c>
      <c r="L157" s="35" t="s">
        <v>345</v>
      </c>
      <c r="M157" s="30"/>
    </row>
    <row r="158" spans="1:13" s="16" customFormat="1" ht="26.25" customHeight="1" x14ac:dyDescent="0.25">
      <c r="A158" s="72">
        <v>96</v>
      </c>
      <c r="B158" s="95" t="s">
        <v>378</v>
      </c>
      <c r="C158" s="73" t="s">
        <v>101</v>
      </c>
      <c r="D158" s="153" t="s">
        <v>438</v>
      </c>
      <c r="E158" s="109">
        <v>70</v>
      </c>
      <c r="F158" s="107" t="s">
        <v>291</v>
      </c>
      <c r="G158" s="164">
        <v>1300</v>
      </c>
      <c r="H158" s="37">
        <f t="shared" si="3"/>
        <v>91000</v>
      </c>
      <c r="I158" s="36" t="s">
        <v>9</v>
      </c>
      <c r="J158" s="100" t="s">
        <v>45</v>
      </c>
      <c r="K158" s="108" t="s">
        <v>292</v>
      </c>
      <c r="L158" s="35" t="s">
        <v>345</v>
      </c>
      <c r="M158" s="30"/>
    </row>
    <row r="159" spans="1:13" s="16" customFormat="1" ht="55.5" customHeight="1" x14ac:dyDescent="0.25">
      <c r="A159" s="72">
        <v>97</v>
      </c>
      <c r="B159" s="95" t="s">
        <v>379</v>
      </c>
      <c r="C159" s="73" t="s">
        <v>101</v>
      </c>
      <c r="D159" s="153" t="s">
        <v>439</v>
      </c>
      <c r="E159" s="109">
        <v>200</v>
      </c>
      <c r="F159" s="107" t="s">
        <v>291</v>
      </c>
      <c r="G159" s="164">
        <v>900</v>
      </c>
      <c r="H159" s="37">
        <f t="shared" si="3"/>
        <v>180000</v>
      </c>
      <c r="I159" s="36" t="s">
        <v>9</v>
      </c>
      <c r="J159" s="100" t="s">
        <v>45</v>
      </c>
      <c r="K159" s="108" t="s">
        <v>292</v>
      </c>
      <c r="L159" s="35" t="s">
        <v>345</v>
      </c>
      <c r="M159" s="30"/>
    </row>
    <row r="160" spans="1:13" s="16" customFormat="1" ht="26.25" customHeight="1" x14ac:dyDescent="0.25">
      <c r="A160" s="72">
        <v>98</v>
      </c>
      <c r="B160" s="95" t="s">
        <v>380</v>
      </c>
      <c r="C160" s="73" t="s">
        <v>101</v>
      </c>
      <c r="D160" s="153" t="s">
        <v>440</v>
      </c>
      <c r="E160" s="109">
        <v>200</v>
      </c>
      <c r="F160" s="107" t="s">
        <v>291</v>
      </c>
      <c r="G160" s="164">
        <v>290</v>
      </c>
      <c r="H160" s="37">
        <f t="shared" si="3"/>
        <v>58000</v>
      </c>
      <c r="I160" s="36" t="s">
        <v>9</v>
      </c>
      <c r="J160" s="100" t="s">
        <v>45</v>
      </c>
      <c r="K160" s="108" t="s">
        <v>292</v>
      </c>
      <c r="L160" s="35" t="s">
        <v>345</v>
      </c>
      <c r="M160" s="30"/>
    </row>
    <row r="161" spans="1:13" s="16" customFormat="1" ht="26.25" customHeight="1" x14ac:dyDescent="0.25">
      <c r="A161" s="72">
        <v>99</v>
      </c>
      <c r="B161" s="95" t="s">
        <v>381</v>
      </c>
      <c r="C161" s="73" t="s">
        <v>101</v>
      </c>
      <c r="D161" s="153" t="s">
        <v>460</v>
      </c>
      <c r="E161" s="109">
        <v>200</v>
      </c>
      <c r="F161" s="107" t="s">
        <v>291</v>
      </c>
      <c r="G161" s="164">
        <v>590</v>
      </c>
      <c r="H161" s="37">
        <f t="shared" si="3"/>
        <v>118000</v>
      </c>
      <c r="I161" s="36" t="s">
        <v>9</v>
      </c>
      <c r="J161" s="100" t="s">
        <v>45</v>
      </c>
      <c r="K161" s="108" t="s">
        <v>292</v>
      </c>
      <c r="L161" s="35" t="s">
        <v>345</v>
      </c>
      <c r="M161" s="30"/>
    </row>
    <row r="162" spans="1:13" s="16" customFormat="1" ht="40.5" customHeight="1" x14ac:dyDescent="0.25">
      <c r="A162" s="72">
        <v>100</v>
      </c>
      <c r="B162" s="95" t="s">
        <v>382</v>
      </c>
      <c r="C162" s="73" t="s">
        <v>101</v>
      </c>
      <c r="D162" s="153" t="s">
        <v>461</v>
      </c>
      <c r="E162" s="109">
        <v>500</v>
      </c>
      <c r="F162" s="107" t="s">
        <v>291</v>
      </c>
      <c r="G162" s="164">
        <v>670</v>
      </c>
      <c r="H162" s="37">
        <f t="shared" si="3"/>
        <v>335000</v>
      </c>
      <c r="I162" s="36" t="s">
        <v>9</v>
      </c>
      <c r="J162" s="100" t="s">
        <v>45</v>
      </c>
      <c r="K162" s="108" t="s">
        <v>292</v>
      </c>
      <c r="L162" s="35" t="s">
        <v>345</v>
      </c>
      <c r="M162" s="30"/>
    </row>
    <row r="163" spans="1:13" s="16" customFormat="1" ht="38.25" customHeight="1" x14ac:dyDescent="0.25">
      <c r="A163" s="72">
        <v>101</v>
      </c>
      <c r="B163" s="95" t="s">
        <v>383</v>
      </c>
      <c r="C163" s="73" t="s">
        <v>101</v>
      </c>
      <c r="D163" s="153" t="s">
        <v>462</v>
      </c>
      <c r="E163" s="109">
        <v>2000</v>
      </c>
      <c r="F163" s="107" t="s">
        <v>291</v>
      </c>
      <c r="G163" s="164">
        <v>870</v>
      </c>
      <c r="H163" s="37">
        <f t="shared" si="3"/>
        <v>1740000</v>
      </c>
      <c r="I163" s="36" t="s">
        <v>9</v>
      </c>
      <c r="J163" s="100" t="s">
        <v>45</v>
      </c>
      <c r="K163" s="108" t="s">
        <v>292</v>
      </c>
      <c r="L163" s="35" t="s">
        <v>345</v>
      </c>
      <c r="M163" s="30"/>
    </row>
    <row r="164" spans="1:13" s="16" customFormat="1" ht="45.75" customHeight="1" x14ac:dyDescent="0.25">
      <c r="A164" s="72">
        <v>102</v>
      </c>
      <c r="B164" s="95" t="s">
        <v>384</v>
      </c>
      <c r="C164" s="73" t="s">
        <v>101</v>
      </c>
      <c r="D164" s="153" t="s">
        <v>463</v>
      </c>
      <c r="E164" s="109">
        <v>3000</v>
      </c>
      <c r="F164" s="107" t="s">
        <v>291</v>
      </c>
      <c r="G164" s="164">
        <v>900</v>
      </c>
      <c r="H164" s="37">
        <f t="shared" si="3"/>
        <v>2700000</v>
      </c>
      <c r="I164" s="36" t="s">
        <v>9</v>
      </c>
      <c r="J164" s="100" t="s">
        <v>45</v>
      </c>
      <c r="K164" s="108" t="s">
        <v>292</v>
      </c>
      <c r="L164" s="35" t="s">
        <v>345</v>
      </c>
      <c r="M164" s="30"/>
    </row>
    <row r="165" spans="1:13" s="16" customFormat="1" ht="38.25" customHeight="1" x14ac:dyDescent="0.25">
      <c r="A165" s="72">
        <v>103</v>
      </c>
      <c r="B165" s="95" t="s">
        <v>385</v>
      </c>
      <c r="C165" s="73" t="s">
        <v>101</v>
      </c>
      <c r="D165" s="153" t="s">
        <v>464</v>
      </c>
      <c r="E165" s="109">
        <v>3000</v>
      </c>
      <c r="F165" s="107" t="s">
        <v>291</v>
      </c>
      <c r="G165" s="164">
        <v>1100</v>
      </c>
      <c r="H165" s="37">
        <f t="shared" si="3"/>
        <v>3300000</v>
      </c>
      <c r="I165" s="36" t="s">
        <v>9</v>
      </c>
      <c r="J165" s="100" t="s">
        <v>45</v>
      </c>
      <c r="K165" s="108" t="s">
        <v>292</v>
      </c>
      <c r="L165" s="35" t="s">
        <v>345</v>
      </c>
      <c r="M165" s="30"/>
    </row>
    <row r="166" spans="1:13" s="16" customFormat="1" ht="26.25" customHeight="1" x14ac:dyDescent="0.25">
      <c r="A166" s="72">
        <v>104</v>
      </c>
      <c r="B166" s="95" t="s">
        <v>386</v>
      </c>
      <c r="C166" s="73" t="s">
        <v>101</v>
      </c>
      <c r="D166" s="153" t="s">
        <v>441</v>
      </c>
      <c r="E166" s="109">
        <v>150</v>
      </c>
      <c r="F166" s="107" t="s">
        <v>291</v>
      </c>
      <c r="G166" s="164">
        <v>400</v>
      </c>
      <c r="H166" s="37">
        <f t="shared" si="3"/>
        <v>60000</v>
      </c>
      <c r="I166" s="36" t="s">
        <v>9</v>
      </c>
      <c r="J166" s="100" t="s">
        <v>45</v>
      </c>
      <c r="K166" s="108" t="s">
        <v>292</v>
      </c>
      <c r="L166" s="35" t="s">
        <v>345</v>
      </c>
      <c r="M166" s="30"/>
    </row>
    <row r="167" spans="1:13" s="16" customFormat="1" ht="26.25" customHeight="1" x14ac:dyDescent="0.25">
      <c r="A167" s="72">
        <v>105</v>
      </c>
      <c r="B167" s="95" t="s">
        <v>387</v>
      </c>
      <c r="C167" s="73" t="s">
        <v>101</v>
      </c>
      <c r="D167" s="153" t="s">
        <v>442</v>
      </c>
      <c r="E167" s="109">
        <v>300</v>
      </c>
      <c r="F167" s="107" t="s">
        <v>291</v>
      </c>
      <c r="G167" s="164">
        <v>200</v>
      </c>
      <c r="H167" s="37">
        <f t="shared" si="3"/>
        <v>60000</v>
      </c>
      <c r="I167" s="36" t="s">
        <v>9</v>
      </c>
      <c r="J167" s="100" t="s">
        <v>45</v>
      </c>
      <c r="K167" s="108" t="s">
        <v>292</v>
      </c>
      <c r="L167" s="35" t="s">
        <v>345</v>
      </c>
      <c r="M167" s="30"/>
    </row>
    <row r="168" spans="1:13" s="16" customFormat="1" ht="26.25" customHeight="1" x14ac:dyDescent="0.25">
      <c r="A168" s="72">
        <v>106</v>
      </c>
      <c r="B168" s="95" t="s">
        <v>388</v>
      </c>
      <c r="C168" s="73" t="s">
        <v>101</v>
      </c>
      <c r="D168" s="153" t="s">
        <v>443</v>
      </c>
      <c r="E168" s="109">
        <v>100</v>
      </c>
      <c r="F168" s="107" t="s">
        <v>291</v>
      </c>
      <c r="G168" s="164">
        <v>1700</v>
      </c>
      <c r="H168" s="37">
        <f t="shared" si="3"/>
        <v>170000</v>
      </c>
      <c r="I168" s="36" t="s">
        <v>9</v>
      </c>
      <c r="J168" s="100" t="s">
        <v>45</v>
      </c>
      <c r="K168" s="108" t="s">
        <v>292</v>
      </c>
      <c r="L168" s="35" t="s">
        <v>345</v>
      </c>
      <c r="M168" s="30"/>
    </row>
    <row r="169" spans="1:13" s="16" customFormat="1" ht="41.25" customHeight="1" x14ac:dyDescent="0.25">
      <c r="A169" s="72">
        <v>107</v>
      </c>
      <c r="B169" s="95" t="s">
        <v>389</v>
      </c>
      <c r="C169" s="73" t="s">
        <v>101</v>
      </c>
      <c r="D169" s="153" t="s">
        <v>444</v>
      </c>
      <c r="E169" s="109">
        <v>400</v>
      </c>
      <c r="F169" s="107" t="s">
        <v>291</v>
      </c>
      <c r="G169" s="164">
        <v>800</v>
      </c>
      <c r="H169" s="37">
        <f t="shared" si="3"/>
        <v>320000</v>
      </c>
      <c r="I169" s="36" t="s">
        <v>9</v>
      </c>
      <c r="J169" s="100" t="s">
        <v>45</v>
      </c>
      <c r="K169" s="108" t="s">
        <v>292</v>
      </c>
      <c r="L169" s="35" t="s">
        <v>345</v>
      </c>
      <c r="M169" s="30"/>
    </row>
    <row r="170" spans="1:13" s="16" customFormat="1" ht="56.25" customHeight="1" x14ac:dyDescent="0.25">
      <c r="A170" s="72">
        <v>108</v>
      </c>
      <c r="B170" s="95" t="s">
        <v>390</v>
      </c>
      <c r="C170" s="73" t="s">
        <v>101</v>
      </c>
      <c r="D170" s="153" t="s">
        <v>445</v>
      </c>
      <c r="E170" s="109">
        <v>20</v>
      </c>
      <c r="F170" s="107" t="s">
        <v>291</v>
      </c>
      <c r="G170" s="164">
        <v>1700</v>
      </c>
      <c r="H170" s="37">
        <f t="shared" si="3"/>
        <v>34000</v>
      </c>
      <c r="I170" s="36" t="s">
        <v>9</v>
      </c>
      <c r="J170" s="100" t="s">
        <v>45</v>
      </c>
      <c r="K170" s="108" t="s">
        <v>292</v>
      </c>
      <c r="L170" s="35" t="s">
        <v>345</v>
      </c>
      <c r="M170" s="30"/>
    </row>
    <row r="171" spans="1:13" s="16" customFormat="1" ht="26.25" customHeight="1" x14ac:dyDescent="0.25">
      <c r="A171" s="72">
        <v>109</v>
      </c>
      <c r="B171" s="95" t="s">
        <v>391</v>
      </c>
      <c r="C171" s="73" t="s">
        <v>101</v>
      </c>
      <c r="D171" s="153" t="s">
        <v>446</v>
      </c>
      <c r="E171" s="109">
        <v>50</v>
      </c>
      <c r="F171" s="107" t="s">
        <v>291</v>
      </c>
      <c r="G171" s="164">
        <v>2100</v>
      </c>
      <c r="H171" s="37">
        <f t="shared" si="3"/>
        <v>105000</v>
      </c>
      <c r="I171" s="36" t="s">
        <v>9</v>
      </c>
      <c r="J171" s="100" t="s">
        <v>45</v>
      </c>
      <c r="K171" s="108" t="s">
        <v>292</v>
      </c>
      <c r="L171" s="35" t="s">
        <v>345</v>
      </c>
      <c r="M171" s="30"/>
    </row>
    <row r="172" spans="1:13" s="16" customFormat="1" ht="48.75" customHeight="1" x14ac:dyDescent="0.25">
      <c r="A172" s="72">
        <v>110</v>
      </c>
      <c r="B172" s="95" t="s">
        <v>392</v>
      </c>
      <c r="C172" s="73" t="s">
        <v>101</v>
      </c>
      <c r="D172" s="153" t="s">
        <v>447</v>
      </c>
      <c r="E172" s="109">
        <v>500</v>
      </c>
      <c r="F172" s="107" t="s">
        <v>291</v>
      </c>
      <c r="G172" s="164">
        <v>270</v>
      </c>
      <c r="H172" s="37">
        <f t="shared" si="3"/>
        <v>135000</v>
      </c>
      <c r="I172" s="36" t="s">
        <v>9</v>
      </c>
      <c r="J172" s="100" t="s">
        <v>45</v>
      </c>
      <c r="K172" s="108" t="s">
        <v>292</v>
      </c>
      <c r="L172" s="35" t="s">
        <v>345</v>
      </c>
      <c r="M172" s="30"/>
    </row>
    <row r="173" spans="1:13" s="16" customFormat="1" ht="26.25" customHeight="1" x14ac:dyDescent="0.25">
      <c r="A173" s="72">
        <v>111</v>
      </c>
      <c r="B173" s="95" t="s">
        <v>393</v>
      </c>
      <c r="C173" s="73" t="s">
        <v>101</v>
      </c>
      <c r="D173" s="153" t="s">
        <v>448</v>
      </c>
      <c r="E173" s="109">
        <v>6000</v>
      </c>
      <c r="F173" s="107" t="s">
        <v>291</v>
      </c>
      <c r="G173" s="164">
        <v>170</v>
      </c>
      <c r="H173" s="37">
        <f t="shared" si="3"/>
        <v>1020000</v>
      </c>
      <c r="I173" s="36" t="s">
        <v>9</v>
      </c>
      <c r="J173" s="100" t="s">
        <v>45</v>
      </c>
      <c r="K173" s="108" t="s">
        <v>292</v>
      </c>
      <c r="L173" s="35" t="s">
        <v>345</v>
      </c>
      <c r="M173" s="30"/>
    </row>
    <row r="174" spans="1:13" s="16" customFormat="1" ht="26.25" customHeight="1" x14ac:dyDescent="0.25">
      <c r="A174" s="72">
        <v>112</v>
      </c>
      <c r="B174" s="95" t="s">
        <v>394</v>
      </c>
      <c r="C174" s="73" t="s">
        <v>101</v>
      </c>
      <c r="D174" s="153" t="s">
        <v>449</v>
      </c>
      <c r="E174" s="109">
        <v>1000</v>
      </c>
      <c r="F174" s="107" t="s">
        <v>466</v>
      </c>
      <c r="G174" s="164">
        <v>45</v>
      </c>
      <c r="H174" s="37">
        <f t="shared" si="3"/>
        <v>45000</v>
      </c>
      <c r="I174" s="36" t="s">
        <v>9</v>
      </c>
      <c r="J174" s="100" t="s">
        <v>45</v>
      </c>
      <c r="K174" s="108" t="s">
        <v>292</v>
      </c>
      <c r="L174" s="35" t="s">
        <v>345</v>
      </c>
      <c r="M174" s="30"/>
    </row>
    <row r="175" spans="1:13" s="16" customFormat="1" ht="26.25" customHeight="1" x14ac:dyDescent="0.25">
      <c r="A175" s="72">
        <v>113</v>
      </c>
      <c r="B175" s="95" t="s">
        <v>395</v>
      </c>
      <c r="C175" s="73" t="s">
        <v>101</v>
      </c>
      <c r="D175" s="153" t="s">
        <v>450</v>
      </c>
      <c r="E175" s="109">
        <v>1000</v>
      </c>
      <c r="F175" s="107" t="s">
        <v>466</v>
      </c>
      <c r="G175" s="164">
        <v>65</v>
      </c>
      <c r="H175" s="37">
        <f t="shared" si="3"/>
        <v>65000</v>
      </c>
      <c r="I175" s="36" t="s">
        <v>9</v>
      </c>
      <c r="J175" s="100" t="s">
        <v>45</v>
      </c>
      <c r="K175" s="108" t="s">
        <v>292</v>
      </c>
      <c r="L175" s="35" t="s">
        <v>345</v>
      </c>
      <c r="M175" s="30"/>
    </row>
    <row r="176" spans="1:13" s="16" customFormat="1" ht="39" customHeight="1" x14ac:dyDescent="0.25">
      <c r="A176" s="72">
        <v>114</v>
      </c>
      <c r="B176" s="95" t="s">
        <v>396</v>
      </c>
      <c r="C176" s="73" t="s">
        <v>101</v>
      </c>
      <c r="D176" s="153" t="s">
        <v>451</v>
      </c>
      <c r="E176" s="109">
        <v>1500</v>
      </c>
      <c r="F176" s="107" t="s">
        <v>291</v>
      </c>
      <c r="G176" s="164">
        <v>55</v>
      </c>
      <c r="H176" s="37">
        <f t="shared" si="3"/>
        <v>82500</v>
      </c>
      <c r="I176" s="36" t="s">
        <v>9</v>
      </c>
      <c r="J176" s="100" t="s">
        <v>45</v>
      </c>
      <c r="K176" s="108" t="s">
        <v>292</v>
      </c>
      <c r="L176" s="35" t="s">
        <v>345</v>
      </c>
      <c r="M176" s="30"/>
    </row>
    <row r="177" spans="1:13" s="16" customFormat="1" ht="26.25" customHeight="1" x14ac:dyDescent="0.25">
      <c r="A177" s="72">
        <v>115</v>
      </c>
      <c r="B177" s="95" t="s">
        <v>397</v>
      </c>
      <c r="C177" s="73" t="s">
        <v>101</v>
      </c>
      <c r="D177" s="153" t="s">
        <v>452</v>
      </c>
      <c r="E177" s="109">
        <v>1500</v>
      </c>
      <c r="F177" s="107" t="s">
        <v>291</v>
      </c>
      <c r="G177" s="164">
        <v>120</v>
      </c>
      <c r="H177" s="37">
        <f t="shared" si="3"/>
        <v>180000</v>
      </c>
      <c r="I177" s="36" t="s">
        <v>9</v>
      </c>
      <c r="J177" s="100" t="s">
        <v>45</v>
      </c>
      <c r="K177" s="108" t="s">
        <v>292</v>
      </c>
      <c r="L177" s="35" t="s">
        <v>345</v>
      </c>
      <c r="M177" s="30"/>
    </row>
    <row r="178" spans="1:13" s="16" customFormat="1" ht="26.25" customHeight="1" x14ac:dyDescent="0.25">
      <c r="A178" s="72">
        <v>116</v>
      </c>
      <c r="B178" s="95" t="s">
        <v>398</v>
      </c>
      <c r="C178" s="73" t="s">
        <v>101</v>
      </c>
      <c r="D178" s="153" t="s">
        <v>453</v>
      </c>
      <c r="E178" s="109">
        <v>300</v>
      </c>
      <c r="F178" s="107" t="s">
        <v>291</v>
      </c>
      <c r="G178" s="164">
        <v>400</v>
      </c>
      <c r="H178" s="37">
        <f t="shared" si="3"/>
        <v>120000</v>
      </c>
      <c r="I178" s="36" t="s">
        <v>9</v>
      </c>
      <c r="J178" s="100" t="s">
        <v>45</v>
      </c>
      <c r="K178" s="108" t="s">
        <v>292</v>
      </c>
      <c r="L178" s="35" t="s">
        <v>345</v>
      </c>
      <c r="M178" s="30"/>
    </row>
    <row r="179" spans="1:13" s="16" customFormat="1" ht="58.5" customHeight="1" x14ac:dyDescent="0.25">
      <c r="A179" s="72">
        <v>117</v>
      </c>
      <c r="B179" s="95" t="s">
        <v>399</v>
      </c>
      <c r="C179" s="73" t="s">
        <v>101</v>
      </c>
      <c r="D179" s="153" t="s">
        <v>454</v>
      </c>
      <c r="E179" s="109">
        <v>50</v>
      </c>
      <c r="F179" s="107" t="s">
        <v>291</v>
      </c>
      <c r="G179" s="164">
        <v>1900</v>
      </c>
      <c r="H179" s="37">
        <f t="shared" si="3"/>
        <v>95000</v>
      </c>
      <c r="I179" s="36" t="s">
        <v>9</v>
      </c>
      <c r="J179" s="100" t="s">
        <v>45</v>
      </c>
      <c r="K179" s="108" t="s">
        <v>292</v>
      </c>
      <c r="L179" s="35" t="s">
        <v>345</v>
      </c>
      <c r="M179" s="30"/>
    </row>
    <row r="180" spans="1:13" s="16" customFormat="1" ht="26.25" customHeight="1" x14ac:dyDescent="0.25">
      <c r="A180" s="72">
        <v>118</v>
      </c>
      <c r="B180" s="95" t="s">
        <v>400</v>
      </c>
      <c r="C180" s="73" t="s">
        <v>101</v>
      </c>
      <c r="D180" s="153" t="s">
        <v>455</v>
      </c>
      <c r="E180" s="109">
        <v>30</v>
      </c>
      <c r="F180" s="107" t="s">
        <v>291</v>
      </c>
      <c r="G180" s="164">
        <v>5900</v>
      </c>
      <c r="H180" s="37">
        <f t="shared" si="3"/>
        <v>177000</v>
      </c>
      <c r="I180" s="36" t="s">
        <v>9</v>
      </c>
      <c r="J180" s="100" t="s">
        <v>45</v>
      </c>
      <c r="K180" s="108" t="s">
        <v>292</v>
      </c>
      <c r="L180" s="35" t="s">
        <v>345</v>
      </c>
      <c r="M180" s="30"/>
    </row>
    <row r="181" spans="1:13" s="16" customFormat="1" ht="26.25" customHeight="1" x14ac:dyDescent="0.25">
      <c r="A181" s="72">
        <v>119</v>
      </c>
      <c r="B181" s="95" t="s">
        <v>401</v>
      </c>
      <c r="C181" s="73" t="s">
        <v>101</v>
      </c>
      <c r="D181" s="155" t="s">
        <v>465</v>
      </c>
      <c r="E181" s="109">
        <v>200</v>
      </c>
      <c r="F181" s="107" t="s">
        <v>291</v>
      </c>
      <c r="G181" s="164">
        <v>2600</v>
      </c>
      <c r="H181" s="37">
        <f t="shared" si="3"/>
        <v>520000</v>
      </c>
      <c r="I181" s="36" t="s">
        <v>9</v>
      </c>
      <c r="J181" s="100" t="s">
        <v>45</v>
      </c>
      <c r="K181" s="108" t="s">
        <v>292</v>
      </c>
      <c r="L181" s="35" t="s">
        <v>345</v>
      </c>
      <c r="M181" s="30"/>
    </row>
    <row r="182" spans="1:13" s="16" customFormat="1" ht="44.25" customHeight="1" x14ac:dyDescent="0.25">
      <c r="A182" s="72">
        <v>120</v>
      </c>
      <c r="B182" s="95" t="s">
        <v>402</v>
      </c>
      <c r="C182" s="73" t="s">
        <v>101</v>
      </c>
      <c r="D182" s="153" t="s">
        <v>459</v>
      </c>
      <c r="E182" s="109">
        <v>5</v>
      </c>
      <c r="F182" s="107" t="s">
        <v>291</v>
      </c>
      <c r="G182" s="164">
        <v>22000</v>
      </c>
      <c r="H182" s="37">
        <f t="shared" si="3"/>
        <v>110000</v>
      </c>
      <c r="I182" s="36" t="s">
        <v>9</v>
      </c>
      <c r="J182" s="100" t="s">
        <v>45</v>
      </c>
      <c r="K182" s="108" t="s">
        <v>292</v>
      </c>
      <c r="L182" s="35" t="s">
        <v>345</v>
      </c>
      <c r="M182" s="30"/>
    </row>
    <row r="183" spans="1:13" s="16" customFormat="1" ht="26.25" customHeight="1" x14ac:dyDescent="0.25">
      <c r="A183" s="72">
        <v>121</v>
      </c>
      <c r="B183" s="95" t="s">
        <v>403</v>
      </c>
      <c r="C183" s="73" t="s">
        <v>101</v>
      </c>
      <c r="D183" s="153" t="s">
        <v>456</v>
      </c>
      <c r="E183" s="109">
        <v>1500</v>
      </c>
      <c r="F183" s="107" t="s">
        <v>291</v>
      </c>
      <c r="G183" s="164">
        <v>210</v>
      </c>
      <c r="H183" s="37">
        <f t="shared" si="3"/>
        <v>315000</v>
      </c>
      <c r="I183" s="36" t="s">
        <v>9</v>
      </c>
      <c r="J183" s="100" t="s">
        <v>45</v>
      </c>
      <c r="K183" s="108" t="s">
        <v>292</v>
      </c>
      <c r="L183" s="35" t="s">
        <v>345</v>
      </c>
      <c r="M183" s="30"/>
    </row>
    <row r="184" spans="1:13" s="16" customFormat="1" ht="26.25" customHeight="1" x14ac:dyDescent="0.25">
      <c r="A184" s="72">
        <v>122</v>
      </c>
      <c r="B184" s="95" t="s">
        <v>404</v>
      </c>
      <c r="C184" s="73" t="s">
        <v>101</v>
      </c>
      <c r="D184" s="153" t="s">
        <v>457</v>
      </c>
      <c r="E184" s="109">
        <v>200</v>
      </c>
      <c r="F184" s="107" t="s">
        <v>291</v>
      </c>
      <c r="G184" s="164">
        <v>300</v>
      </c>
      <c r="H184" s="37">
        <f t="shared" si="3"/>
        <v>60000</v>
      </c>
      <c r="I184" s="36" t="s">
        <v>9</v>
      </c>
      <c r="J184" s="100" t="s">
        <v>45</v>
      </c>
      <c r="K184" s="108" t="s">
        <v>292</v>
      </c>
      <c r="L184" s="35" t="s">
        <v>345</v>
      </c>
      <c r="M184" s="30"/>
    </row>
    <row r="185" spans="1:13" s="16" customFormat="1" ht="26.25" customHeight="1" x14ac:dyDescent="0.25">
      <c r="A185" s="72">
        <v>123</v>
      </c>
      <c r="B185" s="95" t="s">
        <v>405</v>
      </c>
      <c r="C185" s="73" t="s">
        <v>101</v>
      </c>
      <c r="D185" s="153" t="s">
        <v>458</v>
      </c>
      <c r="E185" s="109">
        <v>50</v>
      </c>
      <c r="F185" s="107" t="s">
        <v>466</v>
      </c>
      <c r="G185" s="164">
        <v>400</v>
      </c>
      <c r="H185" s="37">
        <f t="shared" si="3"/>
        <v>20000</v>
      </c>
      <c r="I185" s="36" t="s">
        <v>9</v>
      </c>
      <c r="J185" s="100" t="s">
        <v>45</v>
      </c>
      <c r="K185" s="108" t="s">
        <v>292</v>
      </c>
      <c r="L185" s="35" t="s">
        <v>345</v>
      </c>
      <c r="M185" s="30"/>
    </row>
    <row r="186" spans="1:13" s="16" customFormat="1" ht="63.75" x14ac:dyDescent="0.25">
      <c r="A186" s="72">
        <v>124</v>
      </c>
      <c r="B186" s="95" t="s">
        <v>472</v>
      </c>
      <c r="C186" s="73" t="s">
        <v>101</v>
      </c>
      <c r="D186" s="153" t="s">
        <v>473</v>
      </c>
      <c r="E186" s="109">
        <v>500</v>
      </c>
      <c r="F186" s="107" t="s">
        <v>291</v>
      </c>
      <c r="G186" s="164">
        <v>10500</v>
      </c>
      <c r="H186" s="37">
        <f t="shared" si="3"/>
        <v>5250000</v>
      </c>
      <c r="I186" s="36" t="s">
        <v>9</v>
      </c>
      <c r="J186" s="100" t="s">
        <v>19</v>
      </c>
      <c r="K186" s="108" t="s">
        <v>292</v>
      </c>
      <c r="L186" s="35" t="s">
        <v>474</v>
      </c>
      <c r="M186" s="30"/>
    </row>
    <row r="187" spans="1:13" s="16" customFormat="1" ht="38.25" x14ac:dyDescent="0.25">
      <c r="A187" s="72">
        <v>125</v>
      </c>
      <c r="B187" s="202" t="s">
        <v>475</v>
      </c>
      <c r="C187" s="73" t="s">
        <v>101</v>
      </c>
      <c r="D187" s="153" t="s">
        <v>477</v>
      </c>
      <c r="E187" s="109">
        <v>1</v>
      </c>
      <c r="F187" s="107" t="s">
        <v>291</v>
      </c>
      <c r="G187" s="164">
        <v>56000</v>
      </c>
      <c r="H187" s="37">
        <f t="shared" si="3"/>
        <v>56000</v>
      </c>
      <c r="I187" s="36" t="s">
        <v>9</v>
      </c>
      <c r="J187" s="100" t="s">
        <v>45</v>
      </c>
      <c r="K187" s="108" t="s">
        <v>524</v>
      </c>
      <c r="L187" s="35" t="s">
        <v>661</v>
      </c>
      <c r="M187" s="30"/>
    </row>
    <row r="188" spans="1:13" s="16" customFormat="1" ht="38.25" x14ac:dyDescent="0.25">
      <c r="A188" s="72">
        <v>126</v>
      </c>
      <c r="B188" s="202" t="s">
        <v>476</v>
      </c>
      <c r="C188" s="73" t="s">
        <v>101</v>
      </c>
      <c r="D188" s="153" t="s">
        <v>478</v>
      </c>
      <c r="E188" s="109">
        <v>1</v>
      </c>
      <c r="F188" s="107" t="s">
        <v>291</v>
      </c>
      <c r="G188" s="164">
        <v>85714</v>
      </c>
      <c r="H188" s="37">
        <f t="shared" si="3"/>
        <v>85714</v>
      </c>
      <c r="I188" s="36" t="s">
        <v>9</v>
      </c>
      <c r="J188" s="100" t="s">
        <v>45</v>
      </c>
      <c r="K188" s="108" t="s">
        <v>524</v>
      </c>
      <c r="L188" s="35" t="s">
        <v>661</v>
      </c>
      <c r="M188" s="30"/>
    </row>
    <row r="189" spans="1:13" s="16" customFormat="1" ht="25.5" x14ac:dyDescent="0.25">
      <c r="A189" s="72">
        <v>127</v>
      </c>
      <c r="B189" s="95" t="s">
        <v>480</v>
      </c>
      <c r="C189" s="73" t="s">
        <v>101</v>
      </c>
      <c r="D189" s="153" t="s">
        <v>17</v>
      </c>
      <c r="E189" s="109">
        <v>1</v>
      </c>
      <c r="F189" s="109" t="s">
        <v>219</v>
      </c>
      <c r="G189" s="164">
        <v>2300000</v>
      </c>
      <c r="H189" s="37">
        <f t="shared" si="3"/>
        <v>2300000</v>
      </c>
      <c r="I189" s="36" t="s">
        <v>9</v>
      </c>
      <c r="J189" s="100" t="s">
        <v>161</v>
      </c>
      <c r="K189" s="108" t="s">
        <v>487</v>
      </c>
      <c r="L189" s="35" t="s">
        <v>488</v>
      </c>
      <c r="M189" s="30"/>
    </row>
    <row r="190" spans="1:13" s="16" customFormat="1" ht="25.5" x14ac:dyDescent="0.25">
      <c r="A190" s="72">
        <v>128</v>
      </c>
      <c r="B190" s="95" t="s">
        <v>481</v>
      </c>
      <c r="C190" s="73" t="s">
        <v>101</v>
      </c>
      <c r="D190" s="153" t="s">
        <v>17</v>
      </c>
      <c r="E190" s="109">
        <v>1</v>
      </c>
      <c r="F190" s="109" t="s">
        <v>219</v>
      </c>
      <c r="G190" s="164">
        <v>1600000</v>
      </c>
      <c r="H190" s="37">
        <f t="shared" si="3"/>
        <v>1600000</v>
      </c>
      <c r="I190" s="36" t="s">
        <v>9</v>
      </c>
      <c r="J190" s="100" t="s">
        <v>161</v>
      </c>
      <c r="K190" s="108" t="s">
        <v>487</v>
      </c>
      <c r="L190" s="35" t="s">
        <v>488</v>
      </c>
      <c r="M190" s="30"/>
    </row>
    <row r="191" spans="1:13" s="16" customFormat="1" ht="25.5" x14ac:dyDescent="0.25">
      <c r="A191" s="72">
        <v>129</v>
      </c>
      <c r="B191" s="95" t="s">
        <v>482</v>
      </c>
      <c r="C191" s="73" t="s">
        <v>101</v>
      </c>
      <c r="D191" s="153" t="s">
        <v>17</v>
      </c>
      <c r="E191" s="109">
        <v>6</v>
      </c>
      <c r="F191" s="109" t="s">
        <v>291</v>
      </c>
      <c r="G191" s="164">
        <v>5000</v>
      </c>
      <c r="H191" s="37">
        <f t="shared" si="3"/>
        <v>30000</v>
      </c>
      <c r="I191" s="36" t="s">
        <v>9</v>
      </c>
      <c r="J191" s="100" t="s">
        <v>161</v>
      </c>
      <c r="K191" s="108" t="s">
        <v>487</v>
      </c>
      <c r="L191" s="35" t="s">
        <v>488</v>
      </c>
      <c r="M191" s="30"/>
    </row>
    <row r="192" spans="1:13" s="16" customFormat="1" ht="25.5" x14ac:dyDescent="0.25">
      <c r="A192" s="72">
        <v>130</v>
      </c>
      <c r="B192" s="95" t="s">
        <v>483</v>
      </c>
      <c r="C192" s="73" t="s">
        <v>101</v>
      </c>
      <c r="D192" s="153" t="s">
        <v>17</v>
      </c>
      <c r="E192" s="109">
        <v>50</v>
      </c>
      <c r="F192" s="109" t="s">
        <v>291</v>
      </c>
      <c r="G192" s="164">
        <v>2000</v>
      </c>
      <c r="H192" s="37">
        <f t="shared" si="3"/>
        <v>100000</v>
      </c>
      <c r="I192" s="36" t="s">
        <v>9</v>
      </c>
      <c r="J192" s="100" t="s">
        <v>161</v>
      </c>
      <c r="K192" s="108" t="s">
        <v>487</v>
      </c>
      <c r="L192" s="35" t="s">
        <v>488</v>
      </c>
      <c r="M192" s="30"/>
    </row>
    <row r="193" spans="1:13" s="16" customFormat="1" ht="25.5" x14ac:dyDescent="0.25">
      <c r="A193" s="72">
        <v>131</v>
      </c>
      <c r="B193" s="95" t="s">
        <v>484</v>
      </c>
      <c r="C193" s="73" t="s">
        <v>101</v>
      </c>
      <c r="D193" s="153" t="s">
        <v>17</v>
      </c>
      <c r="E193" s="109">
        <v>20</v>
      </c>
      <c r="F193" s="109" t="s">
        <v>219</v>
      </c>
      <c r="G193" s="164">
        <v>300</v>
      </c>
      <c r="H193" s="37">
        <f t="shared" si="3"/>
        <v>6000</v>
      </c>
      <c r="I193" s="36" t="s">
        <v>9</v>
      </c>
      <c r="J193" s="100" t="s">
        <v>161</v>
      </c>
      <c r="K193" s="108" t="s">
        <v>487</v>
      </c>
      <c r="L193" s="35" t="s">
        <v>488</v>
      </c>
      <c r="M193" s="30"/>
    </row>
    <row r="194" spans="1:13" s="16" customFormat="1" ht="25.5" x14ac:dyDescent="0.25">
      <c r="A194" s="72">
        <v>132</v>
      </c>
      <c r="B194" s="95" t="s">
        <v>485</v>
      </c>
      <c r="C194" s="73" t="s">
        <v>101</v>
      </c>
      <c r="D194" s="153" t="s">
        <v>17</v>
      </c>
      <c r="E194" s="109">
        <v>1</v>
      </c>
      <c r="F194" s="109" t="s">
        <v>219</v>
      </c>
      <c r="G194" s="164">
        <v>180000</v>
      </c>
      <c r="H194" s="37">
        <f t="shared" si="3"/>
        <v>180000</v>
      </c>
      <c r="I194" s="36" t="s">
        <v>9</v>
      </c>
      <c r="J194" s="100" t="s">
        <v>161</v>
      </c>
      <c r="K194" s="108" t="s">
        <v>487</v>
      </c>
      <c r="L194" s="35" t="s">
        <v>488</v>
      </c>
      <c r="M194" s="30"/>
    </row>
    <row r="195" spans="1:13" s="16" customFormat="1" ht="25.5" x14ac:dyDescent="0.25">
      <c r="A195" s="72">
        <v>133</v>
      </c>
      <c r="B195" s="95" t="s">
        <v>486</v>
      </c>
      <c r="C195" s="73" t="s">
        <v>101</v>
      </c>
      <c r="D195" s="153" t="s">
        <v>17</v>
      </c>
      <c r="E195" s="109">
        <v>1</v>
      </c>
      <c r="F195" s="109" t="s">
        <v>219</v>
      </c>
      <c r="G195" s="164">
        <v>520000</v>
      </c>
      <c r="H195" s="37">
        <f t="shared" si="3"/>
        <v>520000</v>
      </c>
      <c r="I195" s="36" t="s">
        <v>9</v>
      </c>
      <c r="J195" s="100" t="s">
        <v>161</v>
      </c>
      <c r="K195" s="108" t="s">
        <v>487</v>
      </c>
      <c r="L195" s="35" t="s">
        <v>488</v>
      </c>
      <c r="M195" s="30"/>
    </row>
    <row r="196" spans="1:13" s="16" customFormat="1" ht="25.5" x14ac:dyDescent="0.25">
      <c r="A196" s="72">
        <v>134</v>
      </c>
      <c r="B196" s="202" t="s">
        <v>501</v>
      </c>
      <c r="C196" s="203" t="s">
        <v>31</v>
      </c>
      <c r="D196" s="153" t="s">
        <v>156</v>
      </c>
      <c r="E196" s="109">
        <v>1</v>
      </c>
      <c r="F196" s="109" t="s">
        <v>291</v>
      </c>
      <c r="G196" s="164">
        <v>1041696.42</v>
      </c>
      <c r="H196" s="204"/>
      <c r="I196" s="149" t="s">
        <v>9</v>
      </c>
      <c r="J196" s="209" t="s">
        <v>45</v>
      </c>
      <c r="K196" s="210" t="s">
        <v>487</v>
      </c>
      <c r="L196" s="211" t="s">
        <v>644</v>
      </c>
      <c r="M196" s="30"/>
    </row>
    <row r="197" spans="1:13" s="16" customFormat="1" ht="25.5" x14ac:dyDescent="0.25">
      <c r="A197" s="72">
        <v>135</v>
      </c>
      <c r="B197" s="202" t="s">
        <v>502</v>
      </c>
      <c r="C197" s="203" t="s">
        <v>31</v>
      </c>
      <c r="D197" s="153" t="s">
        <v>505</v>
      </c>
      <c r="E197" s="109">
        <v>1</v>
      </c>
      <c r="F197" s="109" t="s">
        <v>291</v>
      </c>
      <c r="G197" s="164">
        <v>376607.14</v>
      </c>
      <c r="H197" s="204"/>
      <c r="I197" s="149" t="s">
        <v>9</v>
      </c>
      <c r="J197" s="209" t="s">
        <v>45</v>
      </c>
      <c r="K197" s="210" t="s">
        <v>487</v>
      </c>
      <c r="L197" s="211" t="s">
        <v>644</v>
      </c>
      <c r="M197" s="30"/>
    </row>
    <row r="198" spans="1:13" s="16" customFormat="1" ht="38.25" x14ac:dyDescent="0.25">
      <c r="A198" s="72">
        <v>136</v>
      </c>
      <c r="B198" s="202" t="s">
        <v>502</v>
      </c>
      <c r="C198" s="203" t="s">
        <v>31</v>
      </c>
      <c r="D198" s="153" t="s">
        <v>506</v>
      </c>
      <c r="E198" s="109">
        <v>1</v>
      </c>
      <c r="F198" s="109" t="s">
        <v>291</v>
      </c>
      <c r="G198" s="164">
        <v>538750</v>
      </c>
      <c r="H198" s="204"/>
      <c r="I198" s="149" t="s">
        <v>9</v>
      </c>
      <c r="J198" s="209" t="s">
        <v>45</v>
      </c>
      <c r="K198" s="210" t="s">
        <v>487</v>
      </c>
      <c r="L198" s="211" t="s">
        <v>644</v>
      </c>
      <c r="M198" s="30"/>
    </row>
    <row r="199" spans="1:13" s="16" customFormat="1" ht="25.5" x14ac:dyDescent="0.25">
      <c r="A199" s="72">
        <v>137</v>
      </c>
      <c r="B199" s="202" t="s">
        <v>503</v>
      </c>
      <c r="C199" s="203" t="s">
        <v>31</v>
      </c>
      <c r="D199" s="153" t="s">
        <v>156</v>
      </c>
      <c r="E199" s="109">
        <v>1</v>
      </c>
      <c r="F199" s="109" t="s">
        <v>291</v>
      </c>
      <c r="G199" s="164">
        <v>86607.14</v>
      </c>
      <c r="H199" s="204"/>
      <c r="I199" s="149" t="s">
        <v>9</v>
      </c>
      <c r="J199" s="209" t="s">
        <v>45</v>
      </c>
      <c r="K199" s="210" t="s">
        <v>487</v>
      </c>
      <c r="L199" s="211" t="s">
        <v>644</v>
      </c>
      <c r="M199" s="30"/>
    </row>
    <row r="200" spans="1:13" s="16" customFormat="1" ht="25.5" x14ac:dyDescent="0.25">
      <c r="A200" s="72">
        <v>138</v>
      </c>
      <c r="B200" s="202" t="s">
        <v>504</v>
      </c>
      <c r="C200" s="203" t="s">
        <v>31</v>
      </c>
      <c r="D200" s="153" t="s">
        <v>156</v>
      </c>
      <c r="E200" s="109">
        <v>2</v>
      </c>
      <c r="F200" s="109" t="s">
        <v>291</v>
      </c>
      <c r="G200" s="164">
        <v>44625</v>
      </c>
      <c r="H200" s="204"/>
      <c r="I200" s="149" t="s">
        <v>9</v>
      </c>
      <c r="J200" s="209" t="s">
        <v>45</v>
      </c>
      <c r="K200" s="210" t="s">
        <v>487</v>
      </c>
      <c r="L200" s="211" t="s">
        <v>644</v>
      </c>
      <c r="M200" s="30"/>
    </row>
    <row r="201" spans="1:13" s="16" customFormat="1" ht="25.5" x14ac:dyDescent="0.25">
      <c r="A201" s="72">
        <v>139</v>
      </c>
      <c r="B201" s="38" t="s">
        <v>541</v>
      </c>
      <c r="C201" s="73" t="s">
        <v>101</v>
      </c>
      <c r="D201" s="153" t="s">
        <v>17</v>
      </c>
      <c r="E201" s="109">
        <v>1</v>
      </c>
      <c r="F201" s="109" t="s">
        <v>291</v>
      </c>
      <c r="G201" s="164">
        <v>957587.5</v>
      </c>
      <c r="H201" s="37">
        <f t="shared" si="3"/>
        <v>957587.5</v>
      </c>
      <c r="I201" s="36" t="s">
        <v>9</v>
      </c>
      <c r="J201" s="100" t="s">
        <v>19</v>
      </c>
      <c r="K201" s="108" t="s">
        <v>487</v>
      </c>
      <c r="L201" s="35" t="s">
        <v>540</v>
      </c>
      <c r="M201" s="30"/>
    </row>
    <row r="202" spans="1:13" s="16" customFormat="1" ht="25.5" x14ac:dyDescent="0.25">
      <c r="A202" s="72">
        <v>140</v>
      </c>
      <c r="B202" s="38" t="s">
        <v>542</v>
      </c>
      <c r="C202" s="73" t="s">
        <v>101</v>
      </c>
      <c r="D202" s="153" t="s">
        <v>17</v>
      </c>
      <c r="E202" s="109">
        <v>1</v>
      </c>
      <c r="F202" s="109" t="s">
        <v>219</v>
      </c>
      <c r="G202" s="164">
        <v>4392000</v>
      </c>
      <c r="H202" s="37">
        <f t="shared" si="3"/>
        <v>4392000</v>
      </c>
      <c r="I202" s="36" t="s">
        <v>9</v>
      </c>
      <c r="J202" s="100" t="s">
        <v>19</v>
      </c>
      <c r="K202" s="108" t="s">
        <v>487</v>
      </c>
      <c r="L202" s="35" t="s">
        <v>540</v>
      </c>
      <c r="M202" s="30"/>
    </row>
    <row r="203" spans="1:13" s="16" customFormat="1" ht="25.5" x14ac:dyDescent="0.25">
      <c r="A203" s="72">
        <v>141</v>
      </c>
      <c r="B203" s="38" t="s">
        <v>543</v>
      </c>
      <c r="C203" s="73" t="s">
        <v>101</v>
      </c>
      <c r="D203" s="153" t="s">
        <v>17</v>
      </c>
      <c r="E203" s="109">
        <v>6</v>
      </c>
      <c r="F203" s="109" t="s">
        <v>286</v>
      </c>
      <c r="G203" s="164">
        <v>3690</v>
      </c>
      <c r="H203" s="37">
        <f t="shared" si="3"/>
        <v>22140</v>
      </c>
      <c r="I203" s="36" t="s">
        <v>9</v>
      </c>
      <c r="J203" s="100" t="s">
        <v>19</v>
      </c>
      <c r="K203" s="108" t="s">
        <v>487</v>
      </c>
      <c r="L203" s="35" t="s">
        <v>540</v>
      </c>
      <c r="M203" s="30"/>
    </row>
    <row r="204" spans="1:13" s="16" customFormat="1" ht="38.25" x14ac:dyDescent="0.25">
      <c r="A204" s="72">
        <v>142</v>
      </c>
      <c r="B204" s="38" t="s">
        <v>544</v>
      </c>
      <c r="C204" s="73" t="s">
        <v>100</v>
      </c>
      <c r="D204" s="153" t="s">
        <v>17</v>
      </c>
      <c r="E204" s="109">
        <v>1</v>
      </c>
      <c r="F204" s="109" t="s">
        <v>219</v>
      </c>
      <c r="G204" s="164">
        <v>28577233</v>
      </c>
      <c r="H204" s="37">
        <f t="shared" si="3"/>
        <v>28577233</v>
      </c>
      <c r="I204" s="36" t="s">
        <v>9</v>
      </c>
      <c r="J204" s="100" t="s">
        <v>19</v>
      </c>
      <c r="K204" s="108" t="s">
        <v>487</v>
      </c>
      <c r="L204" s="35" t="s">
        <v>540</v>
      </c>
      <c r="M204" s="30"/>
    </row>
    <row r="205" spans="1:13" s="16" customFormat="1" ht="12.75" x14ac:dyDescent="0.25">
      <c r="A205" s="72">
        <v>143</v>
      </c>
      <c r="B205" s="98" t="s">
        <v>545</v>
      </c>
      <c r="C205" s="73" t="s">
        <v>100</v>
      </c>
      <c r="D205" s="153" t="s">
        <v>546</v>
      </c>
      <c r="E205" s="109">
        <v>659</v>
      </c>
      <c r="F205" s="109" t="s">
        <v>291</v>
      </c>
      <c r="G205" s="164">
        <v>27000</v>
      </c>
      <c r="H205" s="37">
        <f t="shared" si="3"/>
        <v>17793000</v>
      </c>
      <c r="I205" s="36" t="s">
        <v>9</v>
      </c>
      <c r="J205" s="100" t="s">
        <v>210</v>
      </c>
      <c r="K205" s="108" t="s">
        <v>487</v>
      </c>
      <c r="L205" s="35" t="s">
        <v>547</v>
      </c>
      <c r="M205" s="30"/>
    </row>
    <row r="206" spans="1:13" s="16" customFormat="1" ht="25.5" x14ac:dyDescent="0.25">
      <c r="A206" s="72">
        <v>144</v>
      </c>
      <c r="B206" s="149" t="s">
        <v>550</v>
      </c>
      <c r="C206" s="73" t="s">
        <v>101</v>
      </c>
      <c r="D206" s="153" t="s">
        <v>17</v>
      </c>
      <c r="E206" s="109">
        <v>1</v>
      </c>
      <c r="F206" s="109" t="s">
        <v>219</v>
      </c>
      <c r="G206" s="164">
        <v>1981071.43</v>
      </c>
      <c r="H206" s="37">
        <f t="shared" si="3"/>
        <v>1981071.43</v>
      </c>
      <c r="I206" s="36" t="s">
        <v>9</v>
      </c>
      <c r="J206" s="100" t="s">
        <v>181</v>
      </c>
      <c r="K206" s="108" t="s">
        <v>524</v>
      </c>
      <c r="L206" s="35" t="s">
        <v>675</v>
      </c>
      <c r="M206" s="30"/>
    </row>
    <row r="207" spans="1:13" s="16" customFormat="1" ht="25.5" x14ac:dyDescent="0.25">
      <c r="A207" s="72">
        <v>145</v>
      </c>
      <c r="B207" s="149" t="s">
        <v>551</v>
      </c>
      <c r="C207" s="73" t="s">
        <v>101</v>
      </c>
      <c r="D207" s="153" t="s">
        <v>17</v>
      </c>
      <c r="E207" s="109">
        <v>1</v>
      </c>
      <c r="F207" s="109" t="s">
        <v>291</v>
      </c>
      <c r="G207" s="164">
        <v>108571.43</v>
      </c>
      <c r="H207" s="37">
        <f t="shared" si="3"/>
        <v>108571.43</v>
      </c>
      <c r="I207" s="36" t="s">
        <v>9</v>
      </c>
      <c r="J207" s="100" t="s">
        <v>181</v>
      </c>
      <c r="K207" s="108" t="s">
        <v>524</v>
      </c>
      <c r="L207" s="35" t="s">
        <v>675</v>
      </c>
      <c r="M207" s="30"/>
    </row>
    <row r="208" spans="1:13" s="16" customFormat="1" ht="25.5" x14ac:dyDescent="0.25">
      <c r="A208" s="72">
        <v>146</v>
      </c>
      <c r="B208" s="98" t="s">
        <v>552</v>
      </c>
      <c r="C208" s="73" t="s">
        <v>101</v>
      </c>
      <c r="D208" s="153" t="s">
        <v>17</v>
      </c>
      <c r="E208" s="109">
        <v>1</v>
      </c>
      <c r="F208" s="109" t="s">
        <v>219</v>
      </c>
      <c r="G208" s="164">
        <v>370585</v>
      </c>
      <c r="H208" s="37">
        <f t="shared" si="3"/>
        <v>370585</v>
      </c>
      <c r="I208" s="36" t="s">
        <v>9</v>
      </c>
      <c r="J208" s="100" t="s">
        <v>220</v>
      </c>
      <c r="K208" s="108" t="s">
        <v>487</v>
      </c>
      <c r="L208" s="35" t="s">
        <v>555</v>
      </c>
      <c r="M208" s="30"/>
    </row>
    <row r="209" spans="1:13" s="16" customFormat="1" ht="25.5" x14ac:dyDescent="0.25">
      <c r="A209" s="72">
        <v>147</v>
      </c>
      <c r="B209" s="98" t="s">
        <v>553</v>
      </c>
      <c r="C209" s="73" t="s">
        <v>101</v>
      </c>
      <c r="D209" s="153" t="s">
        <v>17</v>
      </c>
      <c r="E209" s="109">
        <v>72</v>
      </c>
      <c r="F209" s="109" t="s">
        <v>554</v>
      </c>
      <c r="G209" s="164">
        <v>23085</v>
      </c>
      <c r="H209" s="37">
        <f t="shared" si="3"/>
        <v>1662120</v>
      </c>
      <c r="I209" s="36" t="s">
        <v>9</v>
      </c>
      <c r="J209" s="100" t="s">
        <v>220</v>
      </c>
      <c r="K209" s="108" t="s">
        <v>487</v>
      </c>
      <c r="L209" s="35" t="s">
        <v>555</v>
      </c>
      <c r="M209" s="30"/>
    </row>
    <row r="210" spans="1:13" s="16" customFormat="1" ht="25.5" x14ac:dyDescent="0.25">
      <c r="A210" s="72">
        <v>148</v>
      </c>
      <c r="B210" s="174" t="s">
        <v>556</v>
      </c>
      <c r="C210" s="73" t="s">
        <v>101</v>
      </c>
      <c r="D210" s="153" t="s">
        <v>559</v>
      </c>
      <c r="E210" s="109">
        <v>1</v>
      </c>
      <c r="F210" s="109" t="s">
        <v>291</v>
      </c>
      <c r="G210" s="164">
        <v>85000</v>
      </c>
      <c r="H210" s="37">
        <f t="shared" si="3"/>
        <v>85000</v>
      </c>
      <c r="I210" s="36" t="s">
        <v>9</v>
      </c>
      <c r="J210" s="100" t="s">
        <v>161</v>
      </c>
      <c r="K210" s="108" t="s">
        <v>487</v>
      </c>
      <c r="L210" s="35" t="s">
        <v>560</v>
      </c>
      <c r="M210" s="30"/>
    </row>
    <row r="211" spans="1:13" s="16" customFormat="1" ht="25.5" x14ac:dyDescent="0.25">
      <c r="A211" s="72">
        <v>149</v>
      </c>
      <c r="B211" s="174" t="s">
        <v>557</v>
      </c>
      <c r="C211" s="73" t="s">
        <v>101</v>
      </c>
      <c r="D211" s="153" t="s">
        <v>559</v>
      </c>
      <c r="E211" s="109">
        <v>1</v>
      </c>
      <c r="F211" s="109" t="s">
        <v>291</v>
      </c>
      <c r="G211" s="164">
        <v>185000</v>
      </c>
      <c r="H211" s="37">
        <f t="shared" si="3"/>
        <v>185000</v>
      </c>
      <c r="I211" s="36" t="s">
        <v>9</v>
      </c>
      <c r="J211" s="100" t="s">
        <v>161</v>
      </c>
      <c r="K211" s="108" t="s">
        <v>487</v>
      </c>
      <c r="L211" s="35" t="s">
        <v>560</v>
      </c>
      <c r="M211" s="30"/>
    </row>
    <row r="212" spans="1:13" s="16" customFormat="1" ht="25.5" x14ac:dyDescent="0.25">
      <c r="A212" s="72">
        <v>150</v>
      </c>
      <c r="B212" s="175" t="s">
        <v>558</v>
      </c>
      <c r="C212" s="73" t="s">
        <v>101</v>
      </c>
      <c r="D212" s="153" t="s">
        <v>559</v>
      </c>
      <c r="E212" s="109">
        <v>2</v>
      </c>
      <c r="F212" s="109" t="s">
        <v>291</v>
      </c>
      <c r="G212" s="164">
        <v>250000</v>
      </c>
      <c r="H212" s="37">
        <f t="shared" si="3"/>
        <v>500000</v>
      </c>
      <c r="I212" s="36" t="s">
        <v>9</v>
      </c>
      <c r="J212" s="100" t="s">
        <v>161</v>
      </c>
      <c r="K212" s="108" t="s">
        <v>487</v>
      </c>
      <c r="L212" s="35" t="s">
        <v>560</v>
      </c>
      <c r="M212" s="30"/>
    </row>
    <row r="213" spans="1:13" s="16" customFormat="1" ht="25.5" x14ac:dyDescent="0.25">
      <c r="A213" s="72">
        <v>151</v>
      </c>
      <c r="B213" s="39" t="s">
        <v>561</v>
      </c>
      <c r="C213" s="73" t="s">
        <v>101</v>
      </c>
      <c r="D213" s="153" t="s">
        <v>17</v>
      </c>
      <c r="E213" s="109">
        <v>349</v>
      </c>
      <c r="F213" s="109" t="s">
        <v>219</v>
      </c>
      <c r="G213" s="164">
        <v>11250</v>
      </c>
      <c r="H213" s="37">
        <f t="shared" si="3"/>
        <v>3926250</v>
      </c>
      <c r="I213" s="36" t="s">
        <v>9</v>
      </c>
      <c r="J213" s="100" t="s">
        <v>64</v>
      </c>
      <c r="K213" s="108" t="s">
        <v>134</v>
      </c>
      <c r="L213" s="35" t="s">
        <v>567</v>
      </c>
      <c r="M213" s="30"/>
    </row>
    <row r="214" spans="1:13" s="16" customFormat="1" ht="25.5" x14ac:dyDescent="0.25">
      <c r="A214" s="72">
        <v>152</v>
      </c>
      <c r="B214" s="39" t="s">
        <v>562</v>
      </c>
      <c r="C214" s="73" t="s">
        <v>101</v>
      </c>
      <c r="D214" s="153" t="s">
        <v>17</v>
      </c>
      <c r="E214" s="109">
        <v>70</v>
      </c>
      <c r="F214" s="109" t="s">
        <v>219</v>
      </c>
      <c r="G214" s="164">
        <v>11200</v>
      </c>
      <c r="H214" s="37">
        <f t="shared" si="3"/>
        <v>784000</v>
      </c>
      <c r="I214" s="36" t="s">
        <v>9</v>
      </c>
      <c r="J214" s="100" t="s">
        <v>64</v>
      </c>
      <c r="K214" s="108" t="s">
        <v>134</v>
      </c>
      <c r="L214" s="35" t="s">
        <v>567</v>
      </c>
      <c r="M214" s="30"/>
    </row>
    <row r="215" spans="1:13" s="16" customFormat="1" ht="25.5" x14ac:dyDescent="0.25">
      <c r="A215" s="72">
        <v>153</v>
      </c>
      <c r="B215" s="39" t="s">
        <v>563</v>
      </c>
      <c r="C215" s="73" t="s">
        <v>101</v>
      </c>
      <c r="D215" s="153" t="s">
        <v>17</v>
      </c>
      <c r="E215" s="109">
        <v>169</v>
      </c>
      <c r="F215" s="109" t="s">
        <v>219</v>
      </c>
      <c r="G215" s="164">
        <v>20000</v>
      </c>
      <c r="H215" s="37">
        <f t="shared" si="3"/>
        <v>3380000</v>
      </c>
      <c r="I215" s="36" t="s">
        <v>9</v>
      </c>
      <c r="J215" s="100" t="s">
        <v>64</v>
      </c>
      <c r="K215" s="108" t="s">
        <v>134</v>
      </c>
      <c r="L215" s="35" t="s">
        <v>567</v>
      </c>
      <c r="M215" s="30"/>
    </row>
    <row r="216" spans="1:13" s="16" customFormat="1" ht="25.5" x14ac:dyDescent="0.25">
      <c r="A216" s="72">
        <v>154</v>
      </c>
      <c r="B216" s="39" t="s">
        <v>564</v>
      </c>
      <c r="C216" s="73" t="s">
        <v>101</v>
      </c>
      <c r="D216" s="153" t="s">
        <v>17</v>
      </c>
      <c r="E216" s="109">
        <v>419</v>
      </c>
      <c r="F216" s="109" t="s">
        <v>566</v>
      </c>
      <c r="G216" s="164">
        <v>6306</v>
      </c>
      <c r="H216" s="37">
        <f t="shared" si="3"/>
        <v>2642214</v>
      </c>
      <c r="I216" s="36" t="s">
        <v>9</v>
      </c>
      <c r="J216" s="100" t="s">
        <v>64</v>
      </c>
      <c r="K216" s="108" t="s">
        <v>134</v>
      </c>
      <c r="L216" s="35" t="s">
        <v>567</v>
      </c>
      <c r="M216" s="30"/>
    </row>
    <row r="217" spans="1:13" s="16" customFormat="1" ht="25.5" x14ac:dyDescent="0.25">
      <c r="A217" s="72">
        <v>155</v>
      </c>
      <c r="B217" s="39" t="s">
        <v>565</v>
      </c>
      <c r="C217" s="73" t="s">
        <v>101</v>
      </c>
      <c r="D217" s="153" t="s">
        <v>17</v>
      </c>
      <c r="E217" s="109">
        <v>169</v>
      </c>
      <c r="F217" s="109" t="s">
        <v>566</v>
      </c>
      <c r="G217" s="164">
        <v>6945</v>
      </c>
      <c r="H217" s="37">
        <f t="shared" si="3"/>
        <v>1173705</v>
      </c>
      <c r="I217" s="36" t="s">
        <v>9</v>
      </c>
      <c r="J217" s="100" t="s">
        <v>64</v>
      </c>
      <c r="K217" s="108" t="s">
        <v>134</v>
      </c>
      <c r="L217" s="35" t="s">
        <v>567</v>
      </c>
      <c r="M217" s="30"/>
    </row>
    <row r="218" spans="1:13" s="16" customFormat="1" ht="25.5" x14ac:dyDescent="0.25">
      <c r="A218" s="72">
        <v>156</v>
      </c>
      <c r="B218" s="38" t="s">
        <v>58</v>
      </c>
      <c r="C218" s="73" t="s">
        <v>101</v>
      </c>
      <c r="D218" s="153" t="s">
        <v>17</v>
      </c>
      <c r="E218" s="109">
        <v>38</v>
      </c>
      <c r="F218" s="109" t="s">
        <v>291</v>
      </c>
      <c r="G218" s="164">
        <v>6000</v>
      </c>
      <c r="H218" s="37">
        <f t="shared" si="3"/>
        <v>228000</v>
      </c>
      <c r="I218" s="36" t="s">
        <v>9</v>
      </c>
      <c r="J218" s="100" t="s">
        <v>64</v>
      </c>
      <c r="K218" s="108" t="s">
        <v>134</v>
      </c>
      <c r="L218" s="35" t="s">
        <v>567</v>
      </c>
      <c r="M218" s="30"/>
    </row>
    <row r="219" spans="1:13" s="16" customFormat="1" ht="25.5" x14ac:dyDescent="0.25">
      <c r="A219" s="72">
        <v>157</v>
      </c>
      <c r="B219" s="38" t="s">
        <v>59</v>
      </c>
      <c r="C219" s="73" t="s">
        <v>101</v>
      </c>
      <c r="D219" s="153" t="s">
        <v>17</v>
      </c>
      <c r="E219" s="109">
        <v>73</v>
      </c>
      <c r="F219" s="109" t="s">
        <v>566</v>
      </c>
      <c r="G219" s="164">
        <v>3000</v>
      </c>
      <c r="H219" s="37">
        <f t="shared" si="3"/>
        <v>219000</v>
      </c>
      <c r="I219" s="36" t="s">
        <v>9</v>
      </c>
      <c r="J219" s="100" t="s">
        <v>64</v>
      </c>
      <c r="K219" s="108" t="s">
        <v>134</v>
      </c>
      <c r="L219" s="35" t="s">
        <v>567</v>
      </c>
      <c r="M219" s="30"/>
    </row>
    <row r="220" spans="1:13" s="16" customFormat="1" ht="25.5" x14ac:dyDescent="0.25">
      <c r="A220" s="72">
        <v>158</v>
      </c>
      <c r="B220" s="38" t="s">
        <v>60</v>
      </c>
      <c r="C220" s="73" t="s">
        <v>101</v>
      </c>
      <c r="D220" s="153" t="s">
        <v>17</v>
      </c>
      <c r="E220" s="109">
        <v>164</v>
      </c>
      <c r="F220" s="109" t="s">
        <v>566</v>
      </c>
      <c r="G220" s="164">
        <v>580</v>
      </c>
      <c r="H220" s="37">
        <f t="shared" si="3"/>
        <v>95120</v>
      </c>
      <c r="I220" s="36" t="s">
        <v>9</v>
      </c>
      <c r="J220" s="100" t="s">
        <v>64</v>
      </c>
      <c r="K220" s="108" t="s">
        <v>134</v>
      </c>
      <c r="L220" s="35" t="s">
        <v>567</v>
      </c>
      <c r="M220" s="30"/>
    </row>
    <row r="221" spans="1:13" s="16" customFormat="1" ht="25.5" x14ac:dyDescent="0.25">
      <c r="A221" s="72">
        <v>159</v>
      </c>
      <c r="B221" s="38" t="s">
        <v>61</v>
      </c>
      <c r="C221" s="73" t="s">
        <v>101</v>
      </c>
      <c r="D221" s="153" t="s">
        <v>17</v>
      </c>
      <c r="E221" s="109">
        <v>419</v>
      </c>
      <c r="F221" s="109" t="s">
        <v>291</v>
      </c>
      <c r="G221" s="164">
        <v>800</v>
      </c>
      <c r="H221" s="37">
        <f t="shared" si="3"/>
        <v>335200</v>
      </c>
      <c r="I221" s="36" t="s">
        <v>9</v>
      </c>
      <c r="J221" s="100" t="s">
        <v>64</v>
      </c>
      <c r="K221" s="108" t="s">
        <v>134</v>
      </c>
      <c r="L221" s="35" t="s">
        <v>567</v>
      </c>
      <c r="M221" s="30"/>
    </row>
    <row r="222" spans="1:13" s="16" customFormat="1" ht="25.5" x14ac:dyDescent="0.25">
      <c r="A222" s="72">
        <v>160</v>
      </c>
      <c r="B222" s="38" t="s">
        <v>62</v>
      </c>
      <c r="C222" s="73" t="s">
        <v>101</v>
      </c>
      <c r="D222" s="153" t="s">
        <v>17</v>
      </c>
      <c r="E222" s="109">
        <v>9</v>
      </c>
      <c r="F222" s="109" t="s">
        <v>291</v>
      </c>
      <c r="G222" s="164">
        <v>8500</v>
      </c>
      <c r="H222" s="37">
        <f t="shared" si="3"/>
        <v>76500</v>
      </c>
      <c r="I222" s="36" t="s">
        <v>9</v>
      </c>
      <c r="J222" s="100" t="s">
        <v>64</v>
      </c>
      <c r="K222" s="108" t="s">
        <v>134</v>
      </c>
      <c r="L222" s="35" t="s">
        <v>567</v>
      </c>
      <c r="M222" s="30"/>
    </row>
    <row r="223" spans="1:13" s="16" customFormat="1" ht="25.5" x14ac:dyDescent="0.25">
      <c r="A223" s="72">
        <v>161</v>
      </c>
      <c r="B223" s="176" t="s">
        <v>63</v>
      </c>
      <c r="C223" s="73" t="s">
        <v>101</v>
      </c>
      <c r="D223" s="153" t="s">
        <v>17</v>
      </c>
      <c r="E223" s="178">
        <v>84</v>
      </c>
      <c r="F223" s="109" t="s">
        <v>291</v>
      </c>
      <c r="G223" s="164">
        <v>4500</v>
      </c>
      <c r="H223" s="37">
        <f t="shared" si="3"/>
        <v>378000</v>
      </c>
      <c r="I223" s="36" t="s">
        <v>9</v>
      </c>
      <c r="J223" s="100" t="s">
        <v>64</v>
      </c>
      <c r="K223" s="108" t="s">
        <v>134</v>
      </c>
      <c r="L223" s="35" t="s">
        <v>567</v>
      </c>
      <c r="M223" s="30"/>
    </row>
    <row r="224" spans="1:13" s="16" customFormat="1" ht="38.25" x14ac:dyDescent="0.25">
      <c r="A224" s="72">
        <v>162</v>
      </c>
      <c r="B224" s="38" t="s">
        <v>628</v>
      </c>
      <c r="C224" s="73" t="s">
        <v>101</v>
      </c>
      <c r="D224" s="177" t="s">
        <v>579</v>
      </c>
      <c r="E224" s="107">
        <v>880</v>
      </c>
      <c r="F224" s="109" t="s">
        <v>291</v>
      </c>
      <c r="G224" s="164">
        <v>750</v>
      </c>
      <c r="H224" s="37">
        <f t="shared" si="3"/>
        <v>660000</v>
      </c>
      <c r="I224" s="36" t="s">
        <v>9</v>
      </c>
      <c r="J224" s="100" t="s">
        <v>38</v>
      </c>
      <c r="K224" s="108" t="s">
        <v>487</v>
      </c>
      <c r="L224" s="35" t="s">
        <v>629</v>
      </c>
      <c r="M224" s="30"/>
    </row>
    <row r="225" spans="1:13" s="16" customFormat="1" ht="63.75" x14ac:dyDescent="0.25">
      <c r="A225" s="72">
        <v>163</v>
      </c>
      <c r="B225" s="38" t="s">
        <v>568</v>
      </c>
      <c r="C225" s="73" t="s">
        <v>101</v>
      </c>
      <c r="D225" s="177" t="s">
        <v>580</v>
      </c>
      <c r="E225" s="109">
        <v>2</v>
      </c>
      <c r="F225" s="109" t="s">
        <v>291</v>
      </c>
      <c r="G225" s="164">
        <v>32000</v>
      </c>
      <c r="H225" s="37">
        <f t="shared" si="3"/>
        <v>64000</v>
      </c>
      <c r="I225" s="36" t="s">
        <v>9</v>
      </c>
      <c r="J225" s="100" t="s">
        <v>38</v>
      </c>
      <c r="K225" s="108" t="s">
        <v>487</v>
      </c>
      <c r="L225" s="35" t="s">
        <v>591</v>
      </c>
      <c r="M225" s="30"/>
    </row>
    <row r="226" spans="1:13" s="16" customFormat="1" ht="51" x14ac:dyDescent="0.25">
      <c r="A226" s="72">
        <v>164</v>
      </c>
      <c r="B226" s="38" t="s">
        <v>569</v>
      </c>
      <c r="C226" s="73" t="s">
        <v>101</v>
      </c>
      <c r="D226" s="177" t="s">
        <v>581</v>
      </c>
      <c r="E226" s="109">
        <v>4</v>
      </c>
      <c r="F226" s="109" t="s">
        <v>291</v>
      </c>
      <c r="G226" s="164">
        <v>62000</v>
      </c>
      <c r="H226" s="37">
        <f t="shared" si="3"/>
        <v>248000</v>
      </c>
      <c r="I226" s="36" t="s">
        <v>9</v>
      </c>
      <c r="J226" s="100" t="s">
        <v>38</v>
      </c>
      <c r="K226" s="108" t="s">
        <v>487</v>
      </c>
      <c r="L226" s="35" t="s">
        <v>591</v>
      </c>
      <c r="M226" s="30"/>
    </row>
    <row r="227" spans="1:13" s="16" customFormat="1" ht="51" x14ac:dyDescent="0.25">
      <c r="A227" s="72">
        <v>165</v>
      </c>
      <c r="B227" s="38" t="s">
        <v>570</v>
      </c>
      <c r="C227" s="73" t="s">
        <v>101</v>
      </c>
      <c r="D227" s="177" t="s">
        <v>582</v>
      </c>
      <c r="E227" s="109">
        <v>16</v>
      </c>
      <c r="F227" s="109" t="s">
        <v>291</v>
      </c>
      <c r="G227" s="164">
        <v>45300</v>
      </c>
      <c r="H227" s="37">
        <f t="shared" si="3"/>
        <v>724800</v>
      </c>
      <c r="I227" s="36" t="s">
        <v>9</v>
      </c>
      <c r="J227" s="100" t="s">
        <v>38</v>
      </c>
      <c r="K227" s="108" t="s">
        <v>487</v>
      </c>
      <c r="L227" s="35" t="s">
        <v>591</v>
      </c>
      <c r="M227" s="30"/>
    </row>
    <row r="228" spans="1:13" s="16" customFormat="1" ht="63.75" x14ac:dyDescent="0.25">
      <c r="A228" s="72">
        <v>166</v>
      </c>
      <c r="B228" s="38" t="s">
        <v>571</v>
      </c>
      <c r="C228" s="73" t="s">
        <v>101</v>
      </c>
      <c r="D228" s="177" t="s">
        <v>583</v>
      </c>
      <c r="E228" s="109">
        <v>4</v>
      </c>
      <c r="F228" s="109" t="s">
        <v>291</v>
      </c>
      <c r="G228" s="164">
        <v>52400</v>
      </c>
      <c r="H228" s="37">
        <f t="shared" si="3"/>
        <v>209600</v>
      </c>
      <c r="I228" s="36" t="s">
        <v>9</v>
      </c>
      <c r="J228" s="100" t="s">
        <v>38</v>
      </c>
      <c r="K228" s="108" t="s">
        <v>487</v>
      </c>
      <c r="L228" s="35" t="s">
        <v>591</v>
      </c>
      <c r="M228" s="30"/>
    </row>
    <row r="229" spans="1:13" s="16" customFormat="1" ht="63.75" x14ac:dyDescent="0.25">
      <c r="A229" s="72">
        <v>167</v>
      </c>
      <c r="B229" s="38" t="s">
        <v>572</v>
      </c>
      <c r="C229" s="73" t="s">
        <v>101</v>
      </c>
      <c r="D229" s="177" t="s">
        <v>584</v>
      </c>
      <c r="E229" s="109">
        <v>20</v>
      </c>
      <c r="F229" s="109" t="s">
        <v>291</v>
      </c>
      <c r="G229" s="164">
        <v>44500</v>
      </c>
      <c r="H229" s="37">
        <f t="shared" si="3"/>
        <v>890000</v>
      </c>
      <c r="I229" s="36" t="s">
        <v>9</v>
      </c>
      <c r="J229" s="100" t="s">
        <v>38</v>
      </c>
      <c r="K229" s="108" t="s">
        <v>487</v>
      </c>
      <c r="L229" s="35" t="s">
        <v>591</v>
      </c>
      <c r="M229" s="30"/>
    </row>
    <row r="230" spans="1:13" s="16" customFormat="1" ht="63.75" x14ac:dyDescent="0.25">
      <c r="A230" s="72">
        <v>168</v>
      </c>
      <c r="B230" s="38" t="s">
        <v>573</v>
      </c>
      <c r="C230" s="73" t="s">
        <v>101</v>
      </c>
      <c r="D230" s="177" t="s">
        <v>585</v>
      </c>
      <c r="E230" s="109">
        <v>16</v>
      </c>
      <c r="F230" s="109" t="s">
        <v>291</v>
      </c>
      <c r="G230" s="164">
        <v>44500</v>
      </c>
      <c r="H230" s="37">
        <f t="shared" si="3"/>
        <v>712000</v>
      </c>
      <c r="I230" s="36" t="s">
        <v>9</v>
      </c>
      <c r="J230" s="100" t="s">
        <v>38</v>
      </c>
      <c r="K230" s="108" t="s">
        <v>487</v>
      </c>
      <c r="L230" s="35" t="s">
        <v>591</v>
      </c>
      <c r="M230" s="30"/>
    </row>
    <row r="231" spans="1:13" s="16" customFormat="1" ht="51" x14ac:dyDescent="0.25">
      <c r="A231" s="72">
        <v>169</v>
      </c>
      <c r="B231" s="38" t="s">
        <v>574</v>
      </c>
      <c r="C231" s="73" t="s">
        <v>101</v>
      </c>
      <c r="D231" s="177" t="s">
        <v>586</v>
      </c>
      <c r="E231" s="109">
        <v>4</v>
      </c>
      <c r="F231" s="109" t="s">
        <v>291</v>
      </c>
      <c r="G231" s="164">
        <v>50000</v>
      </c>
      <c r="H231" s="37">
        <f t="shared" si="3"/>
        <v>200000</v>
      </c>
      <c r="I231" s="36" t="s">
        <v>9</v>
      </c>
      <c r="J231" s="100" t="s">
        <v>38</v>
      </c>
      <c r="K231" s="108" t="s">
        <v>487</v>
      </c>
      <c r="L231" s="35" t="s">
        <v>591</v>
      </c>
      <c r="M231" s="30"/>
    </row>
    <row r="232" spans="1:13" s="16" customFormat="1" ht="63.75" x14ac:dyDescent="0.25">
      <c r="A232" s="72">
        <v>170</v>
      </c>
      <c r="B232" s="38" t="s">
        <v>575</v>
      </c>
      <c r="C232" s="73" t="s">
        <v>101</v>
      </c>
      <c r="D232" s="177" t="s">
        <v>587</v>
      </c>
      <c r="E232" s="109">
        <v>4</v>
      </c>
      <c r="F232" s="109" t="s">
        <v>291</v>
      </c>
      <c r="G232" s="164">
        <v>52600</v>
      </c>
      <c r="H232" s="37">
        <f t="shared" si="3"/>
        <v>210400</v>
      </c>
      <c r="I232" s="36" t="s">
        <v>9</v>
      </c>
      <c r="J232" s="100" t="s">
        <v>38</v>
      </c>
      <c r="K232" s="108" t="s">
        <v>487</v>
      </c>
      <c r="L232" s="35" t="s">
        <v>591</v>
      </c>
      <c r="M232" s="30"/>
    </row>
    <row r="233" spans="1:13" s="16" customFormat="1" ht="63.75" x14ac:dyDescent="0.25">
      <c r="A233" s="72">
        <v>171</v>
      </c>
      <c r="B233" s="38" t="s">
        <v>576</v>
      </c>
      <c r="C233" s="73" t="s">
        <v>101</v>
      </c>
      <c r="D233" s="177" t="s">
        <v>588</v>
      </c>
      <c r="E233" s="109">
        <v>8</v>
      </c>
      <c r="F233" s="109" t="s">
        <v>291</v>
      </c>
      <c r="G233" s="164">
        <v>47200</v>
      </c>
      <c r="H233" s="37">
        <f t="shared" si="3"/>
        <v>377600</v>
      </c>
      <c r="I233" s="36" t="s">
        <v>9</v>
      </c>
      <c r="J233" s="100" t="s">
        <v>38</v>
      </c>
      <c r="K233" s="108" t="s">
        <v>487</v>
      </c>
      <c r="L233" s="35" t="s">
        <v>591</v>
      </c>
      <c r="M233" s="30"/>
    </row>
    <row r="234" spans="1:13" s="16" customFormat="1" ht="51" x14ac:dyDescent="0.25">
      <c r="A234" s="72">
        <v>172</v>
      </c>
      <c r="B234" s="38" t="s">
        <v>577</v>
      </c>
      <c r="C234" s="73" t="s">
        <v>101</v>
      </c>
      <c r="D234" s="177" t="s">
        <v>589</v>
      </c>
      <c r="E234" s="109">
        <v>12</v>
      </c>
      <c r="F234" s="109" t="s">
        <v>291</v>
      </c>
      <c r="G234" s="164">
        <v>71000</v>
      </c>
      <c r="H234" s="37">
        <f t="shared" si="3"/>
        <v>852000</v>
      </c>
      <c r="I234" s="36" t="s">
        <v>9</v>
      </c>
      <c r="J234" s="100" t="s">
        <v>38</v>
      </c>
      <c r="K234" s="108" t="s">
        <v>487</v>
      </c>
      <c r="L234" s="35" t="s">
        <v>591</v>
      </c>
      <c r="M234" s="30"/>
    </row>
    <row r="235" spans="1:13" s="16" customFormat="1" ht="51" x14ac:dyDescent="0.25">
      <c r="A235" s="72">
        <v>173</v>
      </c>
      <c r="B235" s="38" t="s">
        <v>578</v>
      </c>
      <c r="C235" s="73" t="s">
        <v>101</v>
      </c>
      <c r="D235" s="177" t="s">
        <v>590</v>
      </c>
      <c r="E235" s="109">
        <v>2</v>
      </c>
      <c r="F235" s="109" t="s">
        <v>291</v>
      </c>
      <c r="G235" s="164">
        <v>72000</v>
      </c>
      <c r="H235" s="37">
        <f t="shared" si="3"/>
        <v>144000</v>
      </c>
      <c r="I235" s="36" t="s">
        <v>9</v>
      </c>
      <c r="J235" s="100" t="s">
        <v>38</v>
      </c>
      <c r="K235" s="108" t="s">
        <v>487</v>
      </c>
      <c r="L235" s="35" t="s">
        <v>591</v>
      </c>
      <c r="M235" s="30"/>
    </row>
    <row r="236" spans="1:13" s="16" customFormat="1" ht="25.5" x14ac:dyDescent="0.25">
      <c r="A236" s="72">
        <v>174</v>
      </c>
      <c r="B236" s="180" t="s">
        <v>592</v>
      </c>
      <c r="C236" s="73" t="s">
        <v>101</v>
      </c>
      <c r="D236" s="177" t="s">
        <v>17</v>
      </c>
      <c r="E236" s="109">
        <v>220</v>
      </c>
      <c r="F236" s="109" t="s">
        <v>291</v>
      </c>
      <c r="G236" s="164">
        <v>3000</v>
      </c>
      <c r="H236" s="37">
        <f t="shared" si="3"/>
        <v>660000</v>
      </c>
      <c r="I236" s="36" t="s">
        <v>9</v>
      </c>
      <c r="J236" s="100" t="s">
        <v>45</v>
      </c>
      <c r="K236" s="108" t="s">
        <v>524</v>
      </c>
      <c r="L236" s="35" t="s">
        <v>593</v>
      </c>
      <c r="M236" s="30"/>
    </row>
    <row r="237" spans="1:13" s="16" customFormat="1" ht="38.25" x14ac:dyDescent="0.25">
      <c r="A237" s="72">
        <v>175</v>
      </c>
      <c r="B237" s="39" t="s">
        <v>601</v>
      </c>
      <c r="C237" s="98" t="s">
        <v>512</v>
      </c>
      <c r="D237" s="179" t="s">
        <v>612</v>
      </c>
      <c r="E237" s="109">
        <v>127</v>
      </c>
      <c r="F237" s="109" t="s">
        <v>291</v>
      </c>
      <c r="G237" s="164">
        <v>3310</v>
      </c>
      <c r="H237" s="37">
        <f t="shared" si="3"/>
        <v>420370</v>
      </c>
      <c r="I237" s="36" t="s">
        <v>9</v>
      </c>
      <c r="J237" s="100" t="s">
        <v>90</v>
      </c>
      <c r="K237" s="108" t="s">
        <v>487</v>
      </c>
      <c r="L237" s="35" t="s">
        <v>613</v>
      </c>
      <c r="M237" s="30"/>
    </row>
    <row r="238" spans="1:13" s="16" customFormat="1" ht="12.75" x14ac:dyDescent="0.25">
      <c r="A238" s="72">
        <v>176</v>
      </c>
      <c r="B238" s="181" t="s">
        <v>602</v>
      </c>
      <c r="C238" s="98" t="s">
        <v>512</v>
      </c>
      <c r="D238" s="107" t="s">
        <v>17</v>
      </c>
      <c r="E238" s="109">
        <v>730</v>
      </c>
      <c r="F238" s="109" t="s">
        <v>291</v>
      </c>
      <c r="G238" s="164">
        <v>650</v>
      </c>
      <c r="H238" s="37">
        <f t="shared" si="3"/>
        <v>474500</v>
      </c>
      <c r="I238" s="36" t="s">
        <v>9</v>
      </c>
      <c r="J238" s="100" t="s">
        <v>90</v>
      </c>
      <c r="K238" s="108" t="s">
        <v>487</v>
      </c>
      <c r="L238" s="35" t="s">
        <v>613</v>
      </c>
      <c r="M238" s="30"/>
    </row>
    <row r="239" spans="1:13" s="16" customFormat="1" ht="12.75" x14ac:dyDescent="0.25">
      <c r="A239" s="72">
        <v>177</v>
      </c>
      <c r="B239" s="181" t="s">
        <v>603</v>
      </c>
      <c r="C239" s="98" t="s">
        <v>512</v>
      </c>
      <c r="D239" s="107" t="s">
        <v>17</v>
      </c>
      <c r="E239" s="109">
        <v>895</v>
      </c>
      <c r="F239" s="109" t="s">
        <v>291</v>
      </c>
      <c r="G239" s="164">
        <v>330</v>
      </c>
      <c r="H239" s="37">
        <f t="shared" si="3"/>
        <v>295350</v>
      </c>
      <c r="I239" s="36" t="s">
        <v>9</v>
      </c>
      <c r="J239" s="100" t="s">
        <v>90</v>
      </c>
      <c r="K239" s="108" t="s">
        <v>487</v>
      </c>
      <c r="L239" s="35" t="s">
        <v>613</v>
      </c>
      <c r="M239" s="30"/>
    </row>
    <row r="240" spans="1:13" s="16" customFormat="1" ht="12.75" x14ac:dyDescent="0.25">
      <c r="A240" s="72">
        <v>178</v>
      </c>
      <c r="B240" s="181" t="s">
        <v>604</v>
      </c>
      <c r="C240" s="98" t="s">
        <v>512</v>
      </c>
      <c r="D240" s="107" t="s">
        <v>17</v>
      </c>
      <c r="E240" s="109">
        <v>255</v>
      </c>
      <c r="F240" s="109" t="s">
        <v>291</v>
      </c>
      <c r="G240" s="164">
        <v>930</v>
      </c>
      <c r="H240" s="37">
        <f t="shared" si="3"/>
        <v>237150</v>
      </c>
      <c r="I240" s="36" t="s">
        <v>9</v>
      </c>
      <c r="J240" s="100" t="s">
        <v>90</v>
      </c>
      <c r="K240" s="108" t="s">
        <v>487</v>
      </c>
      <c r="L240" s="35" t="s">
        <v>613</v>
      </c>
      <c r="M240" s="30"/>
    </row>
    <row r="241" spans="1:13" s="16" customFormat="1" ht="12.75" x14ac:dyDescent="0.25">
      <c r="A241" s="72">
        <v>179</v>
      </c>
      <c r="B241" s="38" t="s">
        <v>605</v>
      </c>
      <c r="C241" s="98" t="s">
        <v>512</v>
      </c>
      <c r="D241" s="107" t="s">
        <v>17</v>
      </c>
      <c r="E241" s="109">
        <v>100</v>
      </c>
      <c r="F241" s="109" t="s">
        <v>291</v>
      </c>
      <c r="G241" s="164">
        <v>5203</v>
      </c>
      <c r="H241" s="37">
        <f t="shared" si="3"/>
        <v>520300</v>
      </c>
      <c r="I241" s="36" t="s">
        <v>9</v>
      </c>
      <c r="J241" s="100" t="s">
        <v>90</v>
      </c>
      <c r="K241" s="108" t="s">
        <v>487</v>
      </c>
      <c r="L241" s="35" t="s">
        <v>613</v>
      </c>
      <c r="M241" s="30"/>
    </row>
    <row r="242" spans="1:13" s="16" customFormat="1" ht="12.75" x14ac:dyDescent="0.25">
      <c r="A242" s="72">
        <v>180</v>
      </c>
      <c r="B242" s="38" t="s">
        <v>606</v>
      </c>
      <c r="C242" s="98" t="s">
        <v>512</v>
      </c>
      <c r="D242" s="107" t="s">
        <v>17</v>
      </c>
      <c r="E242" s="109">
        <v>500</v>
      </c>
      <c r="F242" s="109" t="s">
        <v>291</v>
      </c>
      <c r="G242" s="164">
        <v>1900</v>
      </c>
      <c r="H242" s="37">
        <f t="shared" si="3"/>
        <v>950000</v>
      </c>
      <c r="I242" s="36" t="s">
        <v>9</v>
      </c>
      <c r="J242" s="100" t="s">
        <v>90</v>
      </c>
      <c r="K242" s="108" t="s">
        <v>487</v>
      </c>
      <c r="L242" s="35" t="s">
        <v>613</v>
      </c>
      <c r="M242" s="30"/>
    </row>
    <row r="243" spans="1:13" s="16" customFormat="1" ht="12.75" x14ac:dyDescent="0.25">
      <c r="A243" s="72">
        <v>181</v>
      </c>
      <c r="B243" s="181" t="s">
        <v>611</v>
      </c>
      <c r="C243" s="98" t="s">
        <v>512</v>
      </c>
      <c r="D243" s="107" t="s">
        <v>17</v>
      </c>
      <c r="E243" s="109">
        <v>65</v>
      </c>
      <c r="F243" s="109" t="s">
        <v>291</v>
      </c>
      <c r="G243" s="164">
        <v>2350</v>
      </c>
      <c r="H243" s="37">
        <f t="shared" si="3"/>
        <v>152750</v>
      </c>
      <c r="I243" s="36" t="s">
        <v>9</v>
      </c>
      <c r="J243" s="100" t="s">
        <v>90</v>
      </c>
      <c r="K243" s="108" t="s">
        <v>487</v>
      </c>
      <c r="L243" s="35" t="s">
        <v>613</v>
      </c>
      <c r="M243" s="30"/>
    </row>
    <row r="244" spans="1:13" s="16" customFormat="1" ht="12.75" x14ac:dyDescent="0.25">
      <c r="A244" s="72">
        <v>182</v>
      </c>
      <c r="B244" s="181" t="s">
        <v>607</v>
      </c>
      <c r="C244" s="98" t="s">
        <v>512</v>
      </c>
      <c r="D244" s="107" t="s">
        <v>17</v>
      </c>
      <c r="E244" s="109">
        <v>530</v>
      </c>
      <c r="F244" s="109" t="s">
        <v>291</v>
      </c>
      <c r="G244" s="164">
        <v>650</v>
      </c>
      <c r="H244" s="37">
        <f t="shared" si="3"/>
        <v>344500</v>
      </c>
      <c r="I244" s="36" t="s">
        <v>9</v>
      </c>
      <c r="J244" s="100" t="s">
        <v>90</v>
      </c>
      <c r="K244" s="108" t="s">
        <v>487</v>
      </c>
      <c r="L244" s="35" t="s">
        <v>613</v>
      </c>
      <c r="M244" s="30"/>
    </row>
    <row r="245" spans="1:13" s="16" customFormat="1" ht="12.75" x14ac:dyDescent="0.25">
      <c r="A245" s="72">
        <v>183</v>
      </c>
      <c r="B245" s="181" t="s">
        <v>608</v>
      </c>
      <c r="C245" s="98" t="s">
        <v>512</v>
      </c>
      <c r="D245" s="107" t="s">
        <v>17</v>
      </c>
      <c r="E245" s="109">
        <v>225</v>
      </c>
      <c r="F245" s="109" t="s">
        <v>291</v>
      </c>
      <c r="G245" s="164">
        <v>3700</v>
      </c>
      <c r="H245" s="37">
        <f t="shared" si="3"/>
        <v>832500</v>
      </c>
      <c r="I245" s="36" t="s">
        <v>9</v>
      </c>
      <c r="J245" s="100" t="s">
        <v>90</v>
      </c>
      <c r="K245" s="108" t="s">
        <v>487</v>
      </c>
      <c r="L245" s="35" t="s">
        <v>613</v>
      </c>
      <c r="M245" s="30"/>
    </row>
    <row r="246" spans="1:13" s="16" customFormat="1" ht="12.75" x14ac:dyDescent="0.25">
      <c r="A246" s="72">
        <v>184</v>
      </c>
      <c r="B246" s="38" t="s">
        <v>609</v>
      </c>
      <c r="C246" s="98" t="s">
        <v>512</v>
      </c>
      <c r="D246" s="107" t="s">
        <v>17</v>
      </c>
      <c r="E246" s="109">
        <v>150</v>
      </c>
      <c r="F246" s="109" t="s">
        <v>291</v>
      </c>
      <c r="G246" s="164">
        <v>1450</v>
      </c>
      <c r="H246" s="37">
        <f t="shared" si="3"/>
        <v>217500</v>
      </c>
      <c r="I246" s="36" t="s">
        <v>9</v>
      </c>
      <c r="J246" s="100" t="s">
        <v>90</v>
      </c>
      <c r="K246" s="108" t="s">
        <v>487</v>
      </c>
      <c r="L246" s="35" t="s">
        <v>613</v>
      </c>
      <c r="M246" s="30"/>
    </row>
    <row r="247" spans="1:13" s="16" customFormat="1" ht="12.75" x14ac:dyDescent="0.25">
      <c r="A247" s="72">
        <v>185</v>
      </c>
      <c r="B247" s="38" t="s">
        <v>610</v>
      </c>
      <c r="C247" s="98" t="s">
        <v>512</v>
      </c>
      <c r="D247" s="107" t="s">
        <v>17</v>
      </c>
      <c r="E247" s="109">
        <v>2</v>
      </c>
      <c r="F247" s="109" t="s">
        <v>291</v>
      </c>
      <c r="G247" s="164">
        <v>35700</v>
      </c>
      <c r="H247" s="37">
        <f t="shared" si="3"/>
        <v>71400</v>
      </c>
      <c r="I247" s="36" t="s">
        <v>9</v>
      </c>
      <c r="J247" s="100" t="s">
        <v>90</v>
      </c>
      <c r="K247" s="108" t="s">
        <v>487</v>
      </c>
      <c r="L247" s="35" t="s">
        <v>613</v>
      </c>
      <c r="M247" s="30"/>
    </row>
    <row r="248" spans="1:13" s="16" customFormat="1" ht="63.75" x14ac:dyDescent="0.25">
      <c r="A248" s="72">
        <v>186</v>
      </c>
      <c r="B248" s="98" t="s">
        <v>614</v>
      </c>
      <c r="C248" s="73" t="s">
        <v>101</v>
      </c>
      <c r="D248" s="38" t="s">
        <v>615</v>
      </c>
      <c r="E248" s="109">
        <v>10</v>
      </c>
      <c r="F248" s="109" t="s">
        <v>291</v>
      </c>
      <c r="G248" s="164">
        <v>31652</v>
      </c>
      <c r="H248" s="37">
        <v>316520</v>
      </c>
      <c r="I248" s="36" t="s">
        <v>9</v>
      </c>
      <c r="J248" s="100" t="s">
        <v>90</v>
      </c>
      <c r="K248" s="108" t="s">
        <v>524</v>
      </c>
      <c r="L248" s="35" t="s">
        <v>616</v>
      </c>
      <c r="M248" s="30"/>
    </row>
    <row r="249" spans="1:13" s="16" customFormat="1" ht="70.5" customHeight="1" x14ac:dyDescent="0.25">
      <c r="A249" s="72">
        <v>187</v>
      </c>
      <c r="B249" s="98" t="s">
        <v>617</v>
      </c>
      <c r="C249" s="73" t="s">
        <v>101</v>
      </c>
      <c r="D249" s="38" t="s">
        <v>618</v>
      </c>
      <c r="E249" s="109">
        <v>2</v>
      </c>
      <c r="F249" s="109" t="s">
        <v>291</v>
      </c>
      <c r="G249" s="164">
        <v>77500</v>
      </c>
      <c r="H249" s="37">
        <v>155000</v>
      </c>
      <c r="I249" s="36" t="s">
        <v>9</v>
      </c>
      <c r="J249" s="100" t="s">
        <v>90</v>
      </c>
      <c r="K249" s="108" t="s">
        <v>524</v>
      </c>
      <c r="L249" s="35" t="s">
        <v>616</v>
      </c>
      <c r="M249" s="30"/>
    </row>
    <row r="250" spans="1:13" s="16" customFormat="1" ht="84.75" customHeight="1" x14ac:dyDescent="0.25">
      <c r="A250" s="72">
        <v>188</v>
      </c>
      <c r="B250" s="98" t="s">
        <v>619</v>
      </c>
      <c r="C250" s="73" t="s">
        <v>101</v>
      </c>
      <c r="D250" s="38" t="s">
        <v>620</v>
      </c>
      <c r="E250" s="109">
        <v>1</v>
      </c>
      <c r="F250" s="109" t="s">
        <v>291</v>
      </c>
      <c r="G250" s="184">
        <v>68988</v>
      </c>
      <c r="H250" s="184">
        <v>68988</v>
      </c>
      <c r="I250" s="36" t="s">
        <v>9</v>
      </c>
      <c r="J250" s="100" t="s">
        <v>90</v>
      </c>
      <c r="K250" s="108" t="s">
        <v>524</v>
      </c>
      <c r="L250" s="35" t="s">
        <v>616</v>
      </c>
      <c r="M250" s="30"/>
    </row>
    <row r="251" spans="1:13" s="16" customFormat="1" ht="31.5" x14ac:dyDescent="0.2">
      <c r="A251" s="187">
        <v>189</v>
      </c>
      <c r="B251" s="186" t="s">
        <v>623</v>
      </c>
      <c r="C251" s="73" t="s">
        <v>101</v>
      </c>
      <c r="D251" s="183" t="s">
        <v>17</v>
      </c>
      <c r="E251" s="109">
        <v>4</v>
      </c>
      <c r="F251" s="109" t="s">
        <v>291</v>
      </c>
      <c r="G251" s="185">
        <v>100000</v>
      </c>
      <c r="H251" s="185">
        <v>400000</v>
      </c>
      <c r="I251" s="36" t="s">
        <v>9</v>
      </c>
      <c r="J251" s="100" t="s">
        <v>90</v>
      </c>
      <c r="K251" s="108" t="s">
        <v>524</v>
      </c>
      <c r="L251" s="35" t="s">
        <v>627</v>
      </c>
      <c r="M251" s="30"/>
    </row>
    <row r="252" spans="1:13" s="16" customFormat="1" ht="31.5" x14ac:dyDescent="0.2">
      <c r="A252" s="72">
        <v>190</v>
      </c>
      <c r="B252" s="186" t="s">
        <v>622</v>
      </c>
      <c r="C252" s="73" t="s">
        <v>101</v>
      </c>
      <c r="D252" s="183" t="s">
        <v>17</v>
      </c>
      <c r="E252" s="109">
        <v>1</v>
      </c>
      <c r="F252" s="109" t="s">
        <v>291</v>
      </c>
      <c r="G252" s="185">
        <v>81500</v>
      </c>
      <c r="H252" s="185">
        <v>81500</v>
      </c>
      <c r="I252" s="36" t="s">
        <v>9</v>
      </c>
      <c r="J252" s="100" t="s">
        <v>90</v>
      </c>
      <c r="K252" s="108" t="s">
        <v>524</v>
      </c>
      <c r="L252" s="35" t="s">
        <v>627</v>
      </c>
      <c r="M252" s="30"/>
    </row>
    <row r="253" spans="1:13" s="16" customFormat="1" ht="31.5" x14ac:dyDescent="0.25">
      <c r="A253" s="187">
        <v>191</v>
      </c>
      <c r="B253" s="188" t="s">
        <v>624</v>
      </c>
      <c r="C253" s="73" t="s">
        <v>101</v>
      </c>
      <c r="D253" s="183" t="s">
        <v>17</v>
      </c>
      <c r="E253" s="189">
        <v>5</v>
      </c>
      <c r="F253" s="109" t="s">
        <v>291</v>
      </c>
      <c r="G253" s="164">
        <v>28000</v>
      </c>
      <c r="H253" s="37">
        <v>140000</v>
      </c>
      <c r="I253" s="36" t="s">
        <v>9</v>
      </c>
      <c r="J253" s="100" t="s">
        <v>90</v>
      </c>
      <c r="K253" s="108" t="s">
        <v>524</v>
      </c>
      <c r="L253" s="35" t="s">
        <v>627</v>
      </c>
      <c r="M253" s="30"/>
    </row>
    <row r="254" spans="1:13" s="16" customFormat="1" ht="31.5" x14ac:dyDescent="0.25">
      <c r="A254" s="193">
        <v>192</v>
      </c>
      <c r="B254" s="192" t="s">
        <v>625</v>
      </c>
      <c r="C254" s="73" t="s">
        <v>101</v>
      </c>
      <c r="D254" s="183" t="s">
        <v>17</v>
      </c>
      <c r="E254" s="189">
        <v>9</v>
      </c>
      <c r="F254" s="109" t="s">
        <v>291</v>
      </c>
      <c r="G254" s="190">
        <v>8835</v>
      </c>
      <c r="H254" s="191">
        <v>79515</v>
      </c>
      <c r="I254" s="36" t="s">
        <v>9</v>
      </c>
      <c r="J254" s="100" t="s">
        <v>90</v>
      </c>
      <c r="K254" s="108" t="s">
        <v>524</v>
      </c>
      <c r="L254" s="35" t="s">
        <v>627</v>
      </c>
      <c r="M254" s="30"/>
    </row>
    <row r="255" spans="1:13" s="16" customFormat="1" ht="42" customHeight="1" x14ac:dyDescent="0.25">
      <c r="A255" s="194">
        <v>193</v>
      </c>
      <c r="B255" s="192" t="s">
        <v>626</v>
      </c>
      <c r="C255" s="6" t="s">
        <v>101</v>
      </c>
      <c r="D255" s="183" t="s">
        <v>17</v>
      </c>
      <c r="E255" s="109">
        <v>35</v>
      </c>
      <c r="F255" s="109" t="s">
        <v>291</v>
      </c>
      <c r="G255" s="164">
        <v>14196</v>
      </c>
      <c r="H255" s="37">
        <v>496860</v>
      </c>
      <c r="I255" s="36" t="s">
        <v>9</v>
      </c>
      <c r="J255" s="100" t="s">
        <v>90</v>
      </c>
      <c r="K255" s="108" t="s">
        <v>524</v>
      </c>
      <c r="L255" s="35" t="s">
        <v>627</v>
      </c>
      <c r="M255" s="30"/>
    </row>
    <row r="256" spans="1:13" s="16" customFormat="1" ht="42" customHeight="1" x14ac:dyDescent="0.2">
      <c r="A256" s="194">
        <v>194</v>
      </c>
      <c r="B256" s="287" t="s">
        <v>630</v>
      </c>
      <c r="C256" s="73" t="s">
        <v>101</v>
      </c>
      <c r="D256" s="195" t="s">
        <v>631</v>
      </c>
      <c r="E256" s="109">
        <v>1</v>
      </c>
      <c r="F256" s="109" t="s">
        <v>291</v>
      </c>
      <c r="G256" s="164">
        <v>459000</v>
      </c>
      <c r="H256" s="37">
        <v>459000</v>
      </c>
      <c r="I256" s="36" t="s">
        <v>9</v>
      </c>
      <c r="J256" s="100" t="s">
        <v>106</v>
      </c>
      <c r="K256" s="108" t="s">
        <v>524</v>
      </c>
      <c r="L256" s="35" t="s">
        <v>632</v>
      </c>
      <c r="M256" s="30"/>
    </row>
    <row r="257" spans="1:13" s="16" customFormat="1" ht="35.25" customHeight="1" x14ac:dyDescent="0.2">
      <c r="A257" s="194">
        <v>195</v>
      </c>
      <c r="B257" s="288" t="s">
        <v>633</v>
      </c>
      <c r="C257" s="73" t="s">
        <v>101</v>
      </c>
      <c r="D257" s="195" t="s">
        <v>631</v>
      </c>
      <c r="E257" s="109">
        <v>1</v>
      </c>
      <c r="F257" s="109" t="s">
        <v>219</v>
      </c>
      <c r="G257" s="164">
        <v>1395000</v>
      </c>
      <c r="H257" s="164">
        <v>1395000</v>
      </c>
      <c r="I257" s="36" t="s">
        <v>9</v>
      </c>
      <c r="J257" s="100" t="s">
        <v>106</v>
      </c>
      <c r="K257" s="108" t="s">
        <v>524</v>
      </c>
      <c r="L257" s="35" t="s">
        <v>632</v>
      </c>
      <c r="M257" s="30"/>
    </row>
    <row r="258" spans="1:13" s="16" customFormat="1" ht="45.75" customHeight="1" x14ac:dyDescent="0.2">
      <c r="A258" s="194">
        <v>196</v>
      </c>
      <c r="B258" s="149" t="s">
        <v>634</v>
      </c>
      <c r="C258" s="73" t="s">
        <v>101</v>
      </c>
      <c r="D258" s="195" t="s">
        <v>631</v>
      </c>
      <c r="E258" s="196">
        <v>13</v>
      </c>
      <c r="F258" s="196" t="s">
        <v>291</v>
      </c>
      <c r="G258" s="88">
        <v>139898</v>
      </c>
      <c r="H258" s="88">
        <f>G258*E258</f>
        <v>1818674</v>
      </c>
      <c r="I258" s="36" t="s">
        <v>9</v>
      </c>
      <c r="J258" s="100" t="s">
        <v>106</v>
      </c>
      <c r="K258" s="108" t="s">
        <v>524</v>
      </c>
      <c r="L258" s="35" t="s">
        <v>632</v>
      </c>
      <c r="M258" s="30"/>
    </row>
    <row r="259" spans="1:13" s="16" customFormat="1" ht="46.5" customHeight="1" x14ac:dyDescent="0.2">
      <c r="A259" s="194">
        <v>197</v>
      </c>
      <c r="B259" s="149" t="s">
        <v>635</v>
      </c>
      <c r="C259" s="73" t="s">
        <v>101</v>
      </c>
      <c r="D259" s="195" t="s">
        <v>631</v>
      </c>
      <c r="E259" s="109">
        <v>3</v>
      </c>
      <c r="F259" s="109" t="s">
        <v>291</v>
      </c>
      <c r="G259" s="164">
        <v>139898</v>
      </c>
      <c r="H259" s="37">
        <v>419694</v>
      </c>
      <c r="I259" s="36" t="s">
        <v>9</v>
      </c>
      <c r="J259" s="100" t="s">
        <v>106</v>
      </c>
      <c r="K259" s="108" t="s">
        <v>524</v>
      </c>
      <c r="L259" s="35" t="s">
        <v>632</v>
      </c>
      <c r="M259" s="30"/>
    </row>
    <row r="260" spans="1:13" s="16" customFormat="1" ht="48.75" customHeight="1" x14ac:dyDescent="0.2">
      <c r="A260" s="194">
        <v>198</v>
      </c>
      <c r="B260" s="109" t="s">
        <v>637</v>
      </c>
      <c r="C260" s="198" t="s">
        <v>101</v>
      </c>
      <c r="D260" s="199" t="s">
        <v>156</v>
      </c>
      <c r="E260" s="198">
        <v>1</v>
      </c>
      <c r="F260" s="198" t="s">
        <v>219</v>
      </c>
      <c r="G260" s="200">
        <v>5518801</v>
      </c>
      <c r="H260" s="200">
        <f>E260*G260</f>
        <v>5518801</v>
      </c>
      <c r="I260" s="198" t="s">
        <v>9</v>
      </c>
      <c r="J260" s="200" t="s">
        <v>106</v>
      </c>
      <c r="K260" s="197" t="s">
        <v>636</v>
      </c>
      <c r="L260" s="35" t="s">
        <v>643</v>
      </c>
      <c r="M260" s="30"/>
    </row>
    <row r="261" spans="1:13" s="16" customFormat="1" ht="36" customHeight="1" x14ac:dyDescent="0.2">
      <c r="A261" s="194">
        <v>199</v>
      </c>
      <c r="B261" s="103" t="s">
        <v>638</v>
      </c>
      <c r="C261" s="198" t="s">
        <v>639</v>
      </c>
      <c r="D261" s="199" t="s">
        <v>156</v>
      </c>
      <c r="E261" s="198">
        <v>1</v>
      </c>
      <c r="F261" s="198" t="s">
        <v>219</v>
      </c>
      <c r="G261" s="201">
        <v>10871706</v>
      </c>
      <c r="H261" s="200">
        <f t="shared" ref="H261:H271" si="4">E261*G261</f>
        <v>10871706</v>
      </c>
      <c r="I261" s="198" t="s">
        <v>9</v>
      </c>
      <c r="J261" s="200" t="s">
        <v>106</v>
      </c>
      <c r="K261" s="197" t="s">
        <v>636</v>
      </c>
      <c r="L261" s="35" t="s">
        <v>643</v>
      </c>
      <c r="M261" s="30"/>
    </row>
    <row r="262" spans="1:13" s="16" customFormat="1" ht="46.5" customHeight="1" x14ac:dyDescent="0.2">
      <c r="A262" s="194">
        <v>200</v>
      </c>
      <c r="B262" s="103" t="s">
        <v>640</v>
      </c>
      <c r="C262" s="198" t="s">
        <v>101</v>
      </c>
      <c r="D262" s="199" t="s">
        <v>156</v>
      </c>
      <c r="E262" s="198">
        <v>1</v>
      </c>
      <c r="F262" s="198" t="s">
        <v>219</v>
      </c>
      <c r="G262" s="200">
        <v>3504040</v>
      </c>
      <c r="H262" s="200">
        <f t="shared" si="4"/>
        <v>3504040</v>
      </c>
      <c r="I262" s="198" t="s">
        <v>9</v>
      </c>
      <c r="J262" s="200" t="s">
        <v>106</v>
      </c>
      <c r="K262" s="197" t="s">
        <v>636</v>
      </c>
      <c r="L262" s="35" t="s">
        <v>643</v>
      </c>
      <c r="M262" s="30"/>
    </row>
    <row r="263" spans="1:13" s="16" customFormat="1" ht="48" customHeight="1" x14ac:dyDescent="0.2">
      <c r="A263" s="194">
        <v>201</v>
      </c>
      <c r="B263" s="89" t="s">
        <v>641</v>
      </c>
      <c r="C263" s="198" t="s">
        <v>101</v>
      </c>
      <c r="D263" s="199" t="s">
        <v>156</v>
      </c>
      <c r="E263" s="198">
        <v>1</v>
      </c>
      <c r="F263" s="198" t="s">
        <v>219</v>
      </c>
      <c r="G263" s="200">
        <v>2031090</v>
      </c>
      <c r="H263" s="200">
        <f t="shared" si="4"/>
        <v>2031090</v>
      </c>
      <c r="I263" s="198" t="s">
        <v>9</v>
      </c>
      <c r="J263" s="200" t="s">
        <v>106</v>
      </c>
      <c r="K263" s="197" t="s">
        <v>636</v>
      </c>
      <c r="L263" s="35" t="s">
        <v>643</v>
      </c>
      <c r="M263" s="30"/>
    </row>
    <row r="264" spans="1:13" s="16" customFormat="1" ht="36" customHeight="1" x14ac:dyDescent="0.2">
      <c r="A264" s="194">
        <v>202</v>
      </c>
      <c r="B264" s="103" t="s">
        <v>642</v>
      </c>
      <c r="C264" s="198" t="s">
        <v>101</v>
      </c>
      <c r="D264" s="199" t="s">
        <v>156</v>
      </c>
      <c r="E264" s="198">
        <v>1</v>
      </c>
      <c r="F264" s="198" t="s">
        <v>219</v>
      </c>
      <c r="G264" s="200">
        <v>268900</v>
      </c>
      <c r="H264" s="200">
        <f t="shared" si="4"/>
        <v>268900</v>
      </c>
      <c r="I264" s="198" t="s">
        <v>9</v>
      </c>
      <c r="J264" s="200" t="s">
        <v>106</v>
      </c>
      <c r="K264" s="197" t="s">
        <v>636</v>
      </c>
      <c r="L264" s="35" t="s">
        <v>643</v>
      </c>
      <c r="M264" s="30"/>
    </row>
    <row r="265" spans="1:13" s="16" customFormat="1" ht="27.75" customHeight="1" x14ac:dyDescent="0.2">
      <c r="A265" s="194">
        <v>203</v>
      </c>
      <c r="B265" s="89" t="s">
        <v>649</v>
      </c>
      <c r="C265" s="107" t="s">
        <v>650</v>
      </c>
      <c r="D265" s="214" t="s">
        <v>17</v>
      </c>
      <c r="E265" s="151">
        <v>40</v>
      </c>
      <c r="F265" s="107" t="s">
        <v>219</v>
      </c>
      <c r="G265" s="215">
        <v>20000</v>
      </c>
      <c r="H265" s="215">
        <f t="shared" si="4"/>
        <v>800000</v>
      </c>
      <c r="I265" s="36" t="s">
        <v>9</v>
      </c>
      <c r="J265" s="197" t="s">
        <v>161</v>
      </c>
      <c r="K265" s="197" t="s">
        <v>636</v>
      </c>
      <c r="L265" s="35" t="s">
        <v>658</v>
      </c>
      <c r="M265" s="30"/>
    </row>
    <row r="266" spans="1:13" s="16" customFormat="1" ht="57" customHeight="1" x14ac:dyDescent="0.2">
      <c r="A266" s="194">
        <v>204</v>
      </c>
      <c r="B266" s="243" t="s">
        <v>651</v>
      </c>
      <c r="C266" s="107" t="s">
        <v>650</v>
      </c>
      <c r="D266" s="214" t="s">
        <v>17</v>
      </c>
      <c r="E266" s="151">
        <v>40</v>
      </c>
      <c r="F266" s="107" t="s">
        <v>219</v>
      </c>
      <c r="G266" s="215">
        <v>20000</v>
      </c>
      <c r="H266" s="215">
        <f t="shared" si="4"/>
        <v>800000</v>
      </c>
      <c r="I266" s="36" t="s">
        <v>9</v>
      </c>
      <c r="J266" s="197" t="s">
        <v>161</v>
      </c>
      <c r="K266" s="197" t="s">
        <v>636</v>
      </c>
      <c r="L266" s="35" t="s">
        <v>658</v>
      </c>
      <c r="M266" s="30"/>
    </row>
    <row r="267" spans="1:13" s="16" customFormat="1" ht="37.5" customHeight="1" x14ac:dyDescent="0.2">
      <c r="A267" s="194">
        <v>205</v>
      </c>
      <c r="B267" s="244" t="s">
        <v>652</v>
      </c>
      <c r="C267" s="107" t="s">
        <v>650</v>
      </c>
      <c r="D267" s="214" t="s">
        <v>17</v>
      </c>
      <c r="E267" s="151">
        <v>40</v>
      </c>
      <c r="F267" s="107" t="s">
        <v>219</v>
      </c>
      <c r="G267" s="215">
        <v>20000</v>
      </c>
      <c r="H267" s="215">
        <f t="shared" si="4"/>
        <v>800000</v>
      </c>
      <c r="I267" s="36" t="s">
        <v>9</v>
      </c>
      <c r="J267" s="197" t="s">
        <v>161</v>
      </c>
      <c r="K267" s="197" t="s">
        <v>636</v>
      </c>
      <c r="L267" s="35" t="s">
        <v>658</v>
      </c>
      <c r="M267" s="30"/>
    </row>
    <row r="268" spans="1:13" s="16" customFormat="1" ht="45" customHeight="1" x14ac:dyDescent="0.2">
      <c r="A268" s="194">
        <v>206</v>
      </c>
      <c r="B268" s="244" t="s">
        <v>653</v>
      </c>
      <c r="C268" s="107" t="s">
        <v>650</v>
      </c>
      <c r="D268" s="214" t="s">
        <v>17</v>
      </c>
      <c r="E268" s="151">
        <v>170</v>
      </c>
      <c r="F268" s="107" t="s">
        <v>219</v>
      </c>
      <c r="G268" s="215">
        <v>30000</v>
      </c>
      <c r="H268" s="215">
        <f t="shared" si="4"/>
        <v>5100000</v>
      </c>
      <c r="I268" s="36" t="s">
        <v>9</v>
      </c>
      <c r="J268" s="197" t="s">
        <v>161</v>
      </c>
      <c r="K268" s="197" t="s">
        <v>636</v>
      </c>
      <c r="L268" s="35" t="s">
        <v>658</v>
      </c>
      <c r="M268" s="30"/>
    </row>
    <row r="269" spans="1:13" s="16" customFormat="1" ht="41.25" customHeight="1" x14ac:dyDescent="0.2">
      <c r="A269" s="194">
        <v>207</v>
      </c>
      <c r="B269" s="245" t="s">
        <v>654</v>
      </c>
      <c r="C269" s="107" t="s">
        <v>650</v>
      </c>
      <c r="D269" s="214" t="s">
        <v>17</v>
      </c>
      <c r="E269" s="151">
        <v>100</v>
      </c>
      <c r="F269" s="107" t="s">
        <v>655</v>
      </c>
      <c r="G269" s="215">
        <v>7500</v>
      </c>
      <c r="H269" s="215">
        <f t="shared" si="4"/>
        <v>750000</v>
      </c>
      <c r="I269" s="36" t="s">
        <v>9</v>
      </c>
      <c r="J269" s="197" t="s">
        <v>161</v>
      </c>
      <c r="K269" s="197" t="s">
        <v>636</v>
      </c>
      <c r="L269" s="35" t="s">
        <v>658</v>
      </c>
      <c r="M269" s="30"/>
    </row>
    <row r="270" spans="1:13" s="16" customFormat="1" ht="42" customHeight="1" x14ac:dyDescent="0.2">
      <c r="A270" s="194">
        <v>208</v>
      </c>
      <c r="B270" s="107" t="s">
        <v>656</v>
      </c>
      <c r="C270" s="107" t="s">
        <v>650</v>
      </c>
      <c r="D270" s="214" t="s">
        <v>17</v>
      </c>
      <c r="E270" s="151"/>
      <c r="F270" s="107"/>
      <c r="G270" s="215"/>
      <c r="H270" s="215">
        <f t="shared" si="4"/>
        <v>0</v>
      </c>
      <c r="I270" s="36" t="s">
        <v>9</v>
      </c>
      <c r="J270" s="197" t="s">
        <v>161</v>
      </c>
      <c r="K270" s="197" t="s">
        <v>636</v>
      </c>
      <c r="L270" s="35" t="s">
        <v>845</v>
      </c>
      <c r="M270" s="30"/>
    </row>
    <row r="271" spans="1:13" s="16" customFormat="1" ht="36.75" customHeight="1" x14ac:dyDescent="0.2">
      <c r="A271" s="194">
        <v>209</v>
      </c>
      <c r="B271" s="107" t="s">
        <v>657</v>
      </c>
      <c r="C271" s="107" t="s">
        <v>650</v>
      </c>
      <c r="D271" s="214" t="s">
        <v>17</v>
      </c>
      <c r="E271" s="151">
        <v>200</v>
      </c>
      <c r="F271" s="107" t="s">
        <v>655</v>
      </c>
      <c r="G271" s="215">
        <v>5000</v>
      </c>
      <c r="H271" s="215">
        <f t="shared" si="4"/>
        <v>1000000</v>
      </c>
      <c r="I271" s="36" t="s">
        <v>9</v>
      </c>
      <c r="J271" s="197" t="s">
        <v>161</v>
      </c>
      <c r="K271" s="197" t="s">
        <v>636</v>
      </c>
      <c r="L271" s="35" t="s">
        <v>658</v>
      </c>
      <c r="M271" s="30"/>
    </row>
    <row r="272" spans="1:13" s="16" customFormat="1" ht="36" customHeight="1" x14ac:dyDescent="0.2">
      <c r="A272" s="194">
        <v>210</v>
      </c>
      <c r="B272" s="225" t="s">
        <v>672</v>
      </c>
      <c r="C272" s="107" t="s">
        <v>650</v>
      </c>
      <c r="D272" s="214" t="s">
        <v>17</v>
      </c>
      <c r="E272" s="154">
        <v>14</v>
      </c>
      <c r="F272" s="107" t="s">
        <v>655</v>
      </c>
      <c r="G272" s="220">
        <v>173839</v>
      </c>
      <c r="H272" s="221">
        <v>2433746</v>
      </c>
      <c r="I272" s="36" t="s">
        <v>9</v>
      </c>
      <c r="J272" s="213" t="s">
        <v>210</v>
      </c>
      <c r="K272" s="197" t="s">
        <v>636</v>
      </c>
      <c r="L272" s="35" t="s">
        <v>668</v>
      </c>
      <c r="M272" s="30"/>
    </row>
    <row r="273" spans="1:13" s="16" customFormat="1" ht="57" customHeight="1" x14ac:dyDescent="0.2">
      <c r="A273" s="194">
        <v>211</v>
      </c>
      <c r="B273" s="103" t="s">
        <v>676</v>
      </c>
      <c r="C273" s="38" t="s">
        <v>101</v>
      </c>
      <c r="D273" s="38" t="s">
        <v>17</v>
      </c>
      <c r="E273" s="183">
        <v>6</v>
      </c>
      <c r="F273" s="38" t="s">
        <v>291</v>
      </c>
      <c r="G273" s="184">
        <v>784900</v>
      </c>
      <c r="H273" s="184">
        <f t="shared" ref="H273:H314" si="5">E273*G273</f>
        <v>4709400</v>
      </c>
      <c r="I273" s="183" t="s">
        <v>9</v>
      </c>
      <c r="J273" s="213" t="s">
        <v>106</v>
      </c>
      <c r="K273" s="197" t="s">
        <v>636</v>
      </c>
      <c r="L273" s="35" t="s">
        <v>677</v>
      </c>
      <c r="M273" s="30"/>
    </row>
    <row r="274" spans="1:13" s="16" customFormat="1" ht="57" customHeight="1" x14ac:dyDescent="0.2">
      <c r="A274" s="194">
        <v>212</v>
      </c>
      <c r="B274" s="103" t="s">
        <v>676</v>
      </c>
      <c r="C274" s="38" t="s">
        <v>101</v>
      </c>
      <c r="D274" s="38" t="s">
        <v>17</v>
      </c>
      <c r="E274" s="183">
        <v>6</v>
      </c>
      <c r="F274" s="38" t="s">
        <v>291</v>
      </c>
      <c r="G274" s="184">
        <v>623200</v>
      </c>
      <c r="H274" s="184">
        <f t="shared" si="5"/>
        <v>3739200</v>
      </c>
      <c r="I274" s="183" t="s">
        <v>9</v>
      </c>
      <c r="J274" s="213" t="s">
        <v>106</v>
      </c>
      <c r="K274" s="197" t="s">
        <v>636</v>
      </c>
      <c r="L274" s="35" t="s">
        <v>677</v>
      </c>
      <c r="M274" s="30"/>
    </row>
    <row r="275" spans="1:13" s="16" customFormat="1" ht="44.25" customHeight="1" x14ac:dyDescent="0.2">
      <c r="A275" s="194">
        <v>213</v>
      </c>
      <c r="B275" s="103" t="s">
        <v>676</v>
      </c>
      <c r="C275" s="38" t="s">
        <v>101</v>
      </c>
      <c r="D275" s="38" t="s">
        <v>17</v>
      </c>
      <c r="E275" s="183">
        <v>1</v>
      </c>
      <c r="F275" s="38" t="s">
        <v>291</v>
      </c>
      <c r="G275" s="184">
        <v>695200</v>
      </c>
      <c r="H275" s="184">
        <f t="shared" si="5"/>
        <v>695200</v>
      </c>
      <c r="I275" s="183" t="s">
        <v>9</v>
      </c>
      <c r="J275" s="213" t="s">
        <v>106</v>
      </c>
      <c r="K275" s="197" t="s">
        <v>636</v>
      </c>
      <c r="L275" s="35" t="s">
        <v>677</v>
      </c>
      <c r="M275" s="30"/>
    </row>
    <row r="276" spans="1:13" s="16" customFormat="1" ht="40.5" customHeight="1" x14ac:dyDescent="0.2">
      <c r="A276" s="194">
        <v>214</v>
      </c>
      <c r="B276" s="103" t="s">
        <v>676</v>
      </c>
      <c r="C276" s="38" t="s">
        <v>101</v>
      </c>
      <c r="D276" s="38" t="s">
        <v>17</v>
      </c>
      <c r="E276" s="183">
        <v>1</v>
      </c>
      <c r="F276" s="38" t="s">
        <v>291</v>
      </c>
      <c r="G276" s="184">
        <v>502000</v>
      </c>
      <c r="H276" s="184">
        <f t="shared" si="5"/>
        <v>502000</v>
      </c>
      <c r="I276" s="183" t="s">
        <v>9</v>
      </c>
      <c r="J276" s="213" t="s">
        <v>106</v>
      </c>
      <c r="K276" s="197" t="s">
        <v>636</v>
      </c>
      <c r="L276" s="35" t="s">
        <v>677</v>
      </c>
      <c r="M276" s="30"/>
    </row>
    <row r="277" spans="1:13" s="16" customFormat="1" ht="46.5" customHeight="1" x14ac:dyDescent="0.2">
      <c r="A277" s="194">
        <v>215</v>
      </c>
      <c r="B277" s="149" t="s">
        <v>678</v>
      </c>
      <c r="C277" s="38" t="s">
        <v>101</v>
      </c>
      <c r="D277" s="38" t="s">
        <v>17</v>
      </c>
      <c r="E277" s="195">
        <v>54</v>
      </c>
      <c r="F277" s="38" t="s">
        <v>291</v>
      </c>
      <c r="G277" s="185">
        <v>6785.71</v>
      </c>
      <c r="H277" s="185">
        <f t="shared" si="5"/>
        <v>366428.34</v>
      </c>
      <c r="I277" s="183" t="s">
        <v>9</v>
      </c>
      <c r="J277" s="213" t="s">
        <v>106</v>
      </c>
      <c r="K277" s="197" t="s">
        <v>636</v>
      </c>
      <c r="L277" s="35" t="s">
        <v>679</v>
      </c>
      <c r="M277" s="30"/>
    </row>
    <row r="278" spans="1:13" s="16" customFormat="1" ht="42.75" customHeight="1" x14ac:dyDescent="0.2">
      <c r="A278" s="194">
        <v>216</v>
      </c>
      <c r="B278" s="149" t="s">
        <v>680</v>
      </c>
      <c r="C278" s="98" t="s">
        <v>100</v>
      </c>
      <c r="D278" s="38" t="s">
        <v>17</v>
      </c>
      <c r="E278" s="195">
        <v>2</v>
      </c>
      <c r="F278" s="38" t="s">
        <v>291</v>
      </c>
      <c r="G278" s="97">
        <v>22623214</v>
      </c>
      <c r="H278" s="97">
        <f t="shared" si="5"/>
        <v>45246428</v>
      </c>
      <c r="I278" s="183" t="s">
        <v>9</v>
      </c>
      <c r="J278" s="213" t="s">
        <v>106</v>
      </c>
      <c r="K278" s="197" t="s">
        <v>636</v>
      </c>
      <c r="L278" s="35" t="s">
        <v>679</v>
      </c>
      <c r="M278" s="30"/>
    </row>
    <row r="279" spans="1:13" s="16" customFormat="1" ht="33.75" customHeight="1" x14ac:dyDescent="0.2">
      <c r="A279" s="194">
        <v>217</v>
      </c>
      <c r="B279" s="149" t="s">
        <v>681</v>
      </c>
      <c r="C279" s="38" t="s">
        <v>101</v>
      </c>
      <c r="D279" s="98" t="s">
        <v>17</v>
      </c>
      <c r="E279" s="195">
        <v>120</v>
      </c>
      <c r="F279" s="38" t="s">
        <v>291</v>
      </c>
      <c r="G279" s="97">
        <v>5800</v>
      </c>
      <c r="H279" s="97">
        <f t="shared" si="5"/>
        <v>696000</v>
      </c>
      <c r="I279" s="183" t="s">
        <v>9</v>
      </c>
      <c r="J279" s="213" t="s">
        <v>45</v>
      </c>
      <c r="K279" s="197" t="s">
        <v>636</v>
      </c>
      <c r="L279" s="35" t="s">
        <v>684</v>
      </c>
      <c r="M279" s="30"/>
    </row>
    <row r="280" spans="1:13" s="16" customFormat="1" ht="39.75" customHeight="1" x14ac:dyDescent="0.2">
      <c r="A280" s="194">
        <v>218</v>
      </c>
      <c r="B280" s="149" t="s">
        <v>681</v>
      </c>
      <c r="C280" s="38" t="s">
        <v>101</v>
      </c>
      <c r="D280" s="98" t="s">
        <v>17</v>
      </c>
      <c r="E280" s="195">
        <v>26</v>
      </c>
      <c r="F280" s="38" t="s">
        <v>291</v>
      </c>
      <c r="G280" s="97">
        <v>24990</v>
      </c>
      <c r="H280" s="97">
        <f t="shared" si="5"/>
        <v>649740</v>
      </c>
      <c r="I280" s="183" t="s">
        <v>9</v>
      </c>
      <c r="J280" s="213" t="s">
        <v>45</v>
      </c>
      <c r="K280" s="197" t="s">
        <v>636</v>
      </c>
      <c r="L280" s="35" t="s">
        <v>684</v>
      </c>
      <c r="M280" s="30"/>
    </row>
    <row r="281" spans="1:13" s="16" customFormat="1" ht="35.25" customHeight="1" x14ac:dyDescent="0.2">
      <c r="A281" s="194">
        <v>219</v>
      </c>
      <c r="B281" s="149" t="s">
        <v>682</v>
      </c>
      <c r="C281" s="38" t="s">
        <v>101</v>
      </c>
      <c r="D281" s="98" t="s">
        <v>17</v>
      </c>
      <c r="E281" s="195">
        <v>10</v>
      </c>
      <c r="F281" s="38" t="s">
        <v>291</v>
      </c>
      <c r="G281" s="97">
        <v>19000</v>
      </c>
      <c r="H281" s="97">
        <f t="shared" si="5"/>
        <v>190000</v>
      </c>
      <c r="I281" s="183" t="s">
        <v>9</v>
      </c>
      <c r="J281" s="213" t="s">
        <v>45</v>
      </c>
      <c r="K281" s="197" t="s">
        <v>636</v>
      </c>
      <c r="L281" s="35" t="s">
        <v>684</v>
      </c>
      <c r="M281" s="30"/>
    </row>
    <row r="282" spans="1:13" s="16" customFormat="1" ht="24" customHeight="1" x14ac:dyDescent="0.2">
      <c r="A282" s="194">
        <v>220</v>
      </c>
      <c r="B282" s="149" t="s">
        <v>683</v>
      </c>
      <c r="C282" s="38" t="s">
        <v>101</v>
      </c>
      <c r="D282" s="98" t="s">
        <v>17</v>
      </c>
      <c r="E282" s="195">
        <v>100</v>
      </c>
      <c r="F282" s="38" t="s">
        <v>291</v>
      </c>
      <c r="G282" s="97">
        <v>4990</v>
      </c>
      <c r="H282" s="97">
        <f t="shared" si="5"/>
        <v>499000</v>
      </c>
      <c r="I282" s="183" t="s">
        <v>9</v>
      </c>
      <c r="J282" s="213" t="s">
        <v>45</v>
      </c>
      <c r="K282" s="197" t="s">
        <v>636</v>
      </c>
      <c r="L282" s="35" t="s">
        <v>684</v>
      </c>
      <c r="M282" s="30"/>
    </row>
    <row r="283" spans="1:13" s="16" customFormat="1" ht="27.75" customHeight="1" x14ac:dyDescent="0.2">
      <c r="A283" s="194">
        <v>221</v>
      </c>
      <c r="B283" s="149" t="s">
        <v>691</v>
      </c>
      <c r="C283" s="38" t="s">
        <v>101</v>
      </c>
      <c r="D283" s="98" t="s">
        <v>17</v>
      </c>
      <c r="E283" s="195">
        <v>37</v>
      </c>
      <c r="F283" s="38" t="s">
        <v>291</v>
      </c>
      <c r="G283" s="97">
        <v>25000</v>
      </c>
      <c r="H283" s="97">
        <f t="shared" si="5"/>
        <v>925000</v>
      </c>
      <c r="I283" s="183" t="s">
        <v>9</v>
      </c>
      <c r="J283" s="213" t="s">
        <v>45</v>
      </c>
      <c r="K283" s="197" t="s">
        <v>636</v>
      </c>
      <c r="L283" s="35" t="s">
        <v>692</v>
      </c>
      <c r="M283" s="30"/>
    </row>
    <row r="284" spans="1:13" s="16" customFormat="1" ht="36.75" customHeight="1" x14ac:dyDescent="0.2">
      <c r="A284" s="194">
        <v>222</v>
      </c>
      <c r="B284" s="149" t="s">
        <v>693</v>
      </c>
      <c r="C284" s="38" t="s">
        <v>101</v>
      </c>
      <c r="D284" s="98" t="s">
        <v>17</v>
      </c>
      <c r="E284" s="195">
        <v>3</v>
      </c>
      <c r="F284" s="38" t="s">
        <v>291</v>
      </c>
      <c r="G284" s="97">
        <v>249200</v>
      </c>
      <c r="H284" s="97">
        <f t="shared" si="5"/>
        <v>747600</v>
      </c>
      <c r="I284" s="183" t="s">
        <v>9</v>
      </c>
      <c r="J284" s="213" t="s">
        <v>45</v>
      </c>
      <c r="K284" s="197" t="s">
        <v>636</v>
      </c>
      <c r="L284" s="35" t="s">
        <v>692</v>
      </c>
      <c r="M284" s="30"/>
    </row>
    <row r="285" spans="1:13" s="16" customFormat="1" ht="32.25" customHeight="1" x14ac:dyDescent="0.2">
      <c r="A285" s="194">
        <v>223</v>
      </c>
      <c r="B285" s="149" t="s">
        <v>694</v>
      </c>
      <c r="C285" s="38" t="s">
        <v>101</v>
      </c>
      <c r="D285" s="98" t="s">
        <v>17</v>
      </c>
      <c r="E285" s="195">
        <v>10</v>
      </c>
      <c r="F285" s="38" t="s">
        <v>291</v>
      </c>
      <c r="G285" s="97">
        <v>88392.85</v>
      </c>
      <c r="H285" s="97">
        <f t="shared" si="5"/>
        <v>883928.5</v>
      </c>
      <c r="I285" s="183" t="s">
        <v>9</v>
      </c>
      <c r="J285" s="213" t="s">
        <v>45</v>
      </c>
      <c r="K285" s="197" t="s">
        <v>636</v>
      </c>
      <c r="L285" s="35" t="s">
        <v>692</v>
      </c>
      <c r="M285" s="30"/>
    </row>
    <row r="286" spans="1:13" s="16" customFormat="1" ht="34.5" customHeight="1" x14ac:dyDescent="0.2">
      <c r="A286" s="194">
        <v>224</v>
      </c>
      <c r="B286" s="149" t="s">
        <v>695</v>
      </c>
      <c r="C286" s="38" t="s">
        <v>101</v>
      </c>
      <c r="D286" s="98" t="s">
        <v>17</v>
      </c>
      <c r="E286" s="195">
        <v>1085</v>
      </c>
      <c r="F286" s="38" t="s">
        <v>291</v>
      </c>
      <c r="G286" s="97">
        <v>2400</v>
      </c>
      <c r="H286" s="97">
        <f t="shared" si="5"/>
        <v>2604000</v>
      </c>
      <c r="I286" s="183" t="s">
        <v>9</v>
      </c>
      <c r="J286" s="213" t="s">
        <v>45</v>
      </c>
      <c r="K286" s="197" t="s">
        <v>636</v>
      </c>
      <c r="L286" s="35" t="s">
        <v>692</v>
      </c>
      <c r="M286" s="30"/>
    </row>
    <row r="287" spans="1:13" s="16" customFormat="1" ht="30" customHeight="1" x14ac:dyDescent="0.2">
      <c r="A287" s="194">
        <v>225</v>
      </c>
      <c r="B287" s="149" t="s">
        <v>696</v>
      </c>
      <c r="C287" s="38" t="s">
        <v>101</v>
      </c>
      <c r="D287" s="98" t="s">
        <v>17</v>
      </c>
      <c r="E287" s="195">
        <v>1</v>
      </c>
      <c r="F287" s="98" t="s">
        <v>219</v>
      </c>
      <c r="G287" s="97">
        <v>2088365</v>
      </c>
      <c r="H287" s="97">
        <f t="shared" si="5"/>
        <v>2088365</v>
      </c>
      <c r="I287" s="183" t="s">
        <v>9</v>
      </c>
      <c r="J287" s="213" t="s">
        <v>106</v>
      </c>
      <c r="K287" s="197" t="s">
        <v>636</v>
      </c>
      <c r="L287" s="35" t="s">
        <v>697</v>
      </c>
      <c r="M287" s="30"/>
    </row>
    <row r="288" spans="1:13" s="16" customFormat="1" ht="33.75" customHeight="1" x14ac:dyDescent="0.2">
      <c r="A288" s="194">
        <v>226</v>
      </c>
      <c r="B288" s="149" t="s">
        <v>733</v>
      </c>
      <c r="C288" s="38" t="s">
        <v>101</v>
      </c>
      <c r="D288" s="98" t="s">
        <v>17</v>
      </c>
      <c r="E288" s="195">
        <v>1</v>
      </c>
      <c r="F288" s="98" t="s">
        <v>219</v>
      </c>
      <c r="G288" s="97">
        <v>3656254</v>
      </c>
      <c r="H288" s="97">
        <f t="shared" si="5"/>
        <v>3656254</v>
      </c>
      <c r="I288" s="183" t="s">
        <v>9</v>
      </c>
      <c r="J288" s="213" t="s">
        <v>106</v>
      </c>
      <c r="K288" s="197" t="s">
        <v>636</v>
      </c>
      <c r="L288" s="35" t="s">
        <v>697</v>
      </c>
      <c r="M288" s="30"/>
    </row>
    <row r="289" spans="1:13" s="16" customFormat="1" ht="33.75" customHeight="1" x14ac:dyDescent="0.2">
      <c r="A289" s="194">
        <v>227</v>
      </c>
      <c r="B289" s="149" t="s">
        <v>698</v>
      </c>
      <c r="C289" s="38" t="s">
        <v>101</v>
      </c>
      <c r="D289" s="98" t="s">
        <v>17</v>
      </c>
      <c r="E289" s="195">
        <v>1</v>
      </c>
      <c r="F289" s="98" t="s">
        <v>219</v>
      </c>
      <c r="G289" s="97">
        <v>7556609.2000000002</v>
      </c>
      <c r="H289" s="97">
        <f t="shared" si="5"/>
        <v>7556609.2000000002</v>
      </c>
      <c r="I289" s="183" t="s">
        <v>9</v>
      </c>
      <c r="J289" s="213" t="s">
        <v>106</v>
      </c>
      <c r="K289" s="197" t="s">
        <v>636</v>
      </c>
      <c r="L289" s="35" t="s">
        <v>697</v>
      </c>
      <c r="M289" s="30"/>
    </row>
    <row r="290" spans="1:13" s="16" customFormat="1" ht="36" customHeight="1" x14ac:dyDescent="0.2">
      <c r="A290" s="194">
        <v>228</v>
      </c>
      <c r="B290" s="149" t="s">
        <v>731</v>
      </c>
      <c r="C290" s="38" t="s">
        <v>101</v>
      </c>
      <c r="D290" s="98" t="s">
        <v>729</v>
      </c>
      <c r="E290" s="195">
        <v>1</v>
      </c>
      <c r="F290" s="98" t="s">
        <v>219</v>
      </c>
      <c r="G290" s="97">
        <v>3869000</v>
      </c>
      <c r="H290" s="97">
        <f t="shared" si="5"/>
        <v>3869000</v>
      </c>
      <c r="I290" s="183" t="s">
        <v>9</v>
      </c>
      <c r="J290" s="213" t="s">
        <v>106</v>
      </c>
      <c r="K290" s="197" t="s">
        <v>636</v>
      </c>
      <c r="L290" s="35" t="s">
        <v>732</v>
      </c>
      <c r="M290" s="30"/>
    </row>
    <row r="291" spans="1:13" s="16" customFormat="1" ht="36.75" customHeight="1" x14ac:dyDescent="0.2">
      <c r="A291" s="194">
        <v>229</v>
      </c>
      <c r="B291" s="149" t="s">
        <v>734</v>
      </c>
      <c r="C291" s="98" t="s">
        <v>101</v>
      </c>
      <c r="D291" s="98" t="s">
        <v>631</v>
      </c>
      <c r="E291" s="98">
        <v>1</v>
      </c>
      <c r="F291" s="98" t="s">
        <v>219</v>
      </c>
      <c r="G291" s="97">
        <v>6120</v>
      </c>
      <c r="H291" s="97">
        <f t="shared" si="5"/>
        <v>6120</v>
      </c>
      <c r="I291" s="246" t="s">
        <v>9</v>
      </c>
      <c r="J291" s="213" t="s">
        <v>106</v>
      </c>
      <c r="K291" s="197" t="s">
        <v>636</v>
      </c>
      <c r="L291" s="35" t="s">
        <v>737</v>
      </c>
      <c r="M291" s="30"/>
    </row>
    <row r="292" spans="1:13" s="16" customFormat="1" ht="36.75" customHeight="1" x14ac:dyDescent="0.2">
      <c r="A292" s="194">
        <v>230</v>
      </c>
      <c r="B292" s="38" t="s">
        <v>735</v>
      </c>
      <c r="C292" s="38" t="s">
        <v>101</v>
      </c>
      <c r="D292" s="103" t="s">
        <v>631</v>
      </c>
      <c r="E292" s="247">
        <v>1</v>
      </c>
      <c r="F292" s="98" t="s">
        <v>219</v>
      </c>
      <c r="G292" s="88">
        <v>769330</v>
      </c>
      <c r="H292" s="97">
        <f t="shared" si="5"/>
        <v>769330</v>
      </c>
      <c r="I292" s="246" t="s">
        <v>9</v>
      </c>
      <c r="J292" s="213" t="s">
        <v>106</v>
      </c>
      <c r="K292" s="197" t="s">
        <v>636</v>
      </c>
      <c r="L292" s="35" t="s">
        <v>737</v>
      </c>
      <c r="M292" s="30"/>
    </row>
    <row r="293" spans="1:13" s="16" customFormat="1" ht="29.25" customHeight="1" x14ac:dyDescent="0.2">
      <c r="A293" s="194">
        <v>231</v>
      </c>
      <c r="B293" s="38" t="s">
        <v>736</v>
      </c>
      <c r="C293" s="38" t="s">
        <v>101</v>
      </c>
      <c r="D293" s="103" t="s">
        <v>631</v>
      </c>
      <c r="E293" s="247">
        <v>1</v>
      </c>
      <c r="F293" s="98" t="s">
        <v>219</v>
      </c>
      <c r="G293" s="88">
        <v>337780</v>
      </c>
      <c r="H293" s="97">
        <f t="shared" si="5"/>
        <v>337780</v>
      </c>
      <c r="I293" s="246" t="s">
        <v>9</v>
      </c>
      <c r="J293" s="213" t="s">
        <v>106</v>
      </c>
      <c r="K293" s="197" t="s">
        <v>636</v>
      </c>
      <c r="L293" s="35" t="s">
        <v>737</v>
      </c>
      <c r="M293" s="30"/>
    </row>
    <row r="294" spans="1:13" s="16" customFormat="1" ht="29.25" customHeight="1" x14ac:dyDescent="0.2">
      <c r="A294" s="194">
        <v>232</v>
      </c>
      <c r="B294" s="149" t="s">
        <v>738</v>
      </c>
      <c r="C294" s="38" t="s">
        <v>101</v>
      </c>
      <c r="D294" s="149" t="s">
        <v>156</v>
      </c>
      <c r="E294" s="248">
        <v>7</v>
      </c>
      <c r="F294" s="98" t="s">
        <v>291</v>
      </c>
      <c r="G294" s="97">
        <v>5750</v>
      </c>
      <c r="H294" s="97">
        <f t="shared" si="5"/>
        <v>40250</v>
      </c>
      <c r="I294" s="246" t="s">
        <v>9</v>
      </c>
      <c r="J294" s="213" t="s">
        <v>45</v>
      </c>
      <c r="K294" s="197" t="s">
        <v>741</v>
      </c>
      <c r="L294" s="35" t="s">
        <v>740</v>
      </c>
      <c r="M294" s="30"/>
    </row>
    <row r="295" spans="1:13" s="16" customFormat="1" ht="31.5" customHeight="1" x14ac:dyDescent="0.2">
      <c r="A295" s="194">
        <v>233</v>
      </c>
      <c r="B295" s="149" t="s">
        <v>739</v>
      </c>
      <c r="C295" s="38" t="s">
        <v>101</v>
      </c>
      <c r="D295" s="98" t="s">
        <v>156</v>
      </c>
      <c r="E295" s="195">
        <v>3</v>
      </c>
      <c r="F295" s="98" t="s">
        <v>291</v>
      </c>
      <c r="G295" s="97">
        <v>5750</v>
      </c>
      <c r="H295" s="97">
        <f t="shared" si="5"/>
        <v>17250</v>
      </c>
      <c r="I295" s="246" t="s">
        <v>9</v>
      </c>
      <c r="J295" s="213" t="s">
        <v>45</v>
      </c>
      <c r="K295" s="197" t="s">
        <v>741</v>
      </c>
      <c r="L295" s="35" t="s">
        <v>740</v>
      </c>
      <c r="M295" s="30"/>
    </row>
    <row r="296" spans="1:13" s="16" customFormat="1" ht="31.5" customHeight="1" x14ac:dyDescent="0.2">
      <c r="A296" s="194">
        <v>234</v>
      </c>
      <c r="B296" s="149" t="s">
        <v>742</v>
      </c>
      <c r="C296" s="38" t="s">
        <v>101</v>
      </c>
      <c r="D296" s="103" t="s">
        <v>631</v>
      </c>
      <c r="E296" s="195">
        <v>50</v>
      </c>
      <c r="F296" s="98" t="s">
        <v>219</v>
      </c>
      <c r="G296" s="97">
        <v>75000</v>
      </c>
      <c r="H296" s="97">
        <f t="shared" si="5"/>
        <v>3750000</v>
      </c>
      <c r="I296" s="246" t="s">
        <v>9</v>
      </c>
      <c r="J296" s="213" t="s">
        <v>106</v>
      </c>
      <c r="K296" s="197" t="s">
        <v>741</v>
      </c>
      <c r="L296" s="35" t="s">
        <v>743</v>
      </c>
      <c r="M296" s="30"/>
    </row>
    <row r="297" spans="1:13" s="16" customFormat="1" ht="31.5" customHeight="1" x14ac:dyDescent="0.2">
      <c r="A297" s="194">
        <v>235</v>
      </c>
      <c r="B297" s="149" t="s">
        <v>786</v>
      </c>
      <c r="C297" s="38" t="s">
        <v>101</v>
      </c>
      <c r="D297" s="98" t="s">
        <v>156</v>
      </c>
      <c r="E297" s="195">
        <v>22</v>
      </c>
      <c r="F297" s="98" t="s">
        <v>291</v>
      </c>
      <c r="G297" s="97">
        <v>45330</v>
      </c>
      <c r="H297" s="97">
        <f t="shared" si="5"/>
        <v>997260</v>
      </c>
      <c r="I297" s="246" t="s">
        <v>9</v>
      </c>
      <c r="J297" s="213" t="s">
        <v>45</v>
      </c>
      <c r="K297" s="197" t="s">
        <v>741</v>
      </c>
      <c r="L297" s="35" t="s">
        <v>787</v>
      </c>
      <c r="M297" s="30"/>
    </row>
    <row r="298" spans="1:13" s="16" customFormat="1" ht="31.5" customHeight="1" x14ac:dyDescent="0.2">
      <c r="A298" s="194">
        <v>236</v>
      </c>
      <c r="B298" s="149" t="s">
        <v>788</v>
      </c>
      <c r="C298" s="38" t="s">
        <v>101</v>
      </c>
      <c r="D298" s="98" t="s">
        <v>156</v>
      </c>
      <c r="E298" s="195">
        <v>320</v>
      </c>
      <c r="F298" s="98" t="s">
        <v>291</v>
      </c>
      <c r="G298" s="97">
        <v>3439</v>
      </c>
      <c r="H298" s="97">
        <f t="shared" si="5"/>
        <v>1100480</v>
      </c>
      <c r="I298" s="246" t="s">
        <v>9</v>
      </c>
      <c r="J298" s="213" t="s">
        <v>45</v>
      </c>
      <c r="K298" s="197" t="s">
        <v>741</v>
      </c>
      <c r="L298" s="35" t="s">
        <v>787</v>
      </c>
      <c r="M298" s="30"/>
    </row>
    <row r="299" spans="1:13" s="16" customFormat="1" ht="31.5" customHeight="1" x14ac:dyDescent="0.2">
      <c r="A299" s="194">
        <v>237</v>
      </c>
      <c r="B299" s="149" t="s">
        <v>789</v>
      </c>
      <c r="C299" s="38" t="s">
        <v>101</v>
      </c>
      <c r="D299" s="98" t="s">
        <v>156</v>
      </c>
      <c r="E299" s="195">
        <v>152</v>
      </c>
      <c r="F299" s="98" t="s">
        <v>291</v>
      </c>
      <c r="G299" s="97">
        <v>1537</v>
      </c>
      <c r="H299" s="97">
        <f t="shared" si="5"/>
        <v>233624</v>
      </c>
      <c r="I299" s="246" t="s">
        <v>9</v>
      </c>
      <c r="J299" s="213" t="s">
        <v>45</v>
      </c>
      <c r="K299" s="197" t="s">
        <v>741</v>
      </c>
      <c r="L299" s="35" t="s">
        <v>787</v>
      </c>
      <c r="M299" s="30"/>
    </row>
    <row r="300" spans="1:13" s="16" customFormat="1" ht="31.5" customHeight="1" x14ac:dyDescent="0.2">
      <c r="A300" s="194">
        <v>238</v>
      </c>
      <c r="B300" s="149" t="s">
        <v>790</v>
      </c>
      <c r="C300" s="38" t="s">
        <v>101</v>
      </c>
      <c r="D300" s="98" t="s">
        <v>156</v>
      </c>
      <c r="E300" s="195">
        <v>431</v>
      </c>
      <c r="F300" s="98" t="s">
        <v>291</v>
      </c>
      <c r="G300" s="97">
        <v>12700</v>
      </c>
      <c r="H300" s="97">
        <f t="shared" si="5"/>
        <v>5473700</v>
      </c>
      <c r="I300" s="246" t="s">
        <v>9</v>
      </c>
      <c r="J300" s="213" t="s">
        <v>45</v>
      </c>
      <c r="K300" s="197" t="s">
        <v>741</v>
      </c>
      <c r="L300" s="35" t="s">
        <v>787</v>
      </c>
      <c r="M300" s="30"/>
    </row>
    <row r="301" spans="1:13" s="16" customFormat="1" ht="31.5" customHeight="1" x14ac:dyDescent="0.2">
      <c r="A301" s="194">
        <v>239</v>
      </c>
      <c r="B301" s="149" t="s">
        <v>791</v>
      </c>
      <c r="C301" s="38" t="s">
        <v>101</v>
      </c>
      <c r="D301" s="98" t="s">
        <v>156</v>
      </c>
      <c r="E301" s="195">
        <v>545</v>
      </c>
      <c r="F301" s="98" t="s">
        <v>291</v>
      </c>
      <c r="G301" s="97">
        <v>11679</v>
      </c>
      <c r="H301" s="97">
        <f t="shared" si="5"/>
        <v>6365055</v>
      </c>
      <c r="I301" s="246" t="s">
        <v>9</v>
      </c>
      <c r="J301" s="213" t="s">
        <v>45</v>
      </c>
      <c r="K301" s="197" t="s">
        <v>741</v>
      </c>
      <c r="L301" s="35" t="s">
        <v>787</v>
      </c>
      <c r="M301" s="30"/>
    </row>
    <row r="302" spans="1:13" s="16" customFormat="1" ht="31.5" customHeight="1" x14ac:dyDescent="0.2">
      <c r="A302" s="194">
        <v>240</v>
      </c>
      <c r="B302" s="149" t="s">
        <v>792</v>
      </c>
      <c r="C302" s="38" t="s">
        <v>101</v>
      </c>
      <c r="D302" s="98" t="s">
        <v>156</v>
      </c>
      <c r="E302" s="195">
        <v>197</v>
      </c>
      <c r="F302" s="98" t="s">
        <v>291</v>
      </c>
      <c r="G302" s="97">
        <v>9872</v>
      </c>
      <c r="H302" s="97">
        <f t="shared" si="5"/>
        <v>1944784</v>
      </c>
      <c r="I302" s="246" t="s">
        <v>9</v>
      </c>
      <c r="J302" s="213" t="s">
        <v>45</v>
      </c>
      <c r="K302" s="197" t="s">
        <v>741</v>
      </c>
      <c r="L302" s="35" t="s">
        <v>787</v>
      </c>
      <c r="M302" s="30"/>
    </row>
    <row r="303" spans="1:13" s="16" customFormat="1" ht="31.5" customHeight="1" x14ac:dyDescent="0.2">
      <c r="A303" s="194">
        <v>241</v>
      </c>
      <c r="B303" s="149" t="s">
        <v>793</v>
      </c>
      <c r="C303" s="38" t="s">
        <v>101</v>
      </c>
      <c r="D303" s="98" t="s">
        <v>156</v>
      </c>
      <c r="E303" s="195">
        <v>1</v>
      </c>
      <c r="F303" s="98" t="s">
        <v>219</v>
      </c>
      <c r="G303" s="97">
        <v>69300</v>
      </c>
      <c r="H303" s="97">
        <f t="shared" si="5"/>
        <v>69300</v>
      </c>
      <c r="I303" s="246" t="s">
        <v>9</v>
      </c>
      <c r="J303" s="213" t="s">
        <v>45</v>
      </c>
      <c r="K303" s="197" t="s">
        <v>741</v>
      </c>
      <c r="L303" s="35" t="s">
        <v>794</v>
      </c>
      <c r="M303" s="30"/>
    </row>
    <row r="304" spans="1:13" s="16" customFormat="1" ht="31.5" customHeight="1" x14ac:dyDescent="0.2">
      <c r="A304" s="194">
        <v>242</v>
      </c>
      <c r="B304" s="149" t="s">
        <v>795</v>
      </c>
      <c r="C304" s="38" t="s">
        <v>101</v>
      </c>
      <c r="D304" s="98" t="s">
        <v>156</v>
      </c>
      <c r="E304" s="195">
        <v>1</v>
      </c>
      <c r="F304" s="98" t="s">
        <v>219</v>
      </c>
      <c r="G304" s="97">
        <v>825000</v>
      </c>
      <c r="H304" s="97">
        <f t="shared" si="5"/>
        <v>825000</v>
      </c>
      <c r="I304" s="246" t="s">
        <v>9</v>
      </c>
      <c r="J304" s="213" t="s">
        <v>45</v>
      </c>
      <c r="K304" s="197" t="s">
        <v>741</v>
      </c>
      <c r="L304" s="35" t="s">
        <v>794</v>
      </c>
      <c r="M304" s="30"/>
    </row>
    <row r="305" spans="1:18" s="16" customFormat="1" ht="31.5" customHeight="1" x14ac:dyDescent="0.2">
      <c r="A305" s="194">
        <v>243</v>
      </c>
      <c r="B305" s="149" t="s">
        <v>796</v>
      </c>
      <c r="C305" s="38" t="s">
        <v>101</v>
      </c>
      <c r="D305" s="98" t="s">
        <v>156</v>
      </c>
      <c r="E305" s="195">
        <v>1</v>
      </c>
      <c r="F305" s="98" t="s">
        <v>219</v>
      </c>
      <c r="G305" s="97">
        <v>535000</v>
      </c>
      <c r="H305" s="97">
        <f t="shared" si="5"/>
        <v>535000</v>
      </c>
      <c r="I305" s="246" t="s">
        <v>9</v>
      </c>
      <c r="J305" s="213" t="s">
        <v>45</v>
      </c>
      <c r="K305" s="197" t="s">
        <v>741</v>
      </c>
      <c r="L305" s="35" t="s">
        <v>794</v>
      </c>
      <c r="M305" s="30"/>
    </row>
    <row r="306" spans="1:18" s="16" customFormat="1" ht="31.5" customHeight="1" x14ac:dyDescent="0.2">
      <c r="A306" s="194">
        <v>244</v>
      </c>
      <c r="B306" s="149" t="s">
        <v>797</v>
      </c>
      <c r="C306" s="38" t="s">
        <v>101</v>
      </c>
      <c r="D306" s="98" t="s">
        <v>156</v>
      </c>
      <c r="E306" s="195">
        <v>1</v>
      </c>
      <c r="F306" s="98" t="s">
        <v>219</v>
      </c>
      <c r="G306" s="97">
        <v>776300</v>
      </c>
      <c r="H306" s="97">
        <f t="shared" si="5"/>
        <v>776300</v>
      </c>
      <c r="I306" s="246" t="s">
        <v>9</v>
      </c>
      <c r="J306" s="213" t="s">
        <v>45</v>
      </c>
      <c r="K306" s="197" t="s">
        <v>741</v>
      </c>
      <c r="L306" s="35" t="s">
        <v>794</v>
      </c>
      <c r="M306" s="30"/>
    </row>
    <row r="307" spans="1:18" s="16" customFormat="1" ht="31.5" customHeight="1" x14ac:dyDescent="0.2">
      <c r="A307" s="194">
        <v>245</v>
      </c>
      <c r="B307" s="149" t="s">
        <v>798</v>
      </c>
      <c r="C307" s="38" t="s">
        <v>101</v>
      </c>
      <c r="D307" s="98" t="s">
        <v>156</v>
      </c>
      <c r="E307" s="195">
        <v>1</v>
      </c>
      <c r="F307" s="98" t="s">
        <v>219</v>
      </c>
      <c r="G307" s="97">
        <v>1508000</v>
      </c>
      <c r="H307" s="97">
        <f t="shared" si="5"/>
        <v>1508000</v>
      </c>
      <c r="I307" s="246" t="s">
        <v>9</v>
      </c>
      <c r="J307" s="213" t="s">
        <v>45</v>
      </c>
      <c r="K307" s="197" t="s">
        <v>741</v>
      </c>
      <c r="L307" s="35" t="s">
        <v>794</v>
      </c>
      <c r="M307" s="30"/>
    </row>
    <row r="308" spans="1:18" s="16" customFormat="1" ht="31.5" customHeight="1" x14ac:dyDescent="0.2">
      <c r="A308" s="194">
        <v>246</v>
      </c>
      <c r="B308" s="149" t="s">
        <v>799</v>
      </c>
      <c r="C308" s="38" t="s">
        <v>101</v>
      </c>
      <c r="D308" s="98" t="s">
        <v>156</v>
      </c>
      <c r="E308" s="195">
        <v>1</v>
      </c>
      <c r="F308" s="98" t="s">
        <v>219</v>
      </c>
      <c r="G308" s="97">
        <v>454000</v>
      </c>
      <c r="H308" s="97">
        <f t="shared" si="5"/>
        <v>454000</v>
      </c>
      <c r="I308" s="246" t="s">
        <v>9</v>
      </c>
      <c r="J308" s="213" t="s">
        <v>45</v>
      </c>
      <c r="K308" s="197" t="s">
        <v>741</v>
      </c>
      <c r="L308" s="35" t="s">
        <v>794</v>
      </c>
      <c r="M308" s="30"/>
    </row>
    <row r="309" spans="1:18" s="16" customFormat="1" ht="31.5" customHeight="1" x14ac:dyDescent="0.2">
      <c r="A309" s="194">
        <v>247</v>
      </c>
      <c r="B309" s="261" t="s">
        <v>803</v>
      </c>
      <c r="C309" s="38" t="s">
        <v>101</v>
      </c>
      <c r="D309" s="98" t="s">
        <v>631</v>
      </c>
      <c r="E309" s="195">
        <v>2</v>
      </c>
      <c r="F309" s="98" t="s">
        <v>291</v>
      </c>
      <c r="G309" s="97">
        <v>262500</v>
      </c>
      <c r="H309" s="97">
        <f t="shared" si="5"/>
        <v>525000</v>
      </c>
      <c r="I309" s="246" t="s">
        <v>9</v>
      </c>
      <c r="J309" s="213" t="s">
        <v>45</v>
      </c>
      <c r="K309" s="197" t="s">
        <v>741</v>
      </c>
      <c r="L309" s="35" t="s">
        <v>804</v>
      </c>
      <c r="M309" s="30"/>
    </row>
    <row r="310" spans="1:18" s="16" customFormat="1" ht="37.5" customHeight="1" x14ac:dyDescent="0.2">
      <c r="A310" s="194">
        <v>248</v>
      </c>
      <c r="B310" s="103" t="s">
        <v>822</v>
      </c>
      <c r="C310" s="262" t="s">
        <v>101</v>
      </c>
      <c r="D310" s="39" t="s">
        <v>17</v>
      </c>
      <c r="E310" s="263">
        <v>1</v>
      </c>
      <c r="F310" s="98" t="s">
        <v>219</v>
      </c>
      <c r="G310" s="97">
        <v>4031500</v>
      </c>
      <c r="H310" s="97">
        <f t="shared" si="5"/>
        <v>4031500</v>
      </c>
      <c r="I310" s="246" t="s">
        <v>9</v>
      </c>
      <c r="J310" s="100" t="s">
        <v>64</v>
      </c>
      <c r="K310" s="197" t="s">
        <v>828</v>
      </c>
      <c r="L310" s="35" t="s">
        <v>827</v>
      </c>
      <c r="M310" s="30"/>
    </row>
    <row r="311" spans="1:18" s="16" customFormat="1" ht="42.75" customHeight="1" x14ac:dyDescent="0.2">
      <c r="A311" s="194">
        <v>249</v>
      </c>
      <c r="B311" s="103" t="s">
        <v>823</v>
      </c>
      <c r="C311" s="262" t="s">
        <v>101</v>
      </c>
      <c r="D311" s="39" t="s">
        <v>17</v>
      </c>
      <c r="E311" s="263">
        <v>1</v>
      </c>
      <c r="F311" s="98" t="s">
        <v>219</v>
      </c>
      <c r="G311" s="97">
        <v>2956000</v>
      </c>
      <c r="H311" s="97">
        <f t="shared" si="5"/>
        <v>2956000</v>
      </c>
      <c r="I311" s="246" t="s">
        <v>9</v>
      </c>
      <c r="J311" s="100" t="s">
        <v>64</v>
      </c>
      <c r="K311" s="197" t="s">
        <v>828</v>
      </c>
      <c r="L311" s="35" t="s">
        <v>827</v>
      </c>
      <c r="M311" s="30"/>
    </row>
    <row r="312" spans="1:18" s="16" customFormat="1" ht="38.25" customHeight="1" x14ac:dyDescent="0.2">
      <c r="A312" s="194">
        <v>250</v>
      </c>
      <c r="B312" s="225" t="s">
        <v>824</v>
      </c>
      <c r="C312" s="262" t="s">
        <v>101</v>
      </c>
      <c r="D312" s="39" t="s">
        <v>17</v>
      </c>
      <c r="E312" s="263">
        <v>1</v>
      </c>
      <c r="F312" s="98" t="s">
        <v>219</v>
      </c>
      <c r="G312" s="97">
        <v>1349000</v>
      </c>
      <c r="H312" s="97">
        <f t="shared" si="5"/>
        <v>1349000</v>
      </c>
      <c r="I312" s="246" t="s">
        <v>9</v>
      </c>
      <c r="J312" s="100" t="s">
        <v>64</v>
      </c>
      <c r="K312" s="197" t="s">
        <v>828</v>
      </c>
      <c r="L312" s="35" t="s">
        <v>827</v>
      </c>
      <c r="M312" s="30"/>
    </row>
    <row r="313" spans="1:18" s="16" customFormat="1" ht="39.75" customHeight="1" x14ac:dyDescent="0.2">
      <c r="A313" s="194">
        <v>251</v>
      </c>
      <c r="B313" s="225" t="s">
        <v>825</v>
      </c>
      <c r="C313" s="262" t="s">
        <v>101</v>
      </c>
      <c r="D313" s="39" t="s">
        <v>17</v>
      </c>
      <c r="E313" s="263">
        <v>1</v>
      </c>
      <c r="F313" s="98" t="s">
        <v>219</v>
      </c>
      <c r="G313" s="97">
        <v>897500</v>
      </c>
      <c r="H313" s="97">
        <f t="shared" si="5"/>
        <v>897500</v>
      </c>
      <c r="I313" s="246" t="s">
        <v>9</v>
      </c>
      <c r="J313" s="100" t="s">
        <v>64</v>
      </c>
      <c r="K313" s="197" t="s">
        <v>828</v>
      </c>
      <c r="L313" s="35" t="s">
        <v>827</v>
      </c>
      <c r="M313" s="30"/>
    </row>
    <row r="314" spans="1:18" s="16" customFormat="1" ht="38.25" customHeight="1" x14ac:dyDescent="0.2">
      <c r="A314" s="194">
        <v>252</v>
      </c>
      <c r="B314" s="225" t="s">
        <v>826</v>
      </c>
      <c r="C314" s="262" t="s">
        <v>101</v>
      </c>
      <c r="D314" s="39" t="s">
        <v>17</v>
      </c>
      <c r="E314" s="263">
        <v>1</v>
      </c>
      <c r="F314" s="98" t="s">
        <v>219</v>
      </c>
      <c r="G314" s="97">
        <v>2834750</v>
      </c>
      <c r="H314" s="97">
        <f t="shared" si="5"/>
        <v>2834750</v>
      </c>
      <c r="I314" s="246" t="s">
        <v>9</v>
      </c>
      <c r="J314" s="100" t="s">
        <v>64</v>
      </c>
      <c r="K314" s="197" t="s">
        <v>828</v>
      </c>
      <c r="L314" s="35" t="s">
        <v>827</v>
      </c>
      <c r="M314" s="30"/>
    </row>
    <row r="315" spans="1:18" s="3" customFormat="1" ht="20.100000000000001" customHeight="1" x14ac:dyDescent="0.25">
      <c r="A315" s="45"/>
      <c r="B315" s="75" t="s">
        <v>86</v>
      </c>
      <c r="C315" s="46"/>
      <c r="D315" s="46"/>
      <c r="E315" s="46"/>
      <c r="F315" s="46"/>
      <c r="G315" s="165"/>
      <c r="H315" s="47">
        <f>SUM(H63:H314)</f>
        <v>1943640371.3972008</v>
      </c>
      <c r="I315" s="48"/>
      <c r="J315" s="48"/>
      <c r="K315" s="118"/>
      <c r="L315" s="48"/>
      <c r="M315" s="31"/>
      <c r="N315" s="11"/>
      <c r="O315" s="11"/>
      <c r="P315" s="11"/>
      <c r="Q315" s="11"/>
      <c r="R315" s="11"/>
    </row>
    <row r="316" spans="1:18" s="3" customFormat="1" ht="20.100000000000001" customHeight="1" x14ac:dyDescent="0.25">
      <c r="A316" s="52"/>
      <c r="B316" s="61" t="s">
        <v>8</v>
      </c>
      <c r="C316" s="53"/>
      <c r="D316" s="53"/>
      <c r="E316" s="53"/>
      <c r="F316" s="53"/>
      <c r="G316" s="166"/>
      <c r="H316" s="53"/>
      <c r="I316" s="53"/>
      <c r="J316" s="53"/>
      <c r="K316" s="119"/>
      <c r="L316" s="53"/>
      <c r="M316" s="31"/>
      <c r="N316" s="11"/>
      <c r="O316" s="11"/>
      <c r="P316" s="11"/>
      <c r="Q316" s="11"/>
      <c r="R316" s="11"/>
    </row>
    <row r="317" spans="1:18" s="3" customFormat="1" ht="63.75" x14ac:dyDescent="0.25">
      <c r="A317" s="89">
        <v>1</v>
      </c>
      <c r="B317" s="98" t="s">
        <v>166</v>
      </c>
      <c r="C317" s="73" t="s">
        <v>101</v>
      </c>
      <c r="D317" s="140" t="s">
        <v>165</v>
      </c>
      <c r="E317" s="82">
        <v>1</v>
      </c>
      <c r="F317" s="140" t="s">
        <v>167</v>
      </c>
      <c r="G317" s="167"/>
      <c r="H317" s="37">
        <v>800000</v>
      </c>
      <c r="I317" s="36" t="s">
        <v>9</v>
      </c>
      <c r="J317" s="100" t="s">
        <v>45</v>
      </c>
      <c r="K317" s="141" t="s">
        <v>135</v>
      </c>
      <c r="L317" s="140" t="s">
        <v>168</v>
      </c>
      <c r="M317" s="31"/>
      <c r="N317" s="11"/>
      <c r="O317" s="11"/>
      <c r="P317" s="11"/>
      <c r="Q317" s="11"/>
      <c r="R317" s="11"/>
    </row>
    <row r="318" spans="1:18" s="3" customFormat="1" ht="43.5" customHeight="1" x14ac:dyDescent="0.25">
      <c r="A318" s="89">
        <v>2</v>
      </c>
      <c r="B318" s="98" t="s">
        <v>222</v>
      </c>
      <c r="C318" s="73" t="s">
        <v>101</v>
      </c>
      <c r="D318" s="140" t="s">
        <v>225</v>
      </c>
      <c r="E318" s="82">
        <v>1</v>
      </c>
      <c r="F318" s="140" t="s">
        <v>167</v>
      </c>
      <c r="G318" s="167"/>
      <c r="H318" s="37">
        <v>1977328</v>
      </c>
      <c r="I318" s="36" t="s">
        <v>9</v>
      </c>
      <c r="J318" s="100" t="s">
        <v>38</v>
      </c>
      <c r="K318" s="141" t="s">
        <v>228</v>
      </c>
      <c r="L318" s="140" t="s">
        <v>229</v>
      </c>
      <c r="M318" s="31"/>
      <c r="N318" s="11"/>
      <c r="O318" s="11"/>
      <c r="P318" s="11"/>
      <c r="Q318" s="11"/>
      <c r="R318" s="11"/>
    </row>
    <row r="319" spans="1:18" s="3" customFormat="1" ht="38.25" x14ac:dyDescent="0.25">
      <c r="A319" s="89">
        <v>3</v>
      </c>
      <c r="B319" s="98" t="s">
        <v>223</v>
      </c>
      <c r="C319" s="73" t="s">
        <v>101</v>
      </c>
      <c r="D319" s="140" t="s">
        <v>226</v>
      </c>
      <c r="E319" s="82">
        <v>1</v>
      </c>
      <c r="F319" s="140" t="s">
        <v>167</v>
      </c>
      <c r="G319" s="167"/>
      <c r="H319" s="37">
        <v>607790</v>
      </c>
      <c r="I319" s="36" t="s">
        <v>9</v>
      </c>
      <c r="J319" s="100" t="s">
        <v>38</v>
      </c>
      <c r="K319" s="141" t="s">
        <v>228</v>
      </c>
      <c r="L319" s="140" t="s">
        <v>229</v>
      </c>
      <c r="M319" s="31"/>
      <c r="N319" s="11"/>
      <c r="O319" s="11"/>
      <c r="P319" s="11"/>
      <c r="Q319" s="11"/>
      <c r="R319" s="11"/>
    </row>
    <row r="320" spans="1:18" s="3" customFormat="1" ht="38.25" x14ac:dyDescent="0.25">
      <c r="A320" s="89">
        <v>4</v>
      </c>
      <c r="B320" s="98" t="s">
        <v>224</v>
      </c>
      <c r="C320" s="73" t="s">
        <v>101</v>
      </c>
      <c r="D320" s="140" t="s">
        <v>227</v>
      </c>
      <c r="E320" s="82">
        <v>1</v>
      </c>
      <c r="F320" s="140" t="s">
        <v>167</v>
      </c>
      <c r="G320" s="167"/>
      <c r="H320" s="37">
        <v>3386500</v>
      </c>
      <c r="I320" s="36" t="s">
        <v>9</v>
      </c>
      <c r="J320" s="100" t="s">
        <v>38</v>
      </c>
      <c r="K320" s="141" t="s">
        <v>228</v>
      </c>
      <c r="L320" s="140" t="s">
        <v>229</v>
      </c>
      <c r="M320" s="31"/>
      <c r="N320" s="11"/>
      <c r="O320" s="11"/>
      <c r="P320" s="11"/>
      <c r="Q320" s="11"/>
      <c r="R320" s="11"/>
    </row>
    <row r="321" spans="1:18" s="3" customFormat="1" ht="108" customHeight="1" x14ac:dyDescent="0.25">
      <c r="A321" s="89">
        <v>5</v>
      </c>
      <c r="B321" s="97" t="str">
        <f>[1]Лист1!$B$9</f>
        <v>Изготовление стенда</v>
      </c>
      <c r="C321" s="73" t="s">
        <v>101</v>
      </c>
      <c r="D321" s="140" t="s">
        <v>236</v>
      </c>
      <c r="E321" s="82">
        <v>1</v>
      </c>
      <c r="F321" s="140" t="s">
        <v>167</v>
      </c>
      <c r="G321" s="167"/>
      <c r="H321" s="37">
        <v>93000</v>
      </c>
      <c r="I321" s="36" t="s">
        <v>9</v>
      </c>
      <c r="J321" s="100" t="s">
        <v>45</v>
      </c>
      <c r="K321" s="141" t="s">
        <v>228</v>
      </c>
      <c r="L321" s="140" t="s">
        <v>237</v>
      </c>
      <c r="M321" s="31"/>
      <c r="N321" s="11"/>
      <c r="O321" s="11"/>
      <c r="P321" s="11"/>
      <c r="Q321" s="11"/>
      <c r="R321" s="11"/>
    </row>
    <row r="322" spans="1:18" s="3" customFormat="1" ht="40.5" customHeight="1" x14ac:dyDescent="0.25">
      <c r="A322" s="89">
        <v>6</v>
      </c>
      <c r="B322" s="97" t="s">
        <v>329</v>
      </c>
      <c r="C322" s="73" t="s">
        <v>101</v>
      </c>
      <c r="D322" s="97" t="s">
        <v>330</v>
      </c>
      <c r="E322" s="82">
        <v>1</v>
      </c>
      <c r="F322" s="140" t="s">
        <v>167</v>
      </c>
      <c r="G322" s="167"/>
      <c r="H322" s="37">
        <v>546000</v>
      </c>
      <c r="I322" s="36" t="s">
        <v>9</v>
      </c>
      <c r="J322" s="100" t="s">
        <v>45</v>
      </c>
      <c r="K322" s="141" t="s">
        <v>321</v>
      </c>
      <c r="L322" s="140" t="s">
        <v>328</v>
      </c>
      <c r="M322" s="31"/>
      <c r="N322" s="11"/>
      <c r="O322" s="11"/>
      <c r="P322" s="11"/>
      <c r="Q322" s="11"/>
      <c r="R322" s="11"/>
    </row>
    <row r="323" spans="1:18" s="3" customFormat="1" ht="40.5" customHeight="1" x14ac:dyDescent="0.25">
      <c r="A323" s="89">
        <v>7</v>
      </c>
      <c r="B323" s="204" t="s">
        <v>469</v>
      </c>
      <c r="C323" s="73" t="s">
        <v>101</v>
      </c>
      <c r="D323" s="97" t="s">
        <v>156</v>
      </c>
      <c r="E323" s="82">
        <v>1</v>
      </c>
      <c r="F323" s="140" t="s">
        <v>167</v>
      </c>
      <c r="G323" s="167"/>
      <c r="H323" s="37">
        <v>4176963</v>
      </c>
      <c r="I323" s="36" t="s">
        <v>9</v>
      </c>
      <c r="J323" s="100" t="s">
        <v>220</v>
      </c>
      <c r="K323" s="141" t="s">
        <v>660</v>
      </c>
      <c r="L323" s="140" t="s">
        <v>659</v>
      </c>
      <c r="M323" s="31"/>
      <c r="N323" s="11"/>
      <c r="O323" s="11"/>
      <c r="P323" s="11"/>
      <c r="Q323" s="11"/>
      <c r="R323" s="11"/>
    </row>
    <row r="324" spans="1:18" s="3" customFormat="1" ht="40.5" customHeight="1" x14ac:dyDescent="0.25">
      <c r="A324" s="89">
        <v>8</v>
      </c>
      <c r="B324" s="204" t="s">
        <v>470</v>
      </c>
      <c r="C324" s="73" t="s">
        <v>101</v>
      </c>
      <c r="D324" s="97" t="s">
        <v>156</v>
      </c>
      <c r="E324" s="82">
        <v>1</v>
      </c>
      <c r="F324" s="140" t="s">
        <v>167</v>
      </c>
      <c r="G324" s="167"/>
      <c r="H324" s="37">
        <v>11602300</v>
      </c>
      <c r="I324" s="36" t="s">
        <v>9</v>
      </c>
      <c r="J324" s="100" t="s">
        <v>45</v>
      </c>
      <c r="K324" s="141" t="s">
        <v>321</v>
      </c>
      <c r="L324" s="140" t="s">
        <v>471</v>
      </c>
      <c r="M324" s="31"/>
      <c r="N324" s="11"/>
      <c r="O324" s="11"/>
      <c r="P324" s="11"/>
      <c r="Q324" s="11"/>
      <c r="R324" s="11"/>
    </row>
    <row r="325" spans="1:18" s="3" customFormat="1" ht="40.5" customHeight="1" x14ac:dyDescent="0.25">
      <c r="A325" s="89">
        <v>9</v>
      </c>
      <c r="B325" s="204" t="s">
        <v>807</v>
      </c>
      <c r="C325" s="73" t="s">
        <v>101</v>
      </c>
      <c r="D325" s="97" t="s">
        <v>539</v>
      </c>
      <c r="E325" s="82">
        <v>1</v>
      </c>
      <c r="F325" s="140" t="s">
        <v>167</v>
      </c>
      <c r="G325" s="167"/>
      <c r="H325" s="37">
        <v>4536545</v>
      </c>
      <c r="I325" s="36" t="s">
        <v>9</v>
      </c>
      <c r="J325" s="100" t="s">
        <v>19</v>
      </c>
      <c r="K325" s="141" t="s">
        <v>487</v>
      </c>
      <c r="L325" s="140" t="s">
        <v>806</v>
      </c>
      <c r="M325" s="31"/>
      <c r="N325" s="11"/>
      <c r="O325" s="11"/>
      <c r="P325" s="11"/>
      <c r="Q325" s="11"/>
      <c r="R325" s="11"/>
    </row>
    <row r="326" spans="1:18" s="3" customFormat="1" ht="40.5" customHeight="1" x14ac:dyDescent="0.25">
      <c r="A326" s="89">
        <v>10</v>
      </c>
      <c r="B326" s="224" t="s">
        <v>673</v>
      </c>
      <c r="C326" s="233" t="s">
        <v>100</v>
      </c>
      <c r="D326" s="217" t="s">
        <v>17</v>
      </c>
      <c r="E326" s="83">
        <v>1</v>
      </c>
      <c r="F326" s="234" t="s">
        <v>167</v>
      </c>
      <c r="G326" s="235"/>
      <c r="H326" s="220">
        <v>24464240</v>
      </c>
      <c r="I326" s="74" t="s">
        <v>9</v>
      </c>
      <c r="J326" s="236" t="s">
        <v>210</v>
      </c>
      <c r="K326" s="237" t="s">
        <v>660</v>
      </c>
      <c r="L326" s="234" t="s">
        <v>674</v>
      </c>
      <c r="M326" s="31"/>
      <c r="N326" s="11"/>
      <c r="O326" s="11"/>
      <c r="P326" s="11"/>
      <c r="Q326" s="11"/>
      <c r="R326" s="11"/>
    </row>
    <row r="327" spans="1:18" s="3" customFormat="1" ht="40.5" customHeight="1" x14ac:dyDescent="0.25">
      <c r="A327" s="89">
        <v>11</v>
      </c>
      <c r="B327" s="225" t="s">
        <v>715</v>
      </c>
      <c r="C327" s="6" t="s">
        <v>101</v>
      </c>
      <c r="D327" s="88" t="s">
        <v>156</v>
      </c>
      <c r="E327" s="215">
        <v>1</v>
      </c>
      <c r="F327" s="140" t="s">
        <v>167</v>
      </c>
      <c r="G327" s="167"/>
      <c r="H327" s="221">
        <v>10009250</v>
      </c>
      <c r="I327" s="6" t="s">
        <v>9</v>
      </c>
      <c r="J327" s="77" t="s">
        <v>45</v>
      </c>
      <c r="K327" s="141" t="s">
        <v>660</v>
      </c>
      <c r="L327" s="140" t="s">
        <v>716</v>
      </c>
      <c r="M327" s="31"/>
      <c r="N327" s="11"/>
      <c r="O327" s="11"/>
      <c r="P327" s="11"/>
      <c r="Q327" s="11"/>
      <c r="R327" s="11"/>
    </row>
    <row r="328" spans="1:18" s="3" customFormat="1" ht="40.5" customHeight="1" x14ac:dyDescent="0.25">
      <c r="A328" s="89">
        <v>12</v>
      </c>
      <c r="B328" s="225" t="s">
        <v>744</v>
      </c>
      <c r="C328" s="6" t="s">
        <v>101</v>
      </c>
      <c r="D328" s="88" t="s">
        <v>156</v>
      </c>
      <c r="E328" s="215">
        <v>1</v>
      </c>
      <c r="F328" s="140" t="s">
        <v>167</v>
      </c>
      <c r="G328" s="167"/>
      <c r="H328" s="221">
        <v>3201600</v>
      </c>
      <c r="I328" s="6" t="s">
        <v>9</v>
      </c>
      <c r="J328" s="77" t="s">
        <v>45</v>
      </c>
      <c r="K328" s="141" t="s">
        <v>745</v>
      </c>
      <c r="L328" s="140" t="s">
        <v>746</v>
      </c>
      <c r="M328" s="31"/>
      <c r="N328" s="11"/>
      <c r="O328" s="11"/>
      <c r="P328" s="11"/>
      <c r="Q328" s="11"/>
      <c r="R328" s="11"/>
    </row>
    <row r="329" spans="1:18" s="3" customFormat="1" ht="40.5" customHeight="1" x14ac:dyDescent="0.25">
      <c r="A329" s="89">
        <v>13</v>
      </c>
      <c r="B329" s="225" t="s">
        <v>747</v>
      </c>
      <c r="C329" s="6" t="s">
        <v>101</v>
      </c>
      <c r="D329" s="88" t="s">
        <v>156</v>
      </c>
      <c r="E329" s="215">
        <v>1</v>
      </c>
      <c r="F329" s="140" t="s">
        <v>167</v>
      </c>
      <c r="G329" s="167"/>
      <c r="H329" s="221">
        <v>3215600</v>
      </c>
      <c r="I329" s="6" t="s">
        <v>9</v>
      </c>
      <c r="J329" s="77" t="s">
        <v>45</v>
      </c>
      <c r="K329" s="141" t="s">
        <v>745</v>
      </c>
      <c r="L329" s="140" t="s">
        <v>748</v>
      </c>
      <c r="M329" s="31"/>
      <c r="N329" s="11"/>
      <c r="O329" s="11"/>
      <c r="P329" s="11"/>
      <c r="Q329" s="11"/>
      <c r="R329" s="11"/>
    </row>
    <row r="330" spans="1:18" s="3" customFormat="1" ht="40.5" customHeight="1" x14ac:dyDescent="0.25">
      <c r="A330" s="89">
        <v>14</v>
      </c>
      <c r="B330" s="225" t="s">
        <v>749</v>
      </c>
      <c r="C330" s="6" t="s">
        <v>101</v>
      </c>
      <c r="D330" s="88" t="s">
        <v>156</v>
      </c>
      <c r="E330" s="215">
        <v>1</v>
      </c>
      <c r="F330" s="140" t="s">
        <v>167</v>
      </c>
      <c r="G330" s="167"/>
      <c r="H330" s="221">
        <v>1000000</v>
      </c>
      <c r="I330" s="6" t="s">
        <v>9</v>
      </c>
      <c r="J330" s="77" t="s">
        <v>106</v>
      </c>
      <c r="K330" s="141" t="s">
        <v>745</v>
      </c>
      <c r="L330" s="140" t="s">
        <v>750</v>
      </c>
      <c r="M330" s="31"/>
      <c r="N330" s="11"/>
      <c r="O330" s="11"/>
      <c r="P330" s="11"/>
      <c r="Q330" s="11"/>
      <c r="R330" s="11"/>
    </row>
    <row r="331" spans="1:18" s="3" customFormat="1" ht="40.5" customHeight="1" x14ac:dyDescent="0.25">
      <c r="A331" s="89">
        <v>15</v>
      </c>
      <c r="B331" s="38" t="s">
        <v>813</v>
      </c>
      <c r="C331" s="6" t="s">
        <v>101</v>
      </c>
      <c r="D331" s="255" t="s">
        <v>812</v>
      </c>
      <c r="E331" s="215">
        <v>1</v>
      </c>
      <c r="F331" s="140" t="s">
        <v>167</v>
      </c>
      <c r="G331" s="167"/>
      <c r="H331" s="221">
        <v>299000</v>
      </c>
      <c r="I331" s="6" t="s">
        <v>9</v>
      </c>
      <c r="J331" s="77" t="s">
        <v>45</v>
      </c>
      <c r="K331" s="141" t="s">
        <v>745</v>
      </c>
      <c r="L331" s="140" t="s">
        <v>814</v>
      </c>
      <c r="M331" s="31"/>
      <c r="N331" s="11"/>
      <c r="O331" s="11"/>
      <c r="P331" s="11"/>
      <c r="Q331" s="11"/>
      <c r="R331" s="11"/>
    </row>
    <row r="332" spans="1:18" s="3" customFormat="1" ht="40.5" customHeight="1" x14ac:dyDescent="0.25">
      <c r="A332" s="89">
        <v>16</v>
      </c>
      <c r="B332" s="38" t="s">
        <v>818</v>
      </c>
      <c r="C332" s="38" t="s">
        <v>650</v>
      </c>
      <c r="D332" s="38" t="s">
        <v>821</v>
      </c>
      <c r="E332" s="38">
        <v>1</v>
      </c>
      <c r="F332" s="38" t="s">
        <v>819</v>
      </c>
      <c r="G332" s="38"/>
      <c r="H332" s="88">
        <v>365750</v>
      </c>
      <c r="I332" s="6" t="s">
        <v>9</v>
      </c>
      <c r="J332" s="77" t="s">
        <v>45</v>
      </c>
      <c r="K332" s="141" t="s">
        <v>745</v>
      </c>
      <c r="L332" s="140" t="s">
        <v>820</v>
      </c>
      <c r="M332" s="31"/>
      <c r="N332" s="11"/>
      <c r="O332" s="11"/>
      <c r="P332" s="11"/>
      <c r="Q332" s="11"/>
      <c r="R332" s="11"/>
    </row>
    <row r="333" spans="1:18" s="1" customFormat="1" ht="19.5" customHeight="1" x14ac:dyDescent="0.25">
      <c r="A333" s="91"/>
      <c r="B333" s="60" t="s">
        <v>87</v>
      </c>
      <c r="C333" s="40"/>
      <c r="D333" s="40"/>
      <c r="E333" s="40"/>
      <c r="F333" s="40"/>
      <c r="G333" s="50"/>
      <c r="H333" s="49">
        <f>SUM(H317:H332)</f>
        <v>70281866</v>
      </c>
      <c r="I333" s="50"/>
      <c r="J333" s="50"/>
      <c r="K333" s="120"/>
      <c r="L333" s="50"/>
      <c r="M333" s="28"/>
      <c r="N333" s="23"/>
      <c r="O333" s="23"/>
      <c r="P333" s="23"/>
      <c r="Q333" s="23"/>
      <c r="R333" s="23"/>
    </row>
    <row r="334" spans="1:18" ht="20.100000000000001" customHeight="1" x14ac:dyDescent="0.25">
      <c r="A334" s="57"/>
      <c r="B334" s="62" t="s">
        <v>12</v>
      </c>
      <c r="C334" s="58"/>
      <c r="D334" s="58"/>
      <c r="E334" s="58"/>
      <c r="F334" s="58"/>
      <c r="G334" s="158"/>
      <c r="H334" s="58"/>
      <c r="I334" s="58"/>
      <c r="J334" s="58"/>
      <c r="K334" s="110"/>
      <c r="L334" s="58"/>
    </row>
    <row r="335" spans="1:18" s="16" customFormat="1" ht="25.5" x14ac:dyDescent="0.25">
      <c r="A335" s="6">
        <v>1</v>
      </c>
      <c r="B335" s="36" t="s">
        <v>21</v>
      </c>
      <c r="C335" s="36" t="s">
        <v>22</v>
      </c>
      <c r="D335" s="36" t="s">
        <v>23</v>
      </c>
      <c r="E335" s="82">
        <v>1</v>
      </c>
      <c r="F335" s="36" t="s">
        <v>24</v>
      </c>
      <c r="G335" s="168"/>
      <c r="H335" s="37">
        <v>2444852</v>
      </c>
      <c r="I335" s="36" t="s">
        <v>9</v>
      </c>
      <c r="J335" s="36" t="s">
        <v>25</v>
      </c>
      <c r="K335" s="108" t="s">
        <v>132</v>
      </c>
      <c r="L335" s="35" t="s">
        <v>29</v>
      </c>
      <c r="M335" s="30"/>
    </row>
    <row r="336" spans="1:18" s="16" customFormat="1" ht="51" x14ac:dyDescent="0.25">
      <c r="A336" s="6">
        <v>2</v>
      </c>
      <c r="B336" s="36" t="s">
        <v>26</v>
      </c>
      <c r="C336" s="36" t="s">
        <v>100</v>
      </c>
      <c r="D336" s="36" t="s">
        <v>78</v>
      </c>
      <c r="E336" s="82">
        <v>1</v>
      </c>
      <c r="F336" s="36" t="s">
        <v>24</v>
      </c>
      <c r="G336" s="168"/>
      <c r="H336" s="37">
        <v>11884500</v>
      </c>
      <c r="I336" s="36" t="s">
        <v>9</v>
      </c>
      <c r="J336" s="36" t="s">
        <v>25</v>
      </c>
      <c r="K336" s="108" t="s">
        <v>133</v>
      </c>
      <c r="L336" s="35" t="s">
        <v>27</v>
      </c>
      <c r="M336" s="30"/>
    </row>
    <row r="337" spans="1:13" s="16" customFormat="1" ht="51" x14ac:dyDescent="0.25">
      <c r="A337" s="6">
        <v>3</v>
      </c>
      <c r="B337" s="36" t="s">
        <v>28</v>
      </c>
      <c r="C337" s="36" t="s">
        <v>100</v>
      </c>
      <c r="D337" s="36" t="s">
        <v>77</v>
      </c>
      <c r="E337" s="82">
        <v>1</v>
      </c>
      <c r="F337" s="36" t="s">
        <v>24</v>
      </c>
      <c r="G337" s="168"/>
      <c r="H337" s="37">
        <v>2825400</v>
      </c>
      <c r="I337" s="36" t="s">
        <v>9</v>
      </c>
      <c r="J337" s="36" t="s">
        <v>25</v>
      </c>
      <c r="K337" s="108" t="s">
        <v>133</v>
      </c>
      <c r="L337" s="35" t="s">
        <v>27</v>
      </c>
      <c r="M337" s="30"/>
    </row>
    <row r="338" spans="1:13" s="16" customFormat="1" ht="25.5" x14ac:dyDescent="0.25">
      <c r="A338" s="6">
        <v>4</v>
      </c>
      <c r="B338" s="36" t="s">
        <v>40</v>
      </c>
      <c r="C338" s="36" t="s">
        <v>42</v>
      </c>
      <c r="D338" s="39" t="s">
        <v>17</v>
      </c>
      <c r="E338" s="82">
        <v>1</v>
      </c>
      <c r="F338" s="36" t="s">
        <v>24</v>
      </c>
      <c r="G338" s="168"/>
      <c r="H338" s="37">
        <v>3865178.57</v>
      </c>
      <c r="I338" s="36" t="s">
        <v>9</v>
      </c>
      <c r="J338" s="36" t="s">
        <v>45</v>
      </c>
      <c r="K338" s="108" t="s">
        <v>133</v>
      </c>
      <c r="L338" s="35" t="s">
        <v>207</v>
      </c>
      <c r="M338" s="30"/>
    </row>
    <row r="339" spans="1:13" s="16" customFormat="1" ht="51" x14ac:dyDescent="0.25">
      <c r="A339" s="6">
        <v>5</v>
      </c>
      <c r="B339" s="36" t="s">
        <v>41</v>
      </c>
      <c r="C339" s="36" t="s">
        <v>43</v>
      </c>
      <c r="D339" s="39" t="s">
        <v>17</v>
      </c>
      <c r="E339" s="82">
        <v>1</v>
      </c>
      <c r="F339" s="36" t="s">
        <v>24</v>
      </c>
      <c r="G339" s="168"/>
      <c r="H339" s="37">
        <v>21960019.199999999</v>
      </c>
      <c r="I339" s="36" t="s">
        <v>9</v>
      </c>
      <c r="J339" s="36" t="s">
        <v>45</v>
      </c>
      <c r="K339" s="108" t="s">
        <v>133</v>
      </c>
      <c r="L339" s="35" t="s">
        <v>46</v>
      </c>
      <c r="M339" s="30"/>
    </row>
    <row r="340" spans="1:13" s="16" customFormat="1" ht="51" x14ac:dyDescent="0.25">
      <c r="A340" s="6">
        <v>6</v>
      </c>
      <c r="B340" s="36" t="s">
        <v>44</v>
      </c>
      <c r="C340" s="36" t="s">
        <v>43</v>
      </c>
      <c r="D340" s="39" t="s">
        <v>17</v>
      </c>
      <c r="E340" s="82">
        <v>1</v>
      </c>
      <c r="F340" s="36" t="s">
        <v>24</v>
      </c>
      <c r="G340" s="168"/>
      <c r="H340" s="37">
        <v>2918400</v>
      </c>
      <c r="I340" s="36" t="s">
        <v>9</v>
      </c>
      <c r="J340" s="36" t="s">
        <v>45</v>
      </c>
      <c r="K340" s="108" t="s">
        <v>133</v>
      </c>
      <c r="L340" s="35" t="s">
        <v>46</v>
      </c>
      <c r="M340" s="30"/>
    </row>
    <row r="341" spans="1:13" s="16" customFormat="1" ht="25.5" x14ac:dyDescent="0.25">
      <c r="A341" s="6">
        <v>7</v>
      </c>
      <c r="B341" s="36" t="s">
        <v>47</v>
      </c>
      <c r="C341" s="36" t="s">
        <v>101</v>
      </c>
      <c r="D341" s="39" t="s">
        <v>17</v>
      </c>
      <c r="E341" s="82">
        <v>1</v>
      </c>
      <c r="F341" s="36" t="s">
        <v>24</v>
      </c>
      <c r="G341" s="168"/>
      <c r="H341" s="37">
        <v>8250000</v>
      </c>
      <c r="I341" s="36" t="s">
        <v>9</v>
      </c>
      <c r="J341" s="36" t="s">
        <v>25</v>
      </c>
      <c r="K341" s="108" t="s">
        <v>135</v>
      </c>
      <c r="L341" s="35" t="s">
        <v>152</v>
      </c>
      <c r="M341" s="30"/>
    </row>
    <row r="342" spans="1:13" s="16" customFormat="1" ht="25.5" x14ac:dyDescent="0.25">
      <c r="A342" s="6">
        <v>8</v>
      </c>
      <c r="B342" s="36" t="s">
        <v>49</v>
      </c>
      <c r="C342" s="36" t="s">
        <v>101</v>
      </c>
      <c r="D342" s="36" t="s">
        <v>17</v>
      </c>
      <c r="E342" s="82">
        <v>1</v>
      </c>
      <c r="F342" s="36" t="s">
        <v>24</v>
      </c>
      <c r="G342" s="168"/>
      <c r="H342" s="37">
        <v>542250</v>
      </c>
      <c r="I342" s="36" t="s">
        <v>9</v>
      </c>
      <c r="J342" s="36" t="s">
        <v>19</v>
      </c>
      <c r="K342" s="108" t="s">
        <v>133</v>
      </c>
      <c r="L342" s="35" t="s">
        <v>50</v>
      </c>
      <c r="M342" s="30"/>
    </row>
    <row r="343" spans="1:13" s="16" customFormat="1" ht="51" x14ac:dyDescent="0.25">
      <c r="A343" s="6">
        <v>9</v>
      </c>
      <c r="B343" s="36" t="s">
        <v>51</v>
      </c>
      <c r="C343" s="36" t="s">
        <v>101</v>
      </c>
      <c r="D343" s="36" t="s">
        <v>52</v>
      </c>
      <c r="E343" s="82">
        <v>1</v>
      </c>
      <c r="F343" s="36" t="s">
        <v>24</v>
      </c>
      <c r="G343" s="168"/>
      <c r="H343" s="37">
        <v>1470000</v>
      </c>
      <c r="I343" s="36" t="s">
        <v>9</v>
      </c>
      <c r="J343" s="36" t="s">
        <v>53</v>
      </c>
      <c r="K343" s="108" t="s">
        <v>135</v>
      </c>
      <c r="L343" s="35" t="s">
        <v>54</v>
      </c>
      <c r="M343" s="30"/>
    </row>
    <row r="344" spans="1:13" s="16" customFormat="1" ht="51" x14ac:dyDescent="0.25">
      <c r="A344" s="6">
        <v>10</v>
      </c>
      <c r="B344" s="74" t="s">
        <v>55</v>
      </c>
      <c r="C344" s="74" t="s">
        <v>56</v>
      </c>
      <c r="D344" s="36" t="s">
        <v>79</v>
      </c>
      <c r="E344" s="82">
        <v>1</v>
      </c>
      <c r="F344" s="36" t="s">
        <v>24</v>
      </c>
      <c r="G344" s="168"/>
      <c r="H344" s="79">
        <v>4050000</v>
      </c>
      <c r="I344" s="36" t="s">
        <v>9</v>
      </c>
      <c r="J344" s="36" t="s">
        <v>53</v>
      </c>
      <c r="K344" s="108" t="s">
        <v>135</v>
      </c>
      <c r="L344" s="35" t="s">
        <v>57</v>
      </c>
      <c r="M344" s="30"/>
    </row>
    <row r="345" spans="1:13" s="16" customFormat="1" ht="38.25" x14ac:dyDescent="0.25">
      <c r="A345" s="72">
        <v>11</v>
      </c>
      <c r="B345" s="86" t="s">
        <v>65</v>
      </c>
      <c r="C345" s="80" t="s">
        <v>102</v>
      </c>
      <c r="D345" s="36" t="s">
        <v>17</v>
      </c>
      <c r="E345" s="82">
        <v>1</v>
      </c>
      <c r="F345" s="36" t="s">
        <v>24</v>
      </c>
      <c r="G345" s="169"/>
      <c r="H345" s="88">
        <v>28916000</v>
      </c>
      <c r="I345" s="36" t="s">
        <v>9</v>
      </c>
      <c r="J345" s="76" t="s">
        <v>64</v>
      </c>
      <c r="K345" s="108" t="s">
        <v>524</v>
      </c>
      <c r="L345" s="35" t="s">
        <v>621</v>
      </c>
      <c r="M345" s="30"/>
    </row>
    <row r="346" spans="1:13" s="16" customFormat="1" ht="25.5" x14ac:dyDescent="0.25">
      <c r="A346" s="72">
        <v>12</v>
      </c>
      <c r="B346" s="86" t="s">
        <v>66</v>
      </c>
      <c r="C346" s="80" t="s">
        <v>102</v>
      </c>
      <c r="D346" s="36" t="s">
        <v>17</v>
      </c>
      <c r="E346" s="82">
        <v>1</v>
      </c>
      <c r="F346" s="36" t="s">
        <v>24</v>
      </c>
      <c r="G346" s="169"/>
      <c r="H346" s="88">
        <v>12059000</v>
      </c>
      <c r="I346" s="36" t="s">
        <v>9</v>
      </c>
      <c r="J346" s="77" t="s">
        <v>64</v>
      </c>
      <c r="K346" s="108" t="s">
        <v>524</v>
      </c>
      <c r="L346" s="35" t="s">
        <v>621</v>
      </c>
      <c r="M346" s="30"/>
    </row>
    <row r="347" spans="1:13" s="16" customFormat="1" ht="25.5" x14ac:dyDescent="0.25">
      <c r="A347" s="72">
        <v>13</v>
      </c>
      <c r="B347" s="86" t="s">
        <v>67</v>
      </c>
      <c r="C347" s="80" t="s">
        <v>102</v>
      </c>
      <c r="D347" s="36" t="s">
        <v>17</v>
      </c>
      <c r="E347" s="82">
        <v>1</v>
      </c>
      <c r="F347" s="36" t="s">
        <v>24</v>
      </c>
      <c r="G347" s="169"/>
      <c r="H347" s="88">
        <v>23771098.199999999</v>
      </c>
      <c r="I347" s="36" t="s">
        <v>9</v>
      </c>
      <c r="J347" s="77" t="s">
        <v>64</v>
      </c>
      <c r="K347" s="108" t="s">
        <v>133</v>
      </c>
      <c r="L347" s="35" t="s">
        <v>80</v>
      </c>
      <c r="M347" s="30"/>
    </row>
    <row r="348" spans="1:13" s="16" customFormat="1" ht="38.25" x14ac:dyDescent="0.25">
      <c r="A348" s="72">
        <v>14</v>
      </c>
      <c r="B348" s="86" t="s">
        <v>68</v>
      </c>
      <c r="C348" s="80" t="s">
        <v>102</v>
      </c>
      <c r="D348" s="36" t="s">
        <v>17</v>
      </c>
      <c r="E348" s="82">
        <v>1</v>
      </c>
      <c r="F348" s="36" t="s">
        <v>24</v>
      </c>
      <c r="G348" s="169"/>
      <c r="H348" s="88">
        <v>8424330</v>
      </c>
      <c r="I348" s="36" t="s">
        <v>9</v>
      </c>
      <c r="J348" s="77" t="s">
        <v>64</v>
      </c>
      <c r="K348" s="108" t="s">
        <v>133</v>
      </c>
      <c r="L348" s="35" t="s">
        <v>80</v>
      </c>
      <c r="M348" s="30"/>
    </row>
    <row r="349" spans="1:13" s="16" customFormat="1" ht="25.5" x14ac:dyDescent="0.25">
      <c r="A349" s="72">
        <v>15</v>
      </c>
      <c r="B349" s="86" t="s">
        <v>69</v>
      </c>
      <c r="C349" s="80" t="s">
        <v>101</v>
      </c>
      <c r="D349" s="36" t="s">
        <v>17</v>
      </c>
      <c r="E349" s="82">
        <v>1</v>
      </c>
      <c r="F349" s="36" t="s">
        <v>24</v>
      </c>
      <c r="G349" s="169"/>
      <c r="H349" s="88">
        <v>441964.3</v>
      </c>
      <c r="I349" s="36" t="s">
        <v>9</v>
      </c>
      <c r="J349" s="77" t="s">
        <v>64</v>
      </c>
      <c r="K349" s="108" t="s">
        <v>321</v>
      </c>
      <c r="L349" s="35" t="s">
        <v>336</v>
      </c>
      <c r="M349" s="30"/>
    </row>
    <row r="350" spans="1:13" s="16" customFormat="1" ht="25.5" x14ac:dyDescent="0.25">
      <c r="A350" s="72">
        <v>16</v>
      </c>
      <c r="B350" s="86" t="s">
        <v>70</v>
      </c>
      <c r="C350" s="80" t="s">
        <v>101</v>
      </c>
      <c r="D350" s="36" t="s">
        <v>17</v>
      </c>
      <c r="E350" s="82">
        <v>1</v>
      </c>
      <c r="F350" s="36" t="s">
        <v>24</v>
      </c>
      <c r="G350" s="169"/>
      <c r="H350" s="88">
        <v>572145</v>
      </c>
      <c r="I350" s="36" t="s">
        <v>9</v>
      </c>
      <c r="J350" s="77" t="s">
        <v>64</v>
      </c>
      <c r="K350" s="108" t="s">
        <v>321</v>
      </c>
      <c r="L350" s="35" t="s">
        <v>336</v>
      </c>
      <c r="M350" s="30"/>
    </row>
    <row r="351" spans="1:13" s="16" customFormat="1" ht="25.5" x14ac:dyDescent="0.25">
      <c r="A351" s="72">
        <v>17</v>
      </c>
      <c r="B351" s="86" t="s">
        <v>71</v>
      </c>
      <c r="C351" s="80" t="s">
        <v>76</v>
      </c>
      <c r="D351" s="36" t="s">
        <v>17</v>
      </c>
      <c r="E351" s="82">
        <v>1</v>
      </c>
      <c r="F351" s="36" t="s">
        <v>24</v>
      </c>
      <c r="G351" s="169"/>
      <c r="H351" s="88">
        <v>4492400</v>
      </c>
      <c r="I351" s="36" t="s">
        <v>9</v>
      </c>
      <c r="J351" s="77" t="s">
        <v>64</v>
      </c>
      <c r="K351" s="108" t="s">
        <v>133</v>
      </c>
      <c r="L351" s="35" t="s">
        <v>80</v>
      </c>
      <c r="M351" s="30"/>
    </row>
    <row r="352" spans="1:13" s="16" customFormat="1" ht="51" x14ac:dyDescent="0.25">
      <c r="A352" s="72">
        <v>18</v>
      </c>
      <c r="B352" s="86" t="s">
        <v>72</v>
      </c>
      <c r="C352" s="80" t="s">
        <v>101</v>
      </c>
      <c r="D352" s="36" t="s">
        <v>17</v>
      </c>
      <c r="E352" s="82">
        <v>1</v>
      </c>
      <c r="F352" s="36" t="s">
        <v>24</v>
      </c>
      <c r="G352" s="169"/>
      <c r="H352" s="88"/>
      <c r="I352" s="36" t="s">
        <v>9</v>
      </c>
      <c r="J352" s="77" t="s">
        <v>64</v>
      </c>
      <c r="K352" s="108" t="s">
        <v>228</v>
      </c>
      <c r="L352" s="35" t="s">
        <v>334</v>
      </c>
      <c r="M352" s="30"/>
    </row>
    <row r="353" spans="1:13" s="16" customFormat="1" ht="38.25" x14ac:dyDescent="0.25">
      <c r="A353" s="72">
        <v>19</v>
      </c>
      <c r="B353" s="86" t="s">
        <v>73</v>
      </c>
      <c r="C353" s="80" t="s">
        <v>101</v>
      </c>
      <c r="D353" s="36" t="s">
        <v>17</v>
      </c>
      <c r="E353" s="82">
        <v>1</v>
      </c>
      <c r="F353" s="36" t="s">
        <v>24</v>
      </c>
      <c r="G353" s="169"/>
      <c r="H353" s="88"/>
      <c r="I353" s="36" t="s">
        <v>9</v>
      </c>
      <c r="J353" s="77" t="s">
        <v>64</v>
      </c>
      <c r="K353" s="108" t="s">
        <v>228</v>
      </c>
      <c r="L353" s="35" t="s">
        <v>335</v>
      </c>
      <c r="M353" s="30"/>
    </row>
    <row r="354" spans="1:13" s="16" customFormat="1" ht="51" x14ac:dyDescent="0.25">
      <c r="A354" s="72">
        <v>20</v>
      </c>
      <c r="B354" s="86" t="s">
        <v>74</v>
      </c>
      <c r="C354" s="80" t="s">
        <v>101</v>
      </c>
      <c r="D354" s="36" t="s">
        <v>17</v>
      </c>
      <c r="E354" s="82">
        <v>1</v>
      </c>
      <c r="F354" s="36" t="s">
        <v>24</v>
      </c>
      <c r="G354" s="169"/>
      <c r="H354" s="88"/>
      <c r="I354" s="36" t="s">
        <v>9</v>
      </c>
      <c r="J354" s="77" t="s">
        <v>64</v>
      </c>
      <c r="K354" s="108" t="s">
        <v>228</v>
      </c>
      <c r="L354" s="35" t="s">
        <v>335</v>
      </c>
      <c r="M354" s="30"/>
    </row>
    <row r="355" spans="1:13" s="16" customFormat="1" ht="38.25" x14ac:dyDescent="0.25">
      <c r="A355" s="72">
        <v>21</v>
      </c>
      <c r="B355" s="86" t="s">
        <v>75</v>
      </c>
      <c r="C355" s="80" t="s">
        <v>101</v>
      </c>
      <c r="D355" s="36" t="s">
        <v>17</v>
      </c>
      <c r="E355" s="82">
        <v>1</v>
      </c>
      <c r="F355" s="36" t="s">
        <v>24</v>
      </c>
      <c r="G355" s="169"/>
      <c r="H355" s="88"/>
      <c r="I355" s="36" t="s">
        <v>9</v>
      </c>
      <c r="J355" s="77" t="s">
        <v>64</v>
      </c>
      <c r="K355" s="108" t="s">
        <v>228</v>
      </c>
      <c r="L355" s="35" t="s">
        <v>335</v>
      </c>
      <c r="M355" s="30"/>
    </row>
    <row r="356" spans="1:13" s="16" customFormat="1" ht="38.25" x14ac:dyDescent="0.25">
      <c r="A356" s="72">
        <v>22</v>
      </c>
      <c r="B356" s="95" t="s">
        <v>89</v>
      </c>
      <c r="C356" s="80" t="s">
        <v>101</v>
      </c>
      <c r="D356" s="36" t="s">
        <v>99</v>
      </c>
      <c r="E356" s="82">
        <v>1</v>
      </c>
      <c r="F356" s="36" t="s">
        <v>24</v>
      </c>
      <c r="G356" s="169"/>
      <c r="H356" s="97">
        <v>825000</v>
      </c>
      <c r="I356" s="36" t="s">
        <v>9</v>
      </c>
      <c r="J356" s="77" t="s">
        <v>90</v>
      </c>
      <c r="K356" s="108" t="s">
        <v>135</v>
      </c>
      <c r="L356" s="35" t="s">
        <v>91</v>
      </c>
      <c r="M356" s="30"/>
    </row>
    <row r="357" spans="1:13" s="16" customFormat="1" ht="63.75" x14ac:dyDescent="0.25">
      <c r="A357" s="72">
        <v>23</v>
      </c>
      <c r="B357" s="95" t="s">
        <v>144</v>
      </c>
      <c r="C357" s="96" t="s">
        <v>56</v>
      </c>
      <c r="D357" s="36" t="s">
        <v>758</v>
      </c>
      <c r="E357" s="82">
        <v>1</v>
      </c>
      <c r="F357" s="36" t="s">
        <v>24</v>
      </c>
      <c r="G357" s="169"/>
      <c r="H357" s="97">
        <v>32257500</v>
      </c>
      <c r="I357" s="36" t="s">
        <v>9</v>
      </c>
      <c r="J357" s="77" t="s">
        <v>90</v>
      </c>
      <c r="K357" s="108" t="s">
        <v>133</v>
      </c>
      <c r="L357" s="35" t="s">
        <v>759</v>
      </c>
      <c r="M357" s="30"/>
    </row>
    <row r="358" spans="1:13" s="16" customFormat="1" ht="38.25" x14ac:dyDescent="0.25">
      <c r="A358" s="72">
        <v>24</v>
      </c>
      <c r="B358" s="95" t="s">
        <v>92</v>
      </c>
      <c r="C358" s="96" t="s">
        <v>56</v>
      </c>
      <c r="D358" s="36" t="s">
        <v>93</v>
      </c>
      <c r="E358" s="82">
        <v>1</v>
      </c>
      <c r="F358" s="36" t="s">
        <v>24</v>
      </c>
      <c r="G358" s="169"/>
      <c r="H358" s="97">
        <v>4114000</v>
      </c>
      <c r="I358" s="36" t="s">
        <v>9</v>
      </c>
      <c r="J358" s="77" t="s">
        <v>90</v>
      </c>
      <c r="K358" s="108" t="s">
        <v>135</v>
      </c>
      <c r="L358" s="35" t="s">
        <v>98</v>
      </c>
      <c r="M358" s="30"/>
    </row>
    <row r="359" spans="1:13" s="16" customFormat="1" ht="51" x14ac:dyDescent="0.25">
      <c r="A359" s="72">
        <v>25</v>
      </c>
      <c r="B359" s="95" t="s">
        <v>96</v>
      </c>
      <c r="C359" s="96" t="s">
        <v>56</v>
      </c>
      <c r="D359" s="36" t="s">
        <v>97</v>
      </c>
      <c r="E359" s="82">
        <v>1</v>
      </c>
      <c r="F359" s="36" t="s">
        <v>24</v>
      </c>
      <c r="G359" s="169"/>
      <c r="H359" s="97">
        <v>4000000</v>
      </c>
      <c r="I359" s="36" t="s">
        <v>9</v>
      </c>
      <c r="J359" s="77" t="s">
        <v>90</v>
      </c>
      <c r="K359" s="108" t="s">
        <v>135</v>
      </c>
      <c r="L359" s="35" t="s">
        <v>98</v>
      </c>
      <c r="M359" s="30"/>
    </row>
    <row r="360" spans="1:13" s="16" customFormat="1" ht="63.75" x14ac:dyDescent="0.25">
      <c r="A360" s="72">
        <v>26</v>
      </c>
      <c r="B360" s="95" t="s">
        <v>191</v>
      </c>
      <c r="C360" s="96" t="s">
        <v>101</v>
      </c>
      <c r="D360" s="36" t="s">
        <v>192</v>
      </c>
      <c r="E360" s="82">
        <v>1</v>
      </c>
      <c r="F360" s="36" t="s">
        <v>24</v>
      </c>
      <c r="G360" s="169"/>
      <c r="H360" s="97">
        <v>3702850.56</v>
      </c>
      <c r="I360" s="36" t="s">
        <v>9</v>
      </c>
      <c r="J360" s="77" t="s">
        <v>45</v>
      </c>
      <c r="K360" s="108" t="s">
        <v>135</v>
      </c>
      <c r="L360" s="35" t="s">
        <v>193</v>
      </c>
      <c r="M360" s="30"/>
    </row>
    <row r="361" spans="1:13" s="16" customFormat="1" ht="25.5" x14ac:dyDescent="0.25">
      <c r="A361" s="72">
        <v>27</v>
      </c>
      <c r="B361" s="95" t="s">
        <v>113</v>
      </c>
      <c r="C361" s="96" t="s">
        <v>56</v>
      </c>
      <c r="D361" s="36" t="s">
        <v>114</v>
      </c>
      <c r="E361" s="82">
        <v>1</v>
      </c>
      <c r="F361" s="36" t="s">
        <v>24</v>
      </c>
      <c r="G361" s="169"/>
      <c r="H361" s="97">
        <v>972321.42</v>
      </c>
      <c r="I361" s="36" t="s">
        <v>9</v>
      </c>
      <c r="J361" s="77" t="s">
        <v>90</v>
      </c>
      <c r="K361" s="108" t="s">
        <v>133</v>
      </c>
      <c r="L361" s="35" t="s">
        <v>115</v>
      </c>
      <c r="M361" s="30"/>
    </row>
    <row r="362" spans="1:13" s="16" customFormat="1" ht="25.5" x14ac:dyDescent="0.25">
      <c r="A362" s="72">
        <v>28</v>
      </c>
      <c r="B362" s="107" t="s">
        <v>116</v>
      </c>
      <c r="C362" s="96" t="s">
        <v>56</v>
      </c>
      <c r="D362" s="107" t="s">
        <v>125</v>
      </c>
      <c r="E362" s="82">
        <v>1</v>
      </c>
      <c r="F362" s="36" t="s">
        <v>24</v>
      </c>
      <c r="G362" s="169"/>
      <c r="H362" s="97">
        <v>2210400</v>
      </c>
      <c r="I362" s="36" t="s">
        <v>9</v>
      </c>
      <c r="J362" s="77" t="s">
        <v>90</v>
      </c>
      <c r="K362" s="108" t="s">
        <v>133</v>
      </c>
      <c r="L362" s="35" t="s">
        <v>124</v>
      </c>
      <c r="M362" s="30"/>
    </row>
    <row r="363" spans="1:13" s="16" customFormat="1" ht="25.5" x14ac:dyDescent="0.25">
      <c r="A363" s="72">
        <v>29</v>
      </c>
      <c r="B363" s="107" t="s">
        <v>117</v>
      </c>
      <c r="C363" s="96" t="s">
        <v>56</v>
      </c>
      <c r="D363" s="107" t="s">
        <v>126</v>
      </c>
      <c r="E363" s="82">
        <v>1</v>
      </c>
      <c r="F363" s="36" t="s">
        <v>24</v>
      </c>
      <c r="G363" s="169"/>
      <c r="H363" s="97">
        <v>4428000</v>
      </c>
      <c r="I363" s="36" t="s">
        <v>9</v>
      </c>
      <c r="J363" s="77" t="s">
        <v>90</v>
      </c>
      <c r="K363" s="108" t="s">
        <v>133</v>
      </c>
      <c r="L363" s="35" t="s">
        <v>124</v>
      </c>
      <c r="M363" s="30"/>
    </row>
    <row r="364" spans="1:13" s="16" customFormat="1" ht="51" x14ac:dyDescent="0.25">
      <c r="A364" s="205">
        <v>30</v>
      </c>
      <c r="B364" s="107" t="s">
        <v>118</v>
      </c>
      <c r="C364" s="206" t="s">
        <v>56</v>
      </c>
      <c r="D364" s="107" t="s">
        <v>689</v>
      </c>
      <c r="E364" s="207">
        <v>1</v>
      </c>
      <c r="F364" s="149" t="s">
        <v>24</v>
      </c>
      <c r="G364" s="208"/>
      <c r="H364" s="204">
        <v>12427500</v>
      </c>
      <c r="I364" s="149" t="s">
        <v>9</v>
      </c>
      <c r="J364" s="216" t="s">
        <v>90</v>
      </c>
      <c r="K364" s="210" t="s">
        <v>133</v>
      </c>
      <c r="L364" s="211" t="s">
        <v>690</v>
      </c>
      <c r="M364" s="30"/>
    </row>
    <row r="365" spans="1:13" s="16" customFormat="1" ht="25.5" x14ac:dyDescent="0.25">
      <c r="A365" s="72">
        <v>31</v>
      </c>
      <c r="B365" s="107" t="s">
        <v>119</v>
      </c>
      <c r="C365" s="96" t="s">
        <v>56</v>
      </c>
      <c r="D365" s="107" t="s">
        <v>127</v>
      </c>
      <c r="E365" s="82">
        <v>1</v>
      </c>
      <c r="F365" s="36" t="s">
        <v>24</v>
      </c>
      <c r="G365" s="169"/>
      <c r="H365" s="97">
        <v>4875000</v>
      </c>
      <c r="I365" s="36" t="s">
        <v>9</v>
      </c>
      <c r="J365" s="77" t="s">
        <v>90</v>
      </c>
      <c r="K365" s="108" t="s">
        <v>133</v>
      </c>
      <c r="L365" s="35" t="s">
        <v>124</v>
      </c>
      <c r="M365" s="30"/>
    </row>
    <row r="366" spans="1:13" s="16" customFormat="1" ht="25.5" x14ac:dyDescent="0.25">
      <c r="A366" s="72">
        <v>32</v>
      </c>
      <c r="B366" s="107" t="s">
        <v>120</v>
      </c>
      <c r="C366" s="96" t="s">
        <v>56</v>
      </c>
      <c r="D366" s="107" t="s">
        <v>128</v>
      </c>
      <c r="E366" s="82">
        <v>1</v>
      </c>
      <c r="F366" s="36" t="s">
        <v>24</v>
      </c>
      <c r="G366" s="169"/>
      <c r="H366" s="97">
        <v>504000</v>
      </c>
      <c r="I366" s="36" t="s">
        <v>9</v>
      </c>
      <c r="J366" s="77" t="s">
        <v>90</v>
      </c>
      <c r="K366" s="108" t="s">
        <v>133</v>
      </c>
      <c r="L366" s="35" t="s">
        <v>124</v>
      </c>
      <c r="M366" s="30"/>
    </row>
    <row r="367" spans="1:13" s="16" customFormat="1" ht="25.5" x14ac:dyDescent="0.25">
      <c r="A367" s="72">
        <v>33</v>
      </c>
      <c r="B367" s="107" t="s">
        <v>121</v>
      </c>
      <c r="C367" s="96" t="s">
        <v>56</v>
      </c>
      <c r="D367" s="107" t="s">
        <v>129</v>
      </c>
      <c r="E367" s="82">
        <v>1</v>
      </c>
      <c r="F367" s="36" t="s">
        <v>24</v>
      </c>
      <c r="G367" s="169"/>
      <c r="H367" s="97">
        <v>1949400</v>
      </c>
      <c r="I367" s="36" t="s">
        <v>9</v>
      </c>
      <c r="J367" s="77" t="s">
        <v>90</v>
      </c>
      <c r="K367" s="108" t="s">
        <v>133</v>
      </c>
      <c r="L367" s="35" t="s">
        <v>124</v>
      </c>
      <c r="M367" s="30"/>
    </row>
    <row r="368" spans="1:13" s="16" customFormat="1" ht="25.5" x14ac:dyDescent="0.25">
      <c r="A368" s="72">
        <v>34</v>
      </c>
      <c r="B368" s="107" t="s">
        <v>122</v>
      </c>
      <c r="C368" s="96" t="s">
        <v>56</v>
      </c>
      <c r="D368" s="107" t="s">
        <v>130</v>
      </c>
      <c r="E368" s="82">
        <v>1</v>
      </c>
      <c r="F368" s="36" t="s">
        <v>24</v>
      </c>
      <c r="G368" s="169"/>
      <c r="H368" s="97">
        <v>1320000</v>
      </c>
      <c r="I368" s="36" t="s">
        <v>9</v>
      </c>
      <c r="J368" s="77" t="s">
        <v>90</v>
      </c>
      <c r="K368" s="108" t="s">
        <v>133</v>
      </c>
      <c r="L368" s="35" t="s">
        <v>124</v>
      </c>
      <c r="M368" s="30"/>
    </row>
    <row r="369" spans="1:13" s="16" customFormat="1" ht="25.5" x14ac:dyDescent="0.25">
      <c r="A369" s="72">
        <v>35</v>
      </c>
      <c r="B369" s="107" t="s">
        <v>123</v>
      </c>
      <c r="C369" s="96" t="s">
        <v>56</v>
      </c>
      <c r="D369" s="107" t="s">
        <v>131</v>
      </c>
      <c r="E369" s="82">
        <v>1</v>
      </c>
      <c r="F369" s="36" t="s">
        <v>24</v>
      </c>
      <c r="G369" s="169"/>
      <c r="H369" s="97">
        <v>750000</v>
      </c>
      <c r="I369" s="36" t="s">
        <v>9</v>
      </c>
      <c r="J369" s="77" t="s">
        <v>90</v>
      </c>
      <c r="K369" s="108" t="s">
        <v>133</v>
      </c>
      <c r="L369" s="35" t="s">
        <v>124</v>
      </c>
      <c r="M369" s="30"/>
    </row>
    <row r="370" spans="1:13" s="16" customFormat="1" ht="25.5" x14ac:dyDescent="0.25">
      <c r="A370" s="72">
        <v>36</v>
      </c>
      <c r="B370" s="109" t="s">
        <v>137</v>
      </c>
      <c r="C370" s="96" t="s">
        <v>101</v>
      </c>
      <c r="D370" s="36" t="s">
        <v>17</v>
      </c>
      <c r="E370" s="82">
        <v>1</v>
      </c>
      <c r="F370" s="36" t="s">
        <v>24</v>
      </c>
      <c r="G370" s="169"/>
      <c r="H370" s="97">
        <v>1472000</v>
      </c>
      <c r="I370" s="36" t="s">
        <v>9</v>
      </c>
      <c r="J370" s="77" t="s">
        <v>106</v>
      </c>
      <c r="K370" s="108" t="s">
        <v>133</v>
      </c>
      <c r="L370" s="35" t="s">
        <v>139</v>
      </c>
      <c r="M370" s="30"/>
    </row>
    <row r="371" spans="1:13" s="16" customFormat="1" ht="25.5" x14ac:dyDescent="0.25">
      <c r="A371" s="72">
        <v>37</v>
      </c>
      <c r="B371" s="109" t="s">
        <v>138</v>
      </c>
      <c r="C371" s="96" t="s">
        <v>101</v>
      </c>
      <c r="D371" s="36" t="s">
        <v>17</v>
      </c>
      <c r="E371" s="82">
        <v>1</v>
      </c>
      <c r="F371" s="36" t="s">
        <v>24</v>
      </c>
      <c r="G371" s="169"/>
      <c r="H371" s="97">
        <v>1680000</v>
      </c>
      <c r="I371" s="36" t="s">
        <v>9</v>
      </c>
      <c r="J371" s="77" t="s">
        <v>106</v>
      </c>
      <c r="K371" s="108" t="s">
        <v>133</v>
      </c>
      <c r="L371" s="35" t="s">
        <v>494</v>
      </c>
      <c r="M371" s="30"/>
    </row>
    <row r="372" spans="1:13" s="16" customFormat="1" ht="38.25" x14ac:dyDescent="0.25">
      <c r="A372" s="72">
        <v>38</v>
      </c>
      <c r="B372" s="109" t="s">
        <v>145</v>
      </c>
      <c r="C372" s="96" t="s">
        <v>56</v>
      </c>
      <c r="D372" s="107" t="s">
        <v>707</v>
      </c>
      <c r="E372" s="82">
        <v>1</v>
      </c>
      <c r="F372" s="36" t="s">
        <v>24</v>
      </c>
      <c r="G372" s="169"/>
      <c r="H372" s="97">
        <v>541070.13</v>
      </c>
      <c r="I372" s="36" t="s">
        <v>9</v>
      </c>
      <c r="J372" s="77" t="s">
        <v>90</v>
      </c>
      <c r="K372" s="108" t="s">
        <v>133</v>
      </c>
      <c r="L372" s="35" t="s">
        <v>708</v>
      </c>
      <c r="M372" s="30"/>
    </row>
    <row r="373" spans="1:13" s="16" customFormat="1" ht="38.25" x14ac:dyDescent="0.25">
      <c r="A373" s="72">
        <v>39</v>
      </c>
      <c r="B373" s="107" t="s">
        <v>146</v>
      </c>
      <c r="C373" s="96" t="s">
        <v>56</v>
      </c>
      <c r="D373" s="107" t="s">
        <v>709</v>
      </c>
      <c r="E373" s="82">
        <v>1</v>
      </c>
      <c r="F373" s="36" t="s">
        <v>24</v>
      </c>
      <c r="G373" s="169"/>
      <c r="H373" s="97">
        <v>1100000.44</v>
      </c>
      <c r="I373" s="36" t="s">
        <v>9</v>
      </c>
      <c r="J373" s="77" t="s">
        <v>90</v>
      </c>
      <c r="K373" s="108" t="s">
        <v>133</v>
      </c>
      <c r="L373" s="35" t="s">
        <v>710</v>
      </c>
      <c r="M373" s="30"/>
    </row>
    <row r="374" spans="1:13" s="16" customFormat="1" ht="38.25" x14ac:dyDescent="0.25">
      <c r="A374" s="72">
        <v>40</v>
      </c>
      <c r="B374" s="107" t="s">
        <v>147</v>
      </c>
      <c r="C374" s="96" t="s">
        <v>56</v>
      </c>
      <c r="D374" s="107" t="s">
        <v>148</v>
      </c>
      <c r="E374" s="82">
        <v>1</v>
      </c>
      <c r="F374" s="36" t="s">
        <v>24</v>
      </c>
      <c r="G374" s="169"/>
      <c r="H374" s="97">
        <v>80357.14</v>
      </c>
      <c r="I374" s="36" t="s">
        <v>9</v>
      </c>
      <c r="J374" s="77" t="s">
        <v>90</v>
      </c>
      <c r="K374" s="108" t="s">
        <v>133</v>
      </c>
      <c r="L374" s="35" t="s">
        <v>154</v>
      </c>
      <c r="M374" s="30"/>
    </row>
    <row r="375" spans="1:13" s="16" customFormat="1" ht="63.75" x14ac:dyDescent="0.25">
      <c r="A375" s="72">
        <v>41</v>
      </c>
      <c r="B375" s="107" t="s">
        <v>149</v>
      </c>
      <c r="C375" s="96" t="s">
        <v>56</v>
      </c>
      <c r="D375" s="107" t="s">
        <v>150</v>
      </c>
      <c r="E375" s="82">
        <v>1</v>
      </c>
      <c r="F375" s="36" t="s">
        <v>24</v>
      </c>
      <c r="G375" s="169"/>
      <c r="H375" s="97">
        <v>240000</v>
      </c>
      <c r="I375" s="36" t="s">
        <v>9</v>
      </c>
      <c r="J375" s="77" t="s">
        <v>90</v>
      </c>
      <c r="K375" s="108" t="s">
        <v>135</v>
      </c>
      <c r="L375" s="35" t="s">
        <v>151</v>
      </c>
      <c r="M375" s="30"/>
    </row>
    <row r="376" spans="1:13" s="16" customFormat="1" ht="38.25" x14ac:dyDescent="0.25">
      <c r="A376" s="72">
        <v>42</v>
      </c>
      <c r="B376" s="109" t="s">
        <v>153</v>
      </c>
      <c r="C376" s="96" t="s">
        <v>101</v>
      </c>
      <c r="D376" s="107" t="s">
        <v>287</v>
      </c>
      <c r="E376" s="82">
        <v>1</v>
      </c>
      <c r="F376" s="36" t="s">
        <v>24</v>
      </c>
      <c r="G376" s="169"/>
      <c r="H376" s="97">
        <v>1430000</v>
      </c>
      <c r="I376" s="36" t="s">
        <v>9</v>
      </c>
      <c r="J376" s="77" t="s">
        <v>90</v>
      </c>
      <c r="K376" s="108" t="s">
        <v>135</v>
      </c>
      <c r="L376" s="35" t="s">
        <v>206</v>
      </c>
      <c r="M376" s="30"/>
    </row>
    <row r="377" spans="1:13" s="16" customFormat="1" ht="25.5" x14ac:dyDescent="0.25">
      <c r="A377" s="72">
        <v>43</v>
      </c>
      <c r="B377" s="109" t="s">
        <v>155</v>
      </c>
      <c r="C377" s="96" t="s">
        <v>101</v>
      </c>
      <c r="D377" s="36" t="s">
        <v>156</v>
      </c>
      <c r="E377" s="82">
        <v>1</v>
      </c>
      <c r="F377" s="36" t="s">
        <v>24</v>
      </c>
      <c r="G377" s="169"/>
      <c r="H377" s="97"/>
      <c r="I377" s="36" t="s">
        <v>9</v>
      </c>
      <c r="J377" s="77" t="s">
        <v>45</v>
      </c>
      <c r="K377" s="108" t="s">
        <v>135</v>
      </c>
      <c r="L377" s="35" t="s">
        <v>320</v>
      </c>
      <c r="M377" s="30"/>
    </row>
    <row r="378" spans="1:13" s="16" customFormat="1" ht="25.5" x14ac:dyDescent="0.25">
      <c r="A378" s="72">
        <v>44</v>
      </c>
      <c r="B378" s="109" t="s">
        <v>157</v>
      </c>
      <c r="C378" s="96" t="s">
        <v>43</v>
      </c>
      <c r="D378" s="36" t="s">
        <v>156</v>
      </c>
      <c r="E378" s="82">
        <v>1</v>
      </c>
      <c r="F378" s="36" t="s">
        <v>24</v>
      </c>
      <c r="G378" s="169"/>
      <c r="H378" s="97">
        <v>1004571.42</v>
      </c>
      <c r="I378" s="36" t="s">
        <v>9</v>
      </c>
      <c r="J378" s="77" t="s">
        <v>45</v>
      </c>
      <c r="K378" s="108" t="s">
        <v>133</v>
      </c>
      <c r="L378" s="35" t="s">
        <v>158</v>
      </c>
      <c r="M378" s="30"/>
    </row>
    <row r="379" spans="1:13" s="16" customFormat="1" ht="51" x14ac:dyDescent="0.25">
      <c r="A379" s="72">
        <v>45</v>
      </c>
      <c r="B379" s="109" t="s">
        <v>159</v>
      </c>
      <c r="C379" s="96" t="s">
        <v>43</v>
      </c>
      <c r="D379" s="36" t="s">
        <v>156</v>
      </c>
      <c r="E379" s="82">
        <v>1</v>
      </c>
      <c r="F379" s="36" t="s">
        <v>24</v>
      </c>
      <c r="G379" s="169"/>
      <c r="H379" s="97">
        <v>7779990</v>
      </c>
      <c r="I379" s="36" t="s">
        <v>9</v>
      </c>
      <c r="J379" s="77" t="s">
        <v>45</v>
      </c>
      <c r="K379" s="108" t="s">
        <v>133</v>
      </c>
      <c r="L379" s="35" t="s">
        <v>158</v>
      </c>
      <c r="M379" s="30"/>
    </row>
    <row r="380" spans="1:13" s="16" customFormat="1" ht="25.5" x14ac:dyDescent="0.25">
      <c r="A380" s="72">
        <v>46</v>
      </c>
      <c r="B380" s="109" t="s">
        <v>160</v>
      </c>
      <c r="C380" s="96" t="s">
        <v>101</v>
      </c>
      <c r="D380" s="36" t="s">
        <v>17</v>
      </c>
      <c r="E380" s="82">
        <v>1</v>
      </c>
      <c r="F380" s="36" t="s">
        <v>24</v>
      </c>
      <c r="G380" s="169"/>
      <c r="H380" s="97">
        <v>1300000</v>
      </c>
      <c r="I380" s="36" t="s">
        <v>9</v>
      </c>
      <c r="J380" s="77" t="s">
        <v>161</v>
      </c>
      <c r="K380" s="108" t="s">
        <v>135</v>
      </c>
      <c r="L380" s="35" t="s">
        <v>162</v>
      </c>
      <c r="M380" s="30"/>
    </row>
    <row r="381" spans="1:13" s="16" customFormat="1" ht="25.5" x14ac:dyDescent="0.25">
      <c r="A381" s="72">
        <v>47</v>
      </c>
      <c r="B381" s="109" t="s">
        <v>163</v>
      </c>
      <c r="C381" s="96" t="s">
        <v>101</v>
      </c>
      <c r="D381" s="36" t="s">
        <v>17</v>
      </c>
      <c r="E381" s="82">
        <v>1</v>
      </c>
      <c r="F381" s="36" t="s">
        <v>24</v>
      </c>
      <c r="G381" s="169"/>
      <c r="H381" s="97">
        <v>1100000</v>
      </c>
      <c r="I381" s="36" t="s">
        <v>9</v>
      </c>
      <c r="J381" s="77" t="s">
        <v>161</v>
      </c>
      <c r="K381" s="108" t="s">
        <v>135</v>
      </c>
      <c r="L381" s="35" t="s">
        <v>164</v>
      </c>
      <c r="M381" s="30"/>
    </row>
    <row r="382" spans="1:13" s="16" customFormat="1" ht="38.25" x14ac:dyDescent="0.25">
      <c r="A382" s="72">
        <v>48</v>
      </c>
      <c r="B382" s="109" t="s">
        <v>187</v>
      </c>
      <c r="C382" s="109" t="s">
        <v>101</v>
      </c>
      <c r="D382" s="109" t="s">
        <v>17</v>
      </c>
      <c r="E382" s="109">
        <v>1</v>
      </c>
      <c r="F382" s="36" t="s">
        <v>24</v>
      </c>
      <c r="G382" s="169"/>
      <c r="H382" s="97">
        <v>324000</v>
      </c>
      <c r="I382" s="36" t="s">
        <v>9</v>
      </c>
      <c r="J382" s="77" t="s">
        <v>19</v>
      </c>
      <c r="K382" s="108" t="s">
        <v>135</v>
      </c>
      <c r="L382" s="35" t="s">
        <v>186</v>
      </c>
      <c r="M382" s="30"/>
    </row>
    <row r="383" spans="1:13" s="16" customFormat="1" ht="25.5" x14ac:dyDescent="0.25">
      <c r="A383" s="72">
        <v>49</v>
      </c>
      <c r="B383" s="109" t="s">
        <v>188</v>
      </c>
      <c r="C383" s="109" t="s">
        <v>101</v>
      </c>
      <c r="D383" s="109" t="s">
        <v>17</v>
      </c>
      <c r="E383" s="109">
        <v>1</v>
      </c>
      <c r="F383" s="36" t="s">
        <v>24</v>
      </c>
      <c r="G383" s="169"/>
      <c r="H383" s="97">
        <v>220000</v>
      </c>
      <c r="I383" s="36" t="s">
        <v>9</v>
      </c>
      <c r="J383" s="77" t="s">
        <v>19</v>
      </c>
      <c r="K383" s="108" t="s">
        <v>135</v>
      </c>
      <c r="L383" s="35" t="s">
        <v>186</v>
      </c>
      <c r="M383" s="30"/>
    </row>
    <row r="384" spans="1:13" s="16" customFormat="1" ht="25.5" x14ac:dyDescent="0.25">
      <c r="A384" s="72">
        <v>50</v>
      </c>
      <c r="B384" s="109" t="s">
        <v>189</v>
      </c>
      <c r="C384" s="109" t="s">
        <v>101</v>
      </c>
      <c r="D384" s="109" t="s">
        <v>17</v>
      </c>
      <c r="E384" s="109">
        <v>1</v>
      </c>
      <c r="F384" s="36" t="s">
        <v>24</v>
      </c>
      <c r="G384" s="169"/>
      <c r="H384" s="97">
        <v>736750</v>
      </c>
      <c r="I384" s="36" t="s">
        <v>9</v>
      </c>
      <c r="J384" s="77" t="s">
        <v>19</v>
      </c>
      <c r="K384" s="108" t="s">
        <v>135</v>
      </c>
      <c r="L384" s="35" t="s">
        <v>186</v>
      </c>
      <c r="M384" s="30"/>
    </row>
    <row r="385" spans="1:13" s="16" customFormat="1" ht="25.5" x14ac:dyDescent="0.25">
      <c r="A385" s="72">
        <v>51</v>
      </c>
      <c r="B385" s="109" t="s">
        <v>190</v>
      </c>
      <c r="C385" s="109" t="s">
        <v>101</v>
      </c>
      <c r="D385" s="109" t="s">
        <v>17</v>
      </c>
      <c r="E385" s="109">
        <v>1</v>
      </c>
      <c r="F385" s="36" t="s">
        <v>24</v>
      </c>
      <c r="G385" s="169"/>
      <c r="H385" s="97">
        <v>6020000</v>
      </c>
      <c r="I385" s="36" t="s">
        <v>9</v>
      </c>
      <c r="J385" s="77" t="s">
        <v>19</v>
      </c>
      <c r="K385" s="108" t="s">
        <v>135</v>
      </c>
      <c r="L385" s="35" t="s">
        <v>186</v>
      </c>
      <c r="M385" s="30"/>
    </row>
    <row r="386" spans="1:13" s="16" customFormat="1" ht="25.5" x14ac:dyDescent="0.25">
      <c r="A386" s="72">
        <v>52</v>
      </c>
      <c r="B386" s="109" t="s">
        <v>195</v>
      </c>
      <c r="C386" s="109" t="s">
        <v>101</v>
      </c>
      <c r="D386" s="109" t="s">
        <v>17</v>
      </c>
      <c r="E386" s="109">
        <v>1</v>
      </c>
      <c r="F386" s="109" t="s">
        <v>196</v>
      </c>
      <c r="G386" s="169"/>
      <c r="H386" s="97">
        <v>4654992</v>
      </c>
      <c r="I386" s="36" t="s">
        <v>9</v>
      </c>
      <c r="J386" s="77" t="s">
        <v>19</v>
      </c>
      <c r="K386" s="108" t="s">
        <v>135</v>
      </c>
      <c r="L386" s="35" t="s">
        <v>198</v>
      </c>
      <c r="M386" s="30"/>
    </row>
    <row r="387" spans="1:13" s="16" customFormat="1" ht="25.5" x14ac:dyDescent="0.25">
      <c r="A387" s="72">
        <v>53</v>
      </c>
      <c r="B387" s="109" t="s">
        <v>197</v>
      </c>
      <c r="C387" s="109" t="s">
        <v>101</v>
      </c>
      <c r="D387" s="109" t="s">
        <v>17</v>
      </c>
      <c r="E387" s="109">
        <v>1</v>
      </c>
      <c r="F387" s="109" t="s">
        <v>196</v>
      </c>
      <c r="G387" s="169"/>
      <c r="H387" s="97">
        <v>1155314</v>
      </c>
      <c r="I387" s="36" t="s">
        <v>9</v>
      </c>
      <c r="J387" s="77" t="s">
        <v>19</v>
      </c>
      <c r="K387" s="108" t="s">
        <v>135</v>
      </c>
      <c r="L387" s="35" t="s">
        <v>198</v>
      </c>
      <c r="M387" s="30"/>
    </row>
    <row r="388" spans="1:13" s="106" customFormat="1" ht="38.25" x14ac:dyDescent="0.25">
      <c r="A388" s="89">
        <v>54</v>
      </c>
      <c r="B388" s="103" t="s">
        <v>108</v>
      </c>
      <c r="C388" s="103" t="s">
        <v>42</v>
      </c>
      <c r="D388" s="103" t="s">
        <v>109</v>
      </c>
      <c r="E388" s="103">
        <v>1</v>
      </c>
      <c r="F388" s="103" t="s">
        <v>24</v>
      </c>
      <c r="G388" s="159"/>
      <c r="H388" s="37">
        <v>5990312.5</v>
      </c>
      <c r="I388" s="36" t="s">
        <v>9</v>
      </c>
      <c r="J388" s="103" t="s">
        <v>45</v>
      </c>
      <c r="K388" s="108" t="s">
        <v>133</v>
      </c>
      <c r="L388" s="90" t="s">
        <v>495</v>
      </c>
      <c r="M388" s="105"/>
    </row>
    <row r="389" spans="1:13" s="106" customFormat="1" ht="25.5" x14ac:dyDescent="0.25">
      <c r="A389" s="89">
        <v>55</v>
      </c>
      <c r="B389" s="149" t="s">
        <v>212</v>
      </c>
      <c r="C389" s="103" t="s">
        <v>56</v>
      </c>
      <c r="D389" s="103" t="s">
        <v>148</v>
      </c>
      <c r="E389" s="103">
        <v>1</v>
      </c>
      <c r="F389" s="103" t="s">
        <v>24</v>
      </c>
      <c r="G389" s="159"/>
      <c r="H389" s="37">
        <v>90000</v>
      </c>
      <c r="I389" s="36" t="s">
        <v>9</v>
      </c>
      <c r="J389" s="103" t="s">
        <v>90</v>
      </c>
      <c r="K389" s="141" t="s">
        <v>136</v>
      </c>
      <c r="L389" s="90" t="s">
        <v>479</v>
      </c>
      <c r="M389" s="105"/>
    </row>
    <row r="390" spans="1:13" s="106" customFormat="1" ht="38.25" x14ac:dyDescent="0.25">
      <c r="A390" s="72">
        <v>56</v>
      </c>
      <c r="B390" s="149" t="s">
        <v>230</v>
      </c>
      <c r="C390" s="109" t="s">
        <v>101</v>
      </c>
      <c r="D390" s="103" t="s">
        <v>233</v>
      </c>
      <c r="E390" s="103">
        <v>1</v>
      </c>
      <c r="F390" s="103" t="s">
        <v>24</v>
      </c>
      <c r="G390" s="159"/>
      <c r="H390" s="37">
        <v>888000</v>
      </c>
      <c r="I390" s="36" t="s">
        <v>9</v>
      </c>
      <c r="J390" s="100" t="s">
        <v>38</v>
      </c>
      <c r="K390" s="141" t="s">
        <v>136</v>
      </c>
      <c r="L390" s="140" t="s">
        <v>229</v>
      </c>
      <c r="M390" s="105"/>
    </row>
    <row r="391" spans="1:13" s="106" customFormat="1" ht="25.5" x14ac:dyDescent="0.25">
      <c r="A391" s="89">
        <v>57</v>
      </c>
      <c r="B391" s="149" t="s">
        <v>231</v>
      </c>
      <c r="C391" s="109" t="s">
        <v>101</v>
      </c>
      <c r="D391" s="103" t="s">
        <v>234</v>
      </c>
      <c r="E391" s="103">
        <v>1</v>
      </c>
      <c r="F391" s="103" t="s">
        <v>24</v>
      </c>
      <c r="G391" s="159"/>
      <c r="H391" s="37">
        <v>192000</v>
      </c>
      <c r="I391" s="36" t="s">
        <v>9</v>
      </c>
      <c r="J391" s="100" t="s">
        <v>38</v>
      </c>
      <c r="K391" s="141" t="s">
        <v>136</v>
      </c>
      <c r="L391" s="140" t="s">
        <v>229</v>
      </c>
      <c r="M391" s="105"/>
    </row>
    <row r="392" spans="1:13" s="106" customFormat="1" ht="38.25" x14ac:dyDescent="0.25">
      <c r="A392" s="89">
        <v>58</v>
      </c>
      <c r="B392" s="149" t="s">
        <v>232</v>
      </c>
      <c r="C392" s="109" t="s">
        <v>101</v>
      </c>
      <c r="D392" s="103" t="s">
        <v>235</v>
      </c>
      <c r="E392" s="103">
        <v>1</v>
      </c>
      <c r="F392" s="103" t="s">
        <v>24</v>
      </c>
      <c r="G392" s="159"/>
      <c r="H392" s="37">
        <v>13000</v>
      </c>
      <c r="I392" s="36" t="s">
        <v>9</v>
      </c>
      <c r="J392" s="100" t="s">
        <v>38</v>
      </c>
      <c r="K392" s="141" t="s">
        <v>136</v>
      </c>
      <c r="L392" s="140" t="s">
        <v>229</v>
      </c>
      <c r="M392" s="105"/>
    </row>
    <row r="393" spans="1:13" s="106" customFormat="1" ht="25.5" x14ac:dyDescent="0.25">
      <c r="A393" s="72">
        <v>59</v>
      </c>
      <c r="B393" s="149" t="str">
        <f>'[2]Реестр 2018'!B7</f>
        <v>Сервисное обслуживание чиллеров МРТ</v>
      </c>
      <c r="C393" s="109" t="s">
        <v>101</v>
      </c>
      <c r="D393" s="109" t="s">
        <v>17</v>
      </c>
      <c r="E393" s="109">
        <v>1</v>
      </c>
      <c r="F393" s="109" t="s">
        <v>196</v>
      </c>
      <c r="G393" s="159"/>
      <c r="H393" s="37">
        <v>655200</v>
      </c>
      <c r="I393" s="36" t="s">
        <v>9</v>
      </c>
      <c r="J393" s="77" t="s">
        <v>19</v>
      </c>
      <c r="K393" s="141" t="s">
        <v>136</v>
      </c>
      <c r="L393" s="140" t="s">
        <v>269</v>
      </c>
      <c r="M393" s="105"/>
    </row>
    <row r="394" spans="1:13" s="106" customFormat="1" ht="25.5" x14ac:dyDescent="0.25">
      <c r="A394" s="89">
        <v>60</v>
      </c>
      <c r="B394" s="149" t="str">
        <f>'[2]Реестр 2018'!B8</f>
        <v>Сервисное обслуживание чиллеров</v>
      </c>
      <c r="C394" s="109" t="s">
        <v>101</v>
      </c>
      <c r="D394" s="109" t="s">
        <v>17</v>
      </c>
      <c r="E394" s="109">
        <v>1</v>
      </c>
      <c r="F394" s="109" t="s">
        <v>196</v>
      </c>
      <c r="G394" s="159"/>
      <c r="H394" s="37">
        <v>9710000</v>
      </c>
      <c r="I394" s="36" t="s">
        <v>9</v>
      </c>
      <c r="J394" s="77" t="s">
        <v>19</v>
      </c>
      <c r="K394" s="141" t="s">
        <v>136</v>
      </c>
      <c r="L394" s="140" t="s">
        <v>269</v>
      </c>
      <c r="M394" s="105"/>
    </row>
    <row r="395" spans="1:13" s="106" customFormat="1" ht="25.5" x14ac:dyDescent="0.25">
      <c r="A395" s="89">
        <v>61</v>
      </c>
      <c r="B395" s="149" t="str">
        <f>'[2]Реестр 2018'!B9</f>
        <v xml:space="preserve">Профилактическая очистка резервуаров </v>
      </c>
      <c r="C395" s="109" t="s">
        <v>101</v>
      </c>
      <c r="D395" s="109" t="s">
        <v>17</v>
      </c>
      <c r="E395" s="109">
        <v>1</v>
      </c>
      <c r="F395" s="109" t="s">
        <v>196</v>
      </c>
      <c r="G395" s="159"/>
      <c r="H395" s="37">
        <v>2587200</v>
      </c>
      <c r="I395" s="36" t="s">
        <v>9</v>
      </c>
      <c r="J395" s="77" t="s">
        <v>19</v>
      </c>
      <c r="K395" s="141" t="s">
        <v>136</v>
      </c>
      <c r="L395" s="140" t="s">
        <v>269</v>
      </c>
      <c r="M395" s="105"/>
    </row>
    <row r="396" spans="1:13" s="106" customFormat="1" ht="38.25" x14ac:dyDescent="0.25">
      <c r="A396" s="72">
        <v>62</v>
      </c>
      <c r="B396" s="149" t="s">
        <v>288</v>
      </c>
      <c r="C396" s="109" t="s">
        <v>100</v>
      </c>
      <c r="D396" s="103" t="s">
        <v>267</v>
      </c>
      <c r="E396" s="109">
        <v>1</v>
      </c>
      <c r="F396" s="109" t="s">
        <v>196</v>
      </c>
      <c r="G396" s="159"/>
      <c r="H396" s="37">
        <v>18000000</v>
      </c>
      <c r="I396" s="36" t="s">
        <v>9</v>
      </c>
      <c r="J396" s="77" t="s">
        <v>19</v>
      </c>
      <c r="K396" s="141" t="s">
        <v>136</v>
      </c>
      <c r="L396" s="140" t="s">
        <v>268</v>
      </c>
      <c r="M396" s="105"/>
    </row>
    <row r="397" spans="1:13" s="106" customFormat="1" ht="25.5" x14ac:dyDescent="0.25">
      <c r="A397" s="89">
        <v>63</v>
      </c>
      <c r="B397" s="109" t="s">
        <v>272</v>
      </c>
      <c r="C397" s="103" t="s">
        <v>275</v>
      </c>
      <c r="D397" s="109" t="s">
        <v>17</v>
      </c>
      <c r="E397" s="109">
        <v>1</v>
      </c>
      <c r="F397" s="109" t="s">
        <v>196</v>
      </c>
      <c r="G397" s="159"/>
      <c r="H397" s="37">
        <v>532000</v>
      </c>
      <c r="I397" s="36" t="s">
        <v>9</v>
      </c>
      <c r="J397" s="77" t="s">
        <v>53</v>
      </c>
      <c r="K397" s="141" t="s">
        <v>136</v>
      </c>
      <c r="L397" s="140" t="s">
        <v>270</v>
      </c>
      <c r="M397" s="105"/>
    </row>
    <row r="398" spans="1:13" s="106" customFormat="1" ht="25.5" x14ac:dyDescent="0.25">
      <c r="A398" s="89">
        <v>64</v>
      </c>
      <c r="B398" s="109" t="s">
        <v>273</v>
      </c>
      <c r="C398" s="103" t="s">
        <v>275</v>
      </c>
      <c r="D398" s="109" t="s">
        <v>17</v>
      </c>
      <c r="E398" s="109">
        <v>1</v>
      </c>
      <c r="F398" s="109" t="s">
        <v>196</v>
      </c>
      <c r="G398" s="159"/>
      <c r="H398" s="37">
        <v>1885000</v>
      </c>
      <c r="I398" s="36" t="s">
        <v>9</v>
      </c>
      <c r="J398" s="77" t="s">
        <v>45</v>
      </c>
      <c r="K398" s="141" t="s">
        <v>136</v>
      </c>
      <c r="L398" s="140" t="s">
        <v>271</v>
      </c>
    </row>
    <row r="399" spans="1:13" s="106" customFormat="1" ht="25.5" x14ac:dyDescent="0.25">
      <c r="A399" s="72">
        <v>65</v>
      </c>
      <c r="B399" s="109" t="s">
        <v>274</v>
      </c>
      <c r="C399" s="103" t="s">
        <v>275</v>
      </c>
      <c r="D399" s="109" t="s">
        <v>17</v>
      </c>
      <c r="E399" s="109">
        <v>1</v>
      </c>
      <c r="F399" s="109" t="s">
        <v>196</v>
      </c>
      <c r="G399" s="159"/>
      <c r="H399" s="37">
        <v>583000</v>
      </c>
      <c r="I399" s="36" t="s">
        <v>9</v>
      </c>
      <c r="J399" s="77" t="s">
        <v>45</v>
      </c>
      <c r="K399" s="141" t="s">
        <v>136</v>
      </c>
      <c r="L399" s="140" t="s">
        <v>271</v>
      </c>
      <c r="M399" s="105"/>
    </row>
    <row r="400" spans="1:13" s="106" customFormat="1" ht="25.5" x14ac:dyDescent="0.25">
      <c r="A400" s="89">
        <v>66</v>
      </c>
      <c r="B400" s="109" t="s">
        <v>507</v>
      </c>
      <c r="C400" s="109" t="s">
        <v>101</v>
      </c>
      <c r="D400" s="109" t="s">
        <v>156</v>
      </c>
      <c r="E400" s="109">
        <v>1</v>
      </c>
      <c r="F400" s="109" t="s">
        <v>196</v>
      </c>
      <c r="G400" s="159"/>
      <c r="H400" s="37">
        <v>87200</v>
      </c>
      <c r="I400" s="36" t="s">
        <v>9</v>
      </c>
      <c r="J400" s="77" t="s">
        <v>45</v>
      </c>
      <c r="K400" s="141" t="s">
        <v>487</v>
      </c>
      <c r="L400" s="103" t="s">
        <v>508</v>
      </c>
      <c r="M400" s="105"/>
    </row>
    <row r="401" spans="1:13" s="106" customFormat="1" ht="25.5" x14ac:dyDescent="0.25">
      <c r="A401" s="89">
        <v>67</v>
      </c>
      <c r="B401" s="109" t="s">
        <v>509</v>
      </c>
      <c r="C401" s="109" t="s">
        <v>101</v>
      </c>
      <c r="D401" s="109" t="s">
        <v>156</v>
      </c>
      <c r="E401" s="109">
        <v>1</v>
      </c>
      <c r="F401" s="109" t="s">
        <v>196</v>
      </c>
      <c r="G401" s="159"/>
      <c r="H401" s="37">
        <v>399485</v>
      </c>
      <c r="I401" s="36" t="s">
        <v>9</v>
      </c>
      <c r="J401" s="77" t="s">
        <v>45</v>
      </c>
      <c r="K401" s="141" t="s">
        <v>487</v>
      </c>
      <c r="L401" s="103" t="s">
        <v>508</v>
      </c>
      <c r="M401" s="105"/>
    </row>
    <row r="402" spans="1:13" s="106" customFormat="1" ht="25.5" x14ac:dyDescent="0.25">
      <c r="A402" s="72">
        <v>68</v>
      </c>
      <c r="B402" s="109" t="s">
        <v>510</v>
      </c>
      <c r="C402" s="109" t="s">
        <v>101</v>
      </c>
      <c r="D402" s="109" t="s">
        <v>156</v>
      </c>
      <c r="E402" s="109">
        <v>1</v>
      </c>
      <c r="F402" s="109" t="s">
        <v>196</v>
      </c>
      <c r="G402" s="159"/>
      <c r="H402" s="37">
        <v>218000</v>
      </c>
      <c r="I402" s="36" t="s">
        <v>9</v>
      </c>
      <c r="J402" s="77" t="s">
        <v>45</v>
      </c>
      <c r="K402" s="141" t="s">
        <v>487</v>
      </c>
      <c r="L402" s="103" t="s">
        <v>508</v>
      </c>
      <c r="M402" s="105"/>
    </row>
    <row r="403" spans="1:13" s="106" customFormat="1" ht="63.75" x14ac:dyDescent="0.25">
      <c r="A403" s="89">
        <v>69</v>
      </c>
      <c r="B403" s="109" t="s">
        <v>331</v>
      </c>
      <c r="C403" s="103" t="s">
        <v>56</v>
      </c>
      <c r="D403" s="109" t="s">
        <v>518</v>
      </c>
      <c r="E403" s="109">
        <v>1</v>
      </c>
      <c r="F403" s="109" t="s">
        <v>196</v>
      </c>
      <c r="G403" s="159"/>
      <c r="H403" s="37">
        <v>1676785</v>
      </c>
      <c r="I403" s="36" t="s">
        <v>9</v>
      </c>
      <c r="J403" s="77" t="s">
        <v>45</v>
      </c>
      <c r="K403" s="141" t="s">
        <v>487</v>
      </c>
      <c r="L403" s="103" t="s">
        <v>519</v>
      </c>
      <c r="M403" s="105"/>
    </row>
    <row r="404" spans="1:13" s="106" customFormat="1" ht="63.75" x14ac:dyDescent="0.25">
      <c r="A404" s="89">
        <v>70</v>
      </c>
      <c r="B404" s="109" t="s">
        <v>332</v>
      </c>
      <c r="C404" s="103" t="s">
        <v>56</v>
      </c>
      <c r="D404" s="109" t="s">
        <v>333</v>
      </c>
      <c r="E404" s="109">
        <v>1</v>
      </c>
      <c r="F404" s="109" t="s">
        <v>196</v>
      </c>
      <c r="G404" s="159"/>
      <c r="H404" s="37"/>
      <c r="I404" s="36" t="s">
        <v>9</v>
      </c>
      <c r="J404" s="77" t="s">
        <v>45</v>
      </c>
      <c r="K404" s="141" t="s">
        <v>292</v>
      </c>
      <c r="L404" s="103" t="s">
        <v>645</v>
      </c>
      <c r="M404" s="105"/>
    </row>
    <row r="405" spans="1:13" s="106" customFormat="1" ht="25.5" x14ac:dyDescent="0.25">
      <c r="A405" s="89">
        <v>71</v>
      </c>
      <c r="B405" s="109" t="s">
        <v>337</v>
      </c>
      <c r="C405" s="149" t="s">
        <v>101</v>
      </c>
      <c r="D405" s="109" t="s">
        <v>17</v>
      </c>
      <c r="E405" s="109">
        <v>1</v>
      </c>
      <c r="F405" s="109" t="s">
        <v>196</v>
      </c>
      <c r="G405" s="159"/>
      <c r="H405" s="37">
        <v>2540000</v>
      </c>
      <c r="I405" s="36" t="s">
        <v>9</v>
      </c>
      <c r="J405" s="77" t="s">
        <v>339</v>
      </c>
      <c r="K405" s="141" t="s">
        <v>292</v>
      </c>
      <c r="L405" s="103" t="s">
        <v>338</v>
      </c>
      <c r="M405" s="105"/>
    </row>
    <row r="406" spans="1:13" s="106" customFormat="1" ht="25.5" x14ac:dyDescent="0.25">
      <c r="A406" s="89">
        <v>72</v>
      </c>
      <c r="B406" s="109" t="s">
        <v>468</v>
      </c>
      <c r="C406" s="149" t="s">
        <v>101</v>
      </c>
      <c r="D406" s="109" t="s">
        <v>17</v>
      </c>
      <c r="E406" s="109">
        <v>1</v>
      </c>
      <c r="F406" s="109" t="s">
        <v>196</v>
      </c>
      <c r="G406" s="159"/>
      <c r="H406" s="37">
        <v>10000000</v>
      </c>
      <c r="I406" s="36" t="s">
        <v>9</v>
      </c>
      <c r="J406" s="77" t="s">
        <v>220</v>
      </c>
      <c r="K406" s="141" t="s">
        <v>487</v>
      </c>
      <c r="L406" s="103" t="s">
        <v>467</v>
      </c>
      <c r="M406" s="105"/>
    </row>
    <row r="407" spans="1:13" s="106" customFormat="1" ht="25.5" x14ac:dyDescent="0.25">
      <c r="A407" s="89">
        <v>73</v>
      </c>
      <c r="B407" s="109" t="s">
        <v>685</v>
      </c>
      <c r="C407" s="149" t="s">
        <v>101</v>
      </c>
      <c r="D407" s="109" t="s">
        <v>17</v>
      </c>
      <c r="E407" s="109">
        <v>1</v>
      </c>
      <c r="F407" s="109" t="s">
        <v>196</v>
      </c>
      <c r="G407" s="159"/>
      <c r="H407" s="37">
        <v>10674080</v>
      </c>
      <c r="I407" s="36" t="s">
        <v>9</v>
      </c>
      <c r="J407" s="77" t="s">
        <v>220</v>
      </c>
      <c r="K407" s="141" t="s">
        <v>292</v>
      </c>
      <c r="L407" s="103" t="s">
        <v>467</v>
      </c>
      <c r="M407" s="105"/>
    </row>
    <row r="408" spans="1:13" s="106" customFormat="1" ht="51" x14ac:dyDescent="0.25">
      <c r="A408" s="89">
        <v>74</v>
      </c>
      <c r="B408" s="109" t="s">
        <v>489</v>
      </c>
      <c r="C408" s="80" t="s">
        <v>102</v>
      </c>
      <c r="D408" s="109" t="s">
        <v>156</v>
      </c>
      <c r="E408" s="109">
        <v>1</v>
      </c>
      <c r="F408" s="109" t="s">
        <v>196</v>
      </c>
      <c r="G408" s="159"/>
      <c r="H408" s="37">
        <v>1692000</v>
      </c>
      <c r="I408" s="36" t="s">
        <v>9</v>
      </c>
      <c r="J408" s="77" t="s">
        <v>45</v>
      </c>
      <c r="K408" s="141" t="s">
        <v>292</v>
      </c>
      <c r="L408" s="103" t="s">
        <v>491</v>
      </c>
      <c r="M408" s="105"/>
    </row>
    <row r="409" spans="1:13" s="106" customFormat="1" ht="63.75" x14ac:dyDescent="0.25">
      <c r="A409" s="89">
        <v>75</v>
      </c>
      <c r="B409" s="109" t="s">
        <v>490</v>
      </c>
      <c r="C409" s="80" t="s">
        <v>102</v>
      </c>
      <c r="D409" s="109" t="s">
        <v>156</v>
      </c>
      <c r="E409" s="109">
        <v>1</v>
      </c>
      <c r="F409" s="109" t="s">
        <v>196</v>
      </c>
      <c r="G409" s="159"/>
      <c r="H409" s="37">
        <v>5999592</v>
      </c>
      <c r="I409" s="36" t="s">
        <v>9</v>
      </c>
      <c r="J409" s="77" t="s">
        <v>45</v>
      </c>
      <c r="K409" s="141" t="s">
        <v>487</v>
      </c>
      <c r="L409" s="103" t="s">
        <v>496</v>
      </c>
      <c r="M409" s="105"/>
    </row>
    <row r="410" spans="1:13" s="106" customFormat="1" ht="25.5" x14ac:dyDescent="0.25">
      <c r="A410" s="89">
        <v>76</v>
      </c>
      <c r="B410" s="109" t="s">
        <v>492</v>
      </c>
      <c r="C410" s="149" t="s">
        <v>101</v>
      </c>
      <c r="D410" s="109" t="s">
        <v>156</v>
      </c>
      <c r="E410" s="109">
        <v>1</v>
      </c>
      <c r="F410" s="109" t="s">
        <v>196</v>
      </c>
      <c r="G410" s="159"/>
      <c r="H410" s="37">
        <v>269644</v>
      </c>
      <c r="I410" s="36" t="s">
        <v>9</v>
      </c>
      <c r="J410" s="77" t="s">
        <v>19</v>
      </c>
      <c r="K410" s="141" t="s">
        <v>292</v>
      </c>
      <c r="L410" s="103" t="s">
        <v>493</v>
      </c>
      <c r="M410" s="105"/>
    </row>
    <row r="411" spans="1:13" s="106" customFormat="1" ht="25.5" x14ac:dyDescent="0.25">
      <c r="A411" s="89">
        <v>77</v>
      </c>
      <c r="B411" s="109" t="s">
        <v>497</v>
      </c>
      <c r="C411" s="149" t="s">
        <v>101</v>
      </c>
      <c r="D411" s="109" t="s">
        <v>156</v>
      </c>
      <c r="E411" s="109">
        <v>1</v>
      </c>
      <c r="F411" s="109" t="s">
        <v>196</v>
      </c>
      <c r="G411" s="159"/>
      <c r="H411" s="37">
        <v>4090000</v>
      </c>
      <c r="I411" s="36" t="s">
        <v>9</v>
      </c>
      <c r="J411" s="77" t="s">
        <v>45</v>
      </c>
      <c r="K411" s="141" t="s">
        <v>487</v>
      </c>
      <c r="L411" s="103" t="s">
        <v>500</v>
      </c>
      <c r="M411" s="105"/>
    </row>
    <row r="412" spans="1:13" s="106" customFormat="1" ht="25.5" x14ac:dyDescent="0.25">
      <c r="A412" s="89">
        <v>78</v>
      </c>
      <c r="B412" s="109" t="s">
        <v>498</v>
      </c>
      <c r="C412" s="149" t="s">
        <v>101</v>
      </c>
      <c r="D412" s="109" t="s">
        <v>156</v>
      </c>
      <c r="E412" s="109">
        <v>1</v>
      </c>
      <c r="F412" s="109" t="s">
        <v>196</v>
      </c>
      <c r="G412" s="159"/>
      <c r="H412" s="37">
        <v>642500</v>
      </c>
      <c r="I412" s="36" t="s">
        <v>9</v>
      </c>
      <c r="J412" s="77" t="s">
        <v>45</v>
      </c>
      <c r="K412" s="141" t="s">
        <v>487</v>
      </c>
      <c r="L412" s="103" t="s">
        <v>500</v>
      </c>
      <c r="M412" s="105"/>
    </row>
    <row r="413" spans="1:13" s="106" customFormat="1" ht="25.5" x14ac:dyDescent="0.25">
      <c r="A413" s="89">
        <v>79</v>
      </c>
      <c r="B413" s="109" t="s">
        <v>499</v>
      </c>
      <c r="C413" s="149" t="s">
        <v>101</v>
      </c>
      <c r="D413" s="109" t="s">
        <v>156</v>
      </c>
      <c r="E413" s="109">
        <v>1</v>
      </c>
      <c r="F413" s="109" t="s">
        <v>196</v>
      </c>
      <c r="G413" s="159"/>
      <c r="H413" s="37">
        <v>2865000</v>
      </c>
      <c r="I413" s="36" t="s">
        <v>9</v>
      </c>
      <c r="J413" s="77" t="s">
        <v>45</v>
      </c>
      <c r="K413" s="141" t="s">
        <v>487</v>
      </c>
      <c r="L413" s="103" t="s">
        <v>500</v>
      </c>
      <c r="M413" s="105"/>
    </row>
    <row r="414" spans="1:13" s="106" customFormat="1" ht="38.25" x14ac:dyDescent="0.25">
      <c r="A414" s="89">
        <v>80</v>
      </c>
      <c r="B414" s="109" t="s">
        <v>515</v>
      </c>
      <c r="C414" s="103" t="s">
        <v>56</v>
      </c>
      <c r="D414" s="109" t="s">
        <v>516</v>
      </c>
      <c r="E414" s="109">
        <v>1</v>
      </c>
      <c r="F414" s="109" t="s">
        <v>196</v>
      </c>
      <c r="G414" s="159"/>
      <c r="H414" s="37">
        <v>12330000</v>
      </c>
      <c r="I414" s="36" t="s">
        <v>9</v>
      </c>
      <c r="J414" s="77" t="s">
        <v>45</v>
      </c>
      <c r="K414" s="141" t="s">
        <v>487</v>
      </c>
      <c r="L414" s="103" t="s">
        <v>517</v>
      </c>
      <c r="M414" s="105"/>
    </row>
    <row r="415" spans="1:13" s="106" customFormat="1" ht="38.25" x14ac:dyDescent="0.25">
      <c r="A415" s="89">
        <v>81</v>
      </c>
      <c r="B415" s="109" t="s">
        <v>520</v>
      </c>
      <c r="C415" s="103" t="s">
        <v>56</v>
      </c>
      <c r="D415" s="109" t="s">
        <v>521</v>
      </c>
      <c r="E415" s="109">
        <v>1</v>
      </c>
      <c r="F415" s="109" t="s">
        <v>196</v>
      </c>
      <c r="G415" s="159"/>
      <c r="H415" s="37">
        <v>436800</v>
      </c>
      <c r="I415" s="36" t="s">
        <v>9</v>
      </c>
      <c r="J415" s="77" t="s">
        <v>90</v>
      </c>
      <c r="K415" s="141" t="s">
        <v>487</v>
      </c>
      <c r="L415" s="103" t="s">
        <v>600</v>
      </c>
      <c r="M415" s="105"/>
    </row>
    <row r="416" spans="1:13" s="106" customFormat="1" ht="38.25" x14ac:dyDescent="0.25">
      <c r="A416" s="89">
        <v>82</v>
      </c>
      <c r="B416" s="109" t="s">
        <v>522</v>
      </c>
      <c r="C416" s="149" t="s">
        <v>100</v>
      </c>
      <c r="D416" s="109" t="s">
        <v>523</v>
      </c>
      <c r="E416" s="109">
        <v>1</v>
      </c>
      <c r="F416" s="109" t="s">
        <v>196</v>
      </c>
      <c r="G416" s="159"/>
      <c r="H416" s="37">
        <v>13409790</v>
      </c>
      <c r="I416" s="36" t="s">
        <v>9</v>
      </c>
      <c r="J416" s="77" t="s">
        <v>45</v>
      </c>
      <c r="K416" s="141" t="s">
        <v>524</v>
      </c>
      <c r="L416" s="103" t="s">
        <v>525</v>
      </c>
      <c r="M416" s="105"/>
    </row>
    <row r="417" spans="1:13" s="106" customFormat="1" ht="38.25" x14ac:dyDescent="0.25">
      <c r="A417" s="89">
        <v>83</v>
      </c>
      <c r="B417" s="109" t="s">
        <v>548</v>
      </c>
      <c r="C417" s="103" t="s">
        <v>56</v>
      </c>
      <c r="D417" s="109" t="s">
        <v>549</v>
      </c>
      <c r="E417" s="109">
        <v>1</v>
      </c>
      <c r="F417" s="109" t="s">
        <v>196</v>
      </c>
      <c r="G417" s="159"/>
      <c r="H417" s="37">
        <v>2197321.4300000002</v>
      </c>
      <c r="I417" s="36" t="s">
        <v>9</v>
      </c>
      <c r="J417" s="77" t="s">
        <v>90</v>
      </c>
      <c r="K417" s="141" t="s">
        <v>524</v>
      </c>
      <c r="L417" s="103" t="s">
        <v>688</v>
      </c>
      <c r="M417" s="105"/>
    </row>
    <row r="418" spans="1:13" s="106" customFormat="1" ht="51" x14ac:dyDescent="0.25">
      <c r="A418" s="89">
        <v>84</v>
      </c>
      <c r="B418" s="109" t="s">
        <v>594</v>
      </c>
      <c r="C418" s="103" t="s">
        <v>56</v>
      </c>
      <c r="D418" s="109" t="s">
        <v>595</v>
      </c>
      <c r="E418" s="109">
        <v>1</v>
      </c>
      <c r="F418" s="109" t="s">
        <v>196</v>
      </c>
      <c r="G418" s="159"/>
      <c r="H418" s="37">
        <v>360000</v>
      </c>
      <c r="I418" s="36" t="s">
        <v>9</v>
      </c>
      <c r="J418" s="77" t="s">
        <v>90</v>
      </c>
      <c r="K418" s="141" t="s">
        <v>524</v>
      </c>
      <c r="L418" s="103" t="s">
        <v>596</v>
      </c>
      <c r="M418" s="105"/>
    </row>
    <row r="419" spans="1:13" s="106" customFormat="1" ht="38.25" x14ac:dyDescent="0.25">
      <c r="A419" s="89">
        <v>85</v>
      </c>
      <c r="B419" s="109" t="s">
        <v>597</v>
      </c>
      <c r="C419" s="103" t="s">
        <v>56</v>
      </c>
      <c r="D419" s="109" t="s">
        <v>598</v>
      </c>
      <c r="E419" s="109">
        <v>1</v>
      </c>
      <c r="F419" s="109" t="s">
        <v>196</v>
      </c>
      <c r="G419" s="159"/>
      <c r="H419" s="37">
        <v>128142.86</v>
      </c>
      <c r="I419" s="36" t="s">
        <v>9</v>
      </c>
      <c r="J419" s="77" t="s">
        <v>90</v>
      </c>
      <c r="K419" s="141" t="s">
        <v>524</v>
      </c>
      <c r="L419" s="103" t="s">
        <v>599</v>
      </c>
      <c r="M419" s="105"/>
    </row>
    <row r="420" spans="1:13" s="106" customFormat="1" ht="31.5" x14ac:dyDescent="0.2">
      <c r="A420" s="89">
        <v>86</v>
      </c>
      <c r="B420" s="212" t="s">
        <v>646</v>
      </c>
      <c r="C420" s="198" t="s">
        <v>101</v>
      </c>
      <c r="D420" s="199" t="s">
        <v>156</v>
      </c>
      <c r="E420" s="198">
        <v>1</v>
      </c>
      <c r="F420" s="103" t="s">
        <v>196</v>
      </c>
      <c r="G420" s="200"/>
      <c r="H420" s="159">
        <v>240000</v>
      </c>
      <c r="I420" s="103" t="s">
        <v>9</v>
      </c>
      <c r="J420" s="200" t="s">
        <v>106</v>
      </c>
      <c r="K420" s="141" t="s">
        <v>524</v>
      </c>
      <c r="L420" s="103" t="s">
        <v>647</v>
      </c>
      <c r="M420" s="105"/>
    </row>
    <row r="421" spans="1:13" s="106" customFormat="1" ht="38.25" x14ac:dyDescent="0.2">
      <c r="A421" s="89">
        <v>87</v>
      </c>
      <c r="B421" s="259" t="s">
        <v>648</v>
      </c>
      <c r="C421" s="172" t="s">
        <v>101</v>
      </c>
      <c r="D421" s="260" t="s">
        <v>156</v>
      </c>
      <c r="E421" s="230">
        <v>1</v>
      </c>
      <c r="F421" s="230" t="s">
        <v>196</v>
      </c>
      <c r="G421" s="218"/>
      <c r="H421" s="231">
        <v>126000</v>
      </c>
      <c r="I421" s="172" t="s">
        <v>9</v>
      </c>
      <c r="J421" s="200" t="s">
        <v>106</v>
      </c>
      <c r="K421" s="141" t="s">
        <v>524</v>
      </c>
      <c r="L421" s="103" t="s">
        <v>647</v>
      </c>
      <c r="M421" s="105"/>
    </row>
    <row r="422" spans="1:13" s="106" customFormat="1" ht="25.5" x14ac:dyDescent="0.25">
      <c r="A422" s="171">
        <v>88</v>
      </c>
      <c r="B422" s="103" t="s">
        <v>662</v>
      </c>
      <c r="C422" s="38" t="s">
        <v>101</v>
      </c>
      <c r="D422" s="38" t="s">
        <v>17</v>
      </c>
      <c r="E422" s="38">
        <v>1</v>
      </c>
      <c r="F422" s="38" t="s">
        <v>24</v>
      </c>
      <c r="G422" s="200"/>
      <c r="H422" s="232">
        <v>3199739</v>
      </c>
      <c r="I422" s="39" t="s">
        <v>663</v>
      </c>
      <c r="J422" s="219" t="s">
        <v>210</v>
      </c>
      <c r="K422" s="141" t="s">
        <v>524</v>
      </c>
      <c r="L422" s="103" t="s">
        <v>664</v>
      </c>
      <c r="M422" s="105"/>
    </row>
    <row r="423" spans="1:13" s="106" customFormat="1" ht="38.25" x14ac:dyDescent="0.25">
      <c r="A423" s="89">
        <v>89</v>
      </c>
      <c r="B423" s="222" t="s">
        <v>669</v>
      </c>
      <c r="C423" s="226" t="s">
        <v>670</v>
      </c>
      <c r="D423" s="98" t="s">
        <v>17</v>
      </c>
      <c r="E423" s="98">
        <v>1</v>
      </c>
      <c r="F423" s="98" t="s">
        <v>24</v>
      </c>
      <c r="G423" s="201"/>
      <c r="H423" s="227" t="s">
        <v>671</v>
      </c>
      <c r="I423" s="228" t="s">
        <v>663</v>
      </c>
      <c r="J423" s="219" t="s">
        <v>210</v>
      </c>
      <c r="K423" s="141" t="s">
        <v>524</v>
      </c>
      <c r="L423" s="103" t="s">
        <v>664</v>
      </c>
      <c r="M423" s="105"/>
    </row>
    <row r="424" spans="1:13" s="106" customFormat="1" ht="49.5" customHeight="1" x14ac:dyDescent="0.25">
      <c r="A424" s="89">
        <v>90</v>
      </c>
      <c r="B424" s="103" t="s">
        <v>686</v>
      </c>
      <c r="C424" s="226" t="s">
        <v>687</v>
      </c>
      <c r="D424" s="98" t="s">
        <v>751</v>
      </c>
      <c r="E424" s="38">
        <v>1</v>
      </c>
      <c r="F424" s="38" t="s">
        <v>24</v>
      </c>
      <c r="G424" s="201"/>
      <c r="H424" s="229">
        <v>865178.57</v>
      </c>
      <c r="I424" s="39" t="s">
        <v>663</v>
      </c>
      <c r="J424" s="77" t="s">
        <v>90</v>
      </c>
      <c r="K424" s="141" t="s">
        <v>524</v>
      </c>
      <c r="L424" s="103" t="s">
        <v>752</v>
      </c>
      <c r="M424" s="105"/>
    </row>
    <row r="425" spans="1:13" s="106" customFormat="1" ht="49.5" customHeight="1" x14ac:dyDescent="0.25">
      <c r="A425" s="89">
        <v>91</v>
      </c>
      <c r="B425" s="149" t="s">
        <v>699</v>
      </c>
      <c r="C425" s="226" t="s">
        <v>700</v>
      </c>
      <c r="D425" s="199" t="s">
        <v>156</v>
      </c>
      <c r="E425" s="38">
        <v>1</v>
      </c>
      <c r="F425" s="38" t="s">
        <v>24</v>
      </c>
      <c r="G425" s="201"/>
      <c r="H425" s="229">
        <v>49107.14</v>
      </c>
      <c r="I425" s="39" t="s">
        <v>663</v>
      </c>
      <c r="J425" s="200" t="s">
        <v>106</v>
      </c>
      <c r="K425" s="141" t="s">
        <v>524</v>
      </c>
      <c r="L425" s="103" t="s">
        <v>701</v>
      </c>
      <c r="M425" s="105"/>
    </row>
    <row r="426" spans="1:13" s="106" customFormat="1" ht="49.5" customHeight="1" x14ac:dyDescent="0.25">
      <c r="A426" s="89">
        <v>92</v>
      </c>
      <c r="B426" s="149" t="s">
        <v>702</v>
      </c>
      <c r="C426" s="226" t="s">
        <v>687</v>
      </c>
      <c r="D426" s="199" t="s">
        <v>703</v>
      </c>
      <c r="E426" s="38">
        <v>1</v>
      </c>
      <c r="F426" s="38" t="s">
        <v>24</v>
      </c>
      <c r="G426" s="201"/>
      <c r="H426" s="229">
        <v>8326950</v>
      </c>
      <c r="I426" s="39" t="s">
        <v>663</v>
      </c>
      <c r="J426" s="77" t="s">
        <v>90</v>
      </c>
      <c r="K426" s="141" t="s">
        <v>524</v>
      </c>
      <c r="L426" s="103" t="s">
        <v>704</v>
      </c>
      <c r="M426" s="105"/>
    </row>
    <row r="427" spans="1:13" s="106" customFormat="1" ht="36" customHeight="1" x14ac:dyDescent="0.25">
      <c r="A427" s="89">
        <v>93</v>
      </c>
      <c r="B427" s="103" t="s">
        <v>705</v>
      </c>
      <c r="C427" s="226" t="s">
        <v>687</v>
      </c>
      <c r="D427" s="98" t="s">
        <v>17</v>
      </c>
      <c r="E427" s="38">
        <v>1</v>
      </c>
      <c r="F427" s="38" t="s">
        <v>24</v>
      </c>
      <c r="G427" s="201"/>
      <c r="H427" s="229">
        <v>5025000</v>
      </c>
      <c r="I427" s="39" t="s">
        <v>663</v>
      </c>
      <c r="J427" s="77" t="s">
        <v>90</v>
      </c>
      <c r="K427" s="141" t="s">
        <v>524</v>
      </c>
      <c r="L427" s="103" t="s">
        <v>706</v>
      </c>
      <c r="M427" s="105"/>
    </row>
    <row r="428" spans="1:13" s="106" customFormat="1" ht="24" customHeight="1" x14ac:dyDescent="0.25">
      <c r="A428" s="89">
        <v>94</v>
      </c>
      <c r="B428" s="149" t="s">
        <v>714</v>
      </c>
      <c r="C428" s="38" t="s">
        <v>101</v>
      </c>
      <c r="D428" s="98" t="s">
        <v>17</v>
      </c>
      <c r="E428" s="38">
        <v>1</v>
      </c>
      <c r="F428" s="38" t="s">
        <v>24</v>
      </c>
      <c r="G428" s="201"/>
      <c r="H428" s="229">
        <v>5750600</v>
      </c>
      <c r="I428" s="39" t="s">
        <v>663</v>
      </c>
      <c r="J428" s="200" t="s">
        <v>106</v>
      </c>
      <c r="K428" s="141" t="s">
        <v>524</v>
      </c>
      <c r="L428" s="103" t="s">
        <v>711</v>
      </c>
      <c r="M428" s="105"/>
    </row>
    <row r="429" spans="1:13" s="106" customFormat="1" ht="24" customHeight="1" x14ac:dyDescent="0.25">
      <c r="A429" s="89">
        <v>95</v>
      </c>
      <c r="B429" s="149" t="s">
        <v>712</v>
      </c>
      <c r="C429" s="38" t="s">
        <v>101</v>
      </c>
      <c r="D429" s="98" t="s">
        <v>17</v>
      </c>
      <c r="E429" s="38">
        <v>1</v>
      </c>
      <c r="F429" s="38" t="s">
        <v>24</v>
      </c>
      <c r="G429" s="201"/>
      <c r="H429" s="229">
        <v>10918000</v>
      </c>
      <c r="I429" s="39" t="s">
        <v>663</v>
      </c>
      <c r="J429" s="200" t="s">
        <v>106</v>
      </c>
      <c r="K429" s="141" t="s">
        <v>134</v>
      </c>
      <c r="L429" s="103" t="s">
        <v>805</v>
      </c>
      <c r="M429" s="105"/>
    </row>
    <row r="430" spans="1:13" s="106" customFormat="1" ht="42.75" customHeight="1" x14ac:dyDescent="0.25">
      <c r="A430" s="89">
        <v>96</v>
      </c>
      <c r="B430" s="149" t="s">
        <v>730</v>
      </c>
      <c r="C430" s="98" t="s">
        <v>100</v>
      </c>
      <c r="D430" s="98" t="s">
        <v>729</v>
      </c>
      <c r="E430" s="38">
        <v>1</v>
      </c>
      <c r="F430" s="38" t="s">
        <v>24</v>
      </c>
      <c r="G430" s="201"/>
      <c r="H430" s="229">
        <v>20772114.289999999</v>
      </c>
      <c r="I430" s="39" t="s">
        <v>663</v>
      </c>
      <c r="J430" s="200" t="s">
        <v>106</v>
      </c>
      <c r="K430" s="141" t="s">
        <v>524</v>
      </c>
      <c r="L430" s="103" t="s">
        <v>713</v>
      </c>
      <c r="M430" s="105"/>
    </row>
    <row r="431" spans="1:13" s="106" customFormat="1" ht="54" customHeight="1" x14ac:dyDescent="0.25">
      <c r="A431" s="89">
        <v>97</v>
      </c>
      <c r="B431" s="149" t="s">
        <v>756</v>
      </c>
      <c r="C431" s="98" t="s">
        <v>687</v>
      </c>
      <c r="D431" s="98" t="s">
        <v>757</v>
      </c>
      <c r="E431" s="38">
        <v>1</v>
      </c>
      <c r="F431" s="38" t="s">
        <v>24</v>
      </c>
      <c r="G431" s="201"/>
      <c r="H431" s="229">
        <v>440000</v>
      </c>
      <c r="I431" s="39" t="s">
        <v>663</v>
      </c>
      <c r="J431" s="200" t="s">
        <v>90</v>
      </c>
      <c r="K431" s="141" t="s">
        <v>524</v>
      </c>
      <c r="L431" s="103" t="s">
        <v>808</v>
      </c>
      <c r="M431" s="105"/>
    </row>
    <row r="432" spans="1:13" s="106" customFormat="1" ht="51" customHeight="1" x14ac:dyDescent="0.25">
      <c r="A432" s="89">
        <v>98</v>
      </c>
      <c r="B432" s="149" t="s">
        <v>809</v>
      </c>
      <c r="C432" s="98" t="s">
        <v>687</v>
      </c>
      <c r="D432" s="98" t="s">
        <v>810</v>
      </c>
      <c r="E432" s="38">
        <v>1</v>
      </c>
      <c r="F432" s="38" t="s">
        <v>24</v>
      </c>
      <c r="G432" s="201"/>
      <c r="H432" s="229">
        <v>1135000</v>
      </c>
      <c r="I432" s="39" t="s">
        <v>663</v>
      </c>
      <c r="J432" s="200" t="s">
        <v>90</v>
      </c>
      <c r="K432" s="141" t="s">
        <v>524</v>
      </c>
      <c r="L432" s="103" t="s">
        <v>811</v>
      </c>
      <c r="M432" s="105"/>
    </row>
    <row r="433" spans="1:18" s="106" customFormat="1" ht="76.5" customHeight="1" x14ac:dyDescent="0.25">
      <c r="A433" s="89">
        <v>99</v>
      </c>
      <c r="B433" s="107" t="s">
        <v>753</v>
      </c>
      <c r="C433" s="249" t="s">
        <v>687</v>
      </c>
      <c r="D433" s="107" t="s">
        <v>754</v>
      </c>
      <c r="E433" s="151">
        <v>1</v>
      </c>
      <c r="F433" s="107" t="s">
        <v>24</v>
      </c>
      <c r="G433" s="201"/>
      <c r="H433" s="229">
        <v>82500</v>
      </c>
      <c r="I433" s="39" t="s">
        <v>663</v>
      </c>
      <c r="J433" s="77" t="s">
        <v>90</v>
      </c>
      <c r="K433" s="141" t="s">
        <v>134</v>
      </c>
      <c r="L433" s="103" t="s">
        <v>755</v>
      </c>
      <c r="M433" s="105"/>
    </row>
    <row r="434" spans="1:18" s="106" customFormat="1" ht="42.75" customHeight="1" x14ac:dyDescent="0.25">
      <c r="A434" s="89">
        <v>100</v>
      </c>
      <c r="B434" s="250" t="s">
        <v>699</v>
      </c>
      <c r="C434" s="249" t="s">
        <v>762</v>
      </c>
      <c r="D434" s="253" t="s">
        <v>760</v>
      </c>
      <c r="E434" s="251">
        <v>1</v>
      </c>
      <c r="F434" s="39" t="s">
        <v>24</v>
      </c>
      <c r="G434" s="252"/>
      <c r="H434" s="270">
        <v>550000</v>
      </c>
      <c r="I434" s="39" t="s">
        <v>663</v>
      </c>
      <c r="J434" s="77" t="s">
        <v>761</v>
      </c>
      <c r="K434" s="141" t="s">
        <v>134</v>
      </c>
      <c r="L434" s="103" t="s">
        <v>763</v>
      </c>
      <c r="M434" s="105"/>
    </row>
    <row r="435" spans="1:18" s="106" customFormat="1" ht="42.75" customHeight="1" x14ac:dyDescent="0.25">
      <c r="A435" s="89">
        <v>101</v>
      </c>
      <c r="B435" s="256" t="s">
        <v>815</v>
      </c>
      <c r="C435" s="249" t="s">
        <v>687</v>
      </c>
      <c r="D435" s="107" t="s">
        <v>816</v>
      </c>
      <c r="E435" s="151">
        <v>1</v>
      </c>
      <c r="F435" s="107" t="s">
        <v>24</v>
      </c>
      <c r="G435" s="257"/>
      <c r="H435" s="258">
        <v>200000</v>
      </c>
      <c r="I435" s="39" t="s">
        <v>663</v>
      </c>
      <c r="J435" s="77" t="s">
        <v>90</v>
      </c>
      <c r="K435" s="141" t="s">
        <v>134</v>
      </c>
      <c r="L435" s="103" t="s">
        <v>817</v>
      </c>
      <c r="M435" s="105"/>
    </row>
    <row r="436" spans="1:18" s="106" customFormat="1" ht="42.75" customHeight="1" x14ac:dyDescent="0.25">
      <c r="A436" s="89">
        <v>102</v>
      </c>
      <c r="B436" s="206" t="s">
        <v>829</v>
      </c>
      <c r="C436" s="103" t="s">
        <v>101</v>
      </c>
      <c r="D436" s="107" t="s">
        <v>156</v>
      </c>
      <c r="E436" s="151">
        <v>1</v>
      </c>
      <c r="F436" s="107" t="s">
        <v>24</v>
      </c>
      <c r="G436" s="269"/>
      <c r="H436" s="271">
        <v>4500000</v>
      </c>
      <c r="I436" s="225" t="s">
        <v>663</v>
      </c>
      <c r="J436" s="216" t="s">
        <v>831</v>
      </c>
      <c r="K436" s="141" t="s">
        <v>134</v>
      </c>
      <c r="L436" s="103" t="s">
        <v>830</v>
      </c>
      <c r="M436" s="105"/>
    </row>
    <row r="437" spans="1:18" s="106" customFormat="1" ht="59.25" customHeight="1" x14ac:dyDescent="0.25">
      <c r="A437" s="89">
        <v>103</v>
      </c>
      <c r="B437" s="265" t="s">
        <v>832</v>
      </c>
      <c r="C437" s="264" t="s">
        <v>687</v>
      </c>
      <c r="D437" s="267" t="s">
        <v>833</v>
      </c>
      <c r="E437" s="266">
        <v>1</v>
      </c>
      <c r="F437" s="265" t="s">
        <v>24</v>
      </c>
      <c r="G437" s="268"/>
      <c r="H437" s="272">
        <v>405000</v>
      </c>
      <c r="I437" s="39" t="s">
        <v>663</v>
      </c>
      <c r="J437" s="77" t="s">
        <v>90</v>
      </c>
      <c r="K437" s="141" t="s">
        <v>134</v>
      </c>
      <c r="L437" s="103" t="s">
        <v>834</v>
      </c>
      <c r="M437" s="105"/>
    </row>
    <row r="438" spans="1:18" s="106" customFormat="1" ht="59.25" customHeight="1" x14ac:dyDescent="0.25">
      <c r="A438" s="89">
        <v>104</v>
      </c>
      <c r="B438" s="275" t="s">
        <v>832</v>
      </c>
      <c r="C438" s="274" t="s">
        <v>687</v>
      </c>
      <c r="D438" s="278" t="s">
        <v>835</v>
      </c>
      <c r="E438" s="276">
        <v>1</v>
      </c>
      <c r="F438" s="275" t="s">
        <v>24</v>
      </c>
      <c r="G438" s="273"/>
      <c r="H438" s="277">
        <v>1128000</v>
      </c>
      <c r="I438" s="39" t="s">
        <v>663</v>
      </c>
      <c r="J438" s="77" t="s">
        <v>90</v>
      </c>
      <c r="K438" s="141" t="s">
        <v>134</v>
      </c>
      <c r="L438" s="103" t="s">
        <v>834</v>
      </c>
      <c r="M438" s="105"/>
    </row>
    <row r="439" spans="1:18" s="106" customFormat="1" ht="59.25" customHeight="1" x14ac:dyDescent="0.25">
      <c r="A439" s="89">
        <v>105</v>
      </c>
      <c r="B439" s="280" t="s">
        <v>836</v>
      </c>
      <c r="C439" s="279" t="s">
        <v>687</v>
      </c>
      <c r="D439" s="283" t="s">
        <v>837</v>
      </c>
      <c r="E439" s="281">
        <v>1</v>
      </c>
      <c r="F439" s="280" t="s">
        <v>24</v>
      </c>
      <c r="G439" s="284"/>
      <c r="H439" s="282">
        <v>56250</v>
      </c>
      <c r="I439" s="39" t="s">
        <v>663</v>
      </c>
      <c r="J439" s="77" t="s">
        <v>90</v>
      </c>
      <c r="K439" s="141" t="s">
        <v>134</v>
      </c>
      <c r="L439" s="103" t="s">
        <v>838</v>
      </c>
      <c r="M439" s="105"/>
    </row>
    <row r="440" spans="1:18" s="106" customFormat="1" ht="59.25" customHeight="1" x14ac:dyDescent="0.25">
      <c r="A440" s="89">
        <v>106</v>
      </c>
      <c r="B440" s="283" t="s">
        <v>839</v>
      </c>
      <c r="C440" s="285" t="s">
        <v>840</v>
      </c>
      <c r="D440" s="283" t="s">
        <v>17</v>
      </c>
      <c r="E440" s="281">
        <v>1</v>
      </c>
      <c r="F440" s="280" t="s">
        <v>24</v>
      </c>
      <c r="G440" s="284"/>
      <c r="H440" s="286">
        <v>21670315.5</v>
      </c>
      <c r="I440" s="39" t="s">
        <v>663</v>
      </c>
      <c r="J440" s="77" t="s">
        <v>45</v>
      </c>
      <c r="K440" s="141" t="s">
        <v>134</v>
      </c>
      <c r="L440" s="103" t="s">
        <v>841</v>
      </c>
      <c r="M440" s="105"/>
    </row>
    <row r="441" spans="1:18" s="4" customFormat="1" ht="20.100000000000001" customHeight="1" x14ac:dyDescent="0.25">
      <c r="A441" s="92"/>
      <c r="B441" s="75" t="s">
        <v>83</v>
      </c>
      <c r="C441" s="85"/>
      <c r="D441" s="59"/>
      <c r="E441" s="59"/>
      <c r="F441" s="59"/>
      <c r="G441" s="170"/>
      <c r="H441" s="87">
        <f>SUM(H335:H440)</f>
        <v>440644361.66999996</v>
      </c>
      <c r="I441" s="69"/>
      <c r="J441" s="69"/>
      <c r="K441" s="121"/>
      <c r="L441" s="69"/>
      <c r="M441" s="32"/>
      <c r="N441" s="26"/>
      <c r="O441" s="26"/>
      <c r="P441" s="26"/>
      <c r="Q441" s="26"/>
      <c r="R441" s="26"/>
    </row>
    <row r="442" spans="1:18" s="4" customFormat="1" ht="20.100000000000001" customHeight="1" x14ac:dyDescent="0.25">
      <c r="A442" s="92"/>
      <c r="B442" s="60" t="s">
        <v>84</v>
      </c>
      <c r="C442" s="59"/>
      <c r="D442" s="59"/>
      <c r="E442" s="59"/>
      <c r="F442" s="59"/>
      <c r="G442" s="170"/>
      <c r="H442" s="70">
        <f>H441+H333+H315</f>
        <v>2454566599.0672007</v>
      </c>
      <c r="I442" s="69"/>
      <c r="J442" s="69"/>
      <c r="K442" s="121"/>
      <c r="L442" s="69"/>
      <c r="M442" s="32"/>
      <c r="N442" s="26"/>
      <c r="O442" s="26"/>
      <c r="P442" s="26"/>
      <c r="Q442" s="26"/>
      <c r="R442" s="26"/>
    </row>
    <row r="443" spans="1:18" s="5" customFormat="1" ht="20.100000000000001" customHeight="1" x14ac:dyDescent="0.25">
      <c r="A443" s="93"/>
      <c r="B443" s="60" t="s">
        <v>85</v>
      </c>
      <c r="C443" s="59"/>
      <c r="D443" s="59"/>
      <c r="E443" s="59"/>
      <c r="F443" s="59"/>
      <c r="G443" s="170"/>
      <c r="H443" s="70">
        <f>H442+H60</f>
        <v>2621527777.2612009</v>
      </c>
      <c r="I443" s="71"/>
      <c r="J443" s="71"/>
      <c r="K443" s="121"/>
      <c r="L443" s="71"/>
      <c r="M443" s="33"/>
      <c r="N443" s="27"/>
      <c r="O443" s="27"/>
      <c r="P443" s="27"/>
      <c r="Q443" s="27"/>
      <c r="R443" s="27"/>
    </row>
    <row r="444" spans="1:18" x14ac:dyDescent="0.25">
      <c r="A444" s="9"/>
      <c r="B444" s="11"/>
      <c r="C444" s="9"/>
      <c r="D444" s="8"/>
      <c r="E444" s="9"/>
      <c r="F444" s="9"/>
      <c r="G444" s="10"/>
      <c r="H444" s="10"/>
      <c r="I444" s="11"/>
      <c r="J444" s="9"/>
      <c r="K444" s="122"/>
      <c r="L444" s="19"/>
      <c r="M444" s="21"/>
    </row>
    <row r="445" spans="1:18" x14ac:dyDescent="0.25">
      <c r="A445" s="9"/>
      <c r="B445" s="11"/>
      <c r="C445" s="9"/>
      <c r="D445" s="8"/>
      <c r="E445" s="9"/>
      <c r="F445" s="9"/>
      <c r="G445" s="10"/>
      <c r="I445" s="3"/>
      <c r="J445" s="9"/>
      <c r="K445" s="122"/>
      <c r="L445" s="19"/>
      <c r="M445" s="21"/>
    </row>
    <row r="446" spans="1:18" x14ac:dyDescent="0.25">
      <c r="J446" s="14"/>
      <c r="K446" s="123"/>
      <c r="L446" s="20"/>
    </row>
    <row r="447" spans="1:18" x14ac:dyDescent="0.25">
      <c r="J447" s="14"/>
      <c r="K447" s="123"/>
      <c r="L447" s="20"/>
    </row>
    <row r="448" spans="1:18" x14ac:dyDescent="0.25">
      <c r="J448" s="14"/>
      <c r="K448" s="123"/>
      <c r="L448" s="20"/>
    </row>
    <row r="449" spans="4:12" x14ac:dyDescent="0.25">
      <c r="D449" s="22"/>
      <c r="J449" s="14"/>
      <c r="K449" s="123"/>
      <c r="L449" s="20"/>
    </row>
    <row r="450" spans="4:12" x14ac:dyDescent="0.25">
      <c r="J450" s="14"/>
      <c r="K450" s="123"/>
      <c r="L450" s="20"/>
    </row>
    <row r="451" spans="4:12" x14ac:dyDescent="0.25">
      <c r="J451" s="14"/>
      <c r="K451" s="123"/>
      <c r="L451" s="20"/>
    </row>
    <row r="452" spans="4:12" x14ac:dyDescent="0.25">
      <c r="J452" s="14"/>
      <c r="K452" s="123"/>
      <c r="L452" s="20"/>
    </row>
    <row r="453" spans="4:12" x14ac:dyDescent="0.25">
      <c r="J453" s="14"/>
      <c r="K453" s="123"/>
      <c r="L453" s="20"/>
    </row>
    <row r="454" spans="4:12" x14ac:dyDescent="0.25">
      <c r="J454" s="14"/>
      <c r="K454" s="123"/>
      <c r="L454" s="20"/>
    </row>
    <row r="455" spans="4:12" x14ac:dyDescent="0.25">
      <c r="J455" s="14"/>
      <c r="K455" s="123"/>
      <c r="L455" s="20"/>
    </row>
    <row r="456" spans="4:12" x14ac:dyDescent="0.25">
      <c r="J456" s="14"/>
      <c r="K456" s="123"/>
      <c r="L456" s="20"/>
    </row>
    <row r="457" spans="4:12" x14ac:dyDescent="0.25">
      <c r="J457" s="14"/>
      <c r="K457" s="123"/>
      <c r="L457" s="20"/>
    </row>
    <row r="458" spans="4:12" x14ac:dyDescent="0.25">
      <c r="J458" s="14"/>
      <c r="K458" s="123"/>
      <c r="L458" s="20"/>
    </row>
    <row r="459" spans="4:12" x14ac:dyDescent="0.25">
      <c r="J459" s="14"/>
      <c r="K459" s="123"/>
      <c r="L459" s="20"/>
    </row>
    <row r="460" spans="4:12" x14ac:dyDescent="0.25">
      <c r="J460" s="14"/>
      <c r="K460" s="123"/>
      <c r="L460" s="20"/>
    </row>
    <row r="461" spans="4:12" x14ac:dyDescent="0.25">
      <c r="J461" s="14"/>
      <c r="K461" s="123"/>
      <c r="L461" s="20"/>
    </row>
    <row r="462" spans="4:12" x14ac:dyDescent="0.25">
      <c r="J462" s="14"/>
      <c r="K462" s="123"/>
      <c r="L462" s="20"/>
    </row>
    <row r="463" spans="4:12" x14ac:dyDescent="0.25">
      <c r="J463" s="14"/>
      <c r="K463" s="123"/>
      <c r="L463" s="20"/>
    </row>
    <row r="464" spans="4:12" x14ac:dyDescent="0.25">
      <c r="J464" s="14"/>
      <c r="K464" s="123"/>
      <c r="L464" s="20"/>
    </row>
    <row r="465" spans="10:12" x14ac:dyDescent="0.25">
      <c r="J465" s="14"/>
      <c r="K465" s="123"/>
      <c r="L465" s="20"/>
    </row>
    <row r="466" spans="10:12" x14ac:dyDescent="0.25">
      <c r="J466" s="14"/>
      <c r="K466" s="123"/>
      <c r="L466" s="20"/>
    </row>
    <row r="467" spans="10:12" x14ac:dyDescent="0.25">
      <c r="J467" s="14"/>
      <c r="K467" s="123"/>
      <c r="L467" s="20"/>
    </row>
    <row r="468" spans="10:12" x14ac:dyDescent="0.25">
      <c r="J468" s="14"/>
      <c r="K468" s="123"/>
      <c r="L468" s="20"/>
    </row>
    <row r="469" spans="10:12" x14ac:dyDescent="0.25">
      <c r="J469" s="14"/>
      <c r="K469" s="123"/>
      <c r="L469" s="20"/>
    </row>
    <row r="470" spans="10:12" x14ac:dyDescent="0.25">
      <c r="J470" s="14"/>
      <c r="K470" s="123"/>
      <c r="L470" s="20"/>
    </row>
    <row r="471" spans="10:12" x14ac:dyDescent="0.25">
      <c r="J471" s="14"/>
      <c r="K471" s="123"/>
      <c r="L471" s="20"/>
    </row>
    <row r="472" spans="10:12" x14ac:dyDescent="0.25">
      <c r="J472" s="14"/>
      <c r="K472" s="123"/>
      <c r="L472" s="20"/>
    </row>
    <row r="473" spans="10:12" x14ac:dyDescent="0.25">
      <c r="J473" s="14"/>
      <c r="K473" s="123"/>
      <c r="L473" s="20"/>
    </row>
    <row r="474" spans="10:12" x14ac:dyDescent="0.25">
      <c r="J474" s="14"/>
      <c r="K474" s="123"/>
      <c r="L474" s="20"/>
    </row>
    <row r="475" spans="10:12" x14ac:dyDescent="0.25">
      <c r="J475" s="14"/>
      <c r="K475" s="123"/>
      <c r="L475" s="20"/>
    </row>
    <row r="476" spans="10:12" x14ac:dyDescent="0.25">
      <c r="J476" s="14"/>
      <c r="K476" s="123"/>
      <c r="L476" s="20"/>
    </row>
    <row r="477" spans="10:12" x14ac:dyDescent="0.25">
      <c r="J477" s="14"/>
      <c r="K477" s="123"/>
      <c r="L477" s="20"/>
    </row>
    <row r="478" spans="10:12" x14ac:dyDescent="0.25">
      <c r="J478" s="14"/>
      <c r="K478" s="123"/>
      <c r="L478" s="20"/>
    </row>
    <row r="479" spans="10:12" x14ac:dyDescent="0.25">
      <c r="J479" s="14"/>
      <c r="K479" s="123"/>
      <c r="L479" s="20"/>
    </row>
    <row r="480" spans="10:12" x14ac:dyDescent="0.25">
      <c r="J480" s="14"/>
      <c r="K480" s="123"/>
      <c r="L480" s="20"/>
    </row>
    <row r="481" spans="10:12" x14ac:dyDescent="0.25">
      <c r="J481" s="14"/>
      <c r="K481" s="123"/>
      <c r="L481" s="20"/>
    </row>
    <row r="482" spans="10:12" x14ac:dyDescent="0.25">
      <c r="J482" s="14"/>
      <c r="K482" s="123"/>
      <c r="L482" s="20"/>
    </row>
    <row r="483" spans="10:12" x14ac:dyDescent="0.25">
      <c r="J483" s="14"/>
      <c r="K483" s="123"/>
      <c r="L483" s="20"/>
    </row>
    <row r="484" spans="10:12" x14ac:dyDescent="0.25">
      <c r="J484" s="14"/>
      <c r="K484" s="123"/>
      <c r="L484" s="20"/>
    </row>
    <row r="485" spans="10:12" x14ac:dyDescent="0.25">
      <c r="J485" s="14"/>
      <c r="K485" s="123"/>
      <c r="L485" s="20"/>
    </row>
    <row r="486" spans="10:12" x14ac:dyDescent="0.25">
      <c r="J486" s="14"/>
      <c r="K486" s="123"/>
      <c r="L486" s="20"/>
    </row>
    <row r="487" spans="10:12" x14ac:dyDescent="0.25">
      <c r="J487" s="14"/>
      <c r="K487" s="123"/>
      <c r="L487" s="20"/>
    </row>
    <row r="488" spans="10:12" x14ac:dyDescent="0.25">
      <c r="J488" s="14"/>
      <c r="K488" s="123"/>
      <c r="L488" s="20"/>
    </row>
    <row r="489" spans="10:12" x14ac:dyDescent="0.25">
      <c r="J489" s="14"/>
      <c r="K489" s="123"/>
      <c r="L489" s="20"/>
    </row>
    <row r="490" spans="10:12" x14ac:dyDescent="0.25">
      <c r="J490" s="14"/>
      <c r="K490" s="123"/>
      <c r="L490" s="20"/>
    </row>
    <row r="491" spans="10:12" x14ac:dyDescent="0.25">
      <c r="J491" s="14"/>
      <c r="K491" s="123"/>
      <c r="L491" s="20"/>
    </row>
    <row r="492" spans="10:12" x14ac:dyDescent="0.25">
      <c r="J492" s="14"/>
      <c r="K492" s="123"/>
      <c r="L492" s="20"/>
    </row>
    <row r="493" spans="10:12" x14ac:dyDescent="0.25">
      <c r="J493" s="14"/>
      <c r="K493" s="123"/>
      <c r="L493" s="20"/>
    </row>
    <row r="494" spans="10:12" x14ac:dyDescent="0.25">
      <c r="J494" s="14"/>
      <c r="K494" s="123"/>
      <c r="L494" s="20"/>
    </row>
    <row r="495" spans="10:12" x14ac:dyDescent="0.25">
      <c r="J495" s="14"/>
      <c r="K495" s="123"/>
      <c r="L495" s="20"/>
    </row>
    <row r="496" spans="10:12" x14ac:dyDescent="0.25">
      <c r="J496" s="14"/>
      <c r="K496" s="123"/>
      <c r="L496" s="20"/>
    </row>
    <row r="497" spans="10:12" x14ac:dyDescent="0.25">
      <c r="J497" s="14"/>
      <c r="K497" s="123"/>
      <c r="L497" s="20"/>
    </row>
    <row r="498" spans="10:12" x14ac:dyDescent="0.25">
      <c r="J498" s="14"/>
      <c r="K498" s="123"/>
      <c r="L498" s="20"/>
    </row>
    <row r="499" spans="10:12" x14ac:dyDescent="0.25">
      <c r="J499" s="14"/>
      <c r="K499" s="123"/>
      <c r="L499" s="20"/>
    </row>
    <row r="500" spans="10:12" x14ac:dyDescent="0.25">
      <c r="J500" s="14"/>
      <c r="K500" s="123"/>
      <c r="L500" s="20"/>
    </row>
    <row r="501" spans="10:12" x14ac:dyDescent="0.25">
      <c r="J501" s="14"/>
      <c r="K501" s="123"/>
      <c r="L501" s="20"/>
    </row>
    <row r="502" spans="10:12" x14ac:dyDescent="0.25">
      <c r="J502" s="14"/>
      <c r="K502" s="123"/>
      <c r="L502" s="20"/>
    </row>
    <row r="503" spans="10:12" x14ac:dyDescent="0.25">
      <c r="J503" s="14"/>
      <c r="K503" s="123"/>
      <c r="L503" s="20"/>
    </row>
    <row r="504" spans="10:12" x14ac:dyDescent="0.25">
      <c r="J504" s="14"/>
      <c r="K504" s="123"/>
      <c r="L504" s="20"/>
    </row>
    <row r="505" spans="10:12" x14ac:dyDescent="0.25">
      <c r="J505" s="14"/>
      <c r="K505" s="123"/>
      <c r="L505" s="20"/>
    </row>
    <row r="506" spans="10:12" x14ac:dyDescent="0.25">
      <c r="J506" s="14"/>
      <c r="K506" s="123"/>
      <c r="L506" s="20"/>
    </row>
    <row r="507" spans="10:12" x14ac:dyDescent="0.25">
      <c r="J507" s="14"/>
      <c r="K507" s="123"/>
      <c r="L507" s="20"/>
    </row>
    <row r="508" spans="10:12" x14ac:dyDescent="0.25">
      <c r="J508" s="14"/>
      <c r="K508" s="123"/>
      <c r="L508" s="20"/>
    </row>
    <row r="509" spans="10:12" x14ac:dyDescent="0.25">
      <c r="J509" s="14"/>
      <c r="K509" s="123"/>
      <c r="L509" s="20"/>
    </row>
    <row r="510" spans="10:12" x14ac:dyDescent="0.25">
      <c r="J510" s="14"/>
      <c r="K510" s="123"/>
      <c r="L510" s="20"/>
    </row>
    <row r="511" spans="10:12" x14ac:dyDescent="0.25">
      <c r="J511" s="14"/>
      <c r="K511" s="123"/>
      <c r="L511" s="20"/>
    </row>
    <row r="512" spans="10:12" x14ac:dyDescent="0.25">
      <c r="J512" s="14"/>
      <c r="K512" s="123"/>
      <c r="L512" s="20"/>
    </row>
    <row r="513" spans="10:12" x14ac:dyDescent="0.25">
      <c r="J513" s="14"/>
      <c r="K513" s="123"/>
      <c r="L513" s="20"/>
    </row>
    <row r="514" spans="10:12" x14ac:dyDescent="0.25">
      <c r="J514" s="14"/>
      <c r="K514" s="123"/>
      <c r="L514" s="20"/>
    </row>
    <row r="515" spans="10:12" x14ac:dyDescent="0.25">
      <c r="J515" s="14"/>
      <c r="K515" s="123"/>
      <c r="L515" s="20"/>
    </row>
    <row r="516" spans="10:12" x14ac:dyDescent="0.25">
      <c r="J516" s="14"/>
      <c r="K516" s="123"/>
      <c r="L516" s="20"/>
    </row>
    <row r="517" spans="10:12" x14ac:dyDescent="0.25">
      <c r="J517" s="14"/>
      <c r="K517" s="123"/>
      <c r="L517" s="20"/>
    </row>
    <row r="518" spans="10:12" x14ac:dyDescent="0.25">
      <c r="J518" s="14"/>
      <c r="K518" s="123"/>
      <c r="L518" s="20"/>
    </row>
    <row r="519" spans="10:12" x14ac:dyDescent="0.25">
      <c r="J519" s="14"/>
      <c r="K519" s="123"/>
      <c r="L519" s="20"/>
    </row>
    <row r="520" spans="10:12" x14ac:dyDescent="0.25">
      <c r="J520" s="14"/>
      <c r="K520" s="123"/>
      <c r="L520" s="20"/>
    </row>
    <row r="521" spans="10:12" x14ac:dyDescent="0.25">
      <c r="J521" s="14"/>
      <c r="K521" s="123"/>
      <c r="L521" s="20"/>
    </row>
    <row r="522" spans="10:12" x14ac:dyDescent="0.25">
      <c r="J522" s="14"/>
      <c r="K522" s="123"/>
      <c r="L522" s="20"/>
    </row>
    <row r="523" spans="10:12" x14ac:dyDescent="0.25">
      <c r="J523" s="14"/>
      <c r="K523" s="123"/>
      <c r="L523" s="20"/>
    </row>
    <row r="524" spans="10:12" x14ac:dyDescent="0.25">
      <c r="J524" s="14"/>
      <c r="K524" s="123"/>
      <c r="L524" s="20"/>
    </row>
    <row r="525" spans="10:12" x14ac:dyDescent="0.25">
      <c r="J525" s="14"/>
      <c r="K525" s="123"/>
      <c r="L525" s="20"/>
    </row>
    <row r="526" spans="10:12" x14ac:dyDescent="0.25">
      <c r="J526" s="14"/>
      <c r="K526" s="123"/>
      <c r="L526" s="20"/>
    </row>
    <row r="527" spans="10:12" x14ac:dyDescent="0.25">
      <c r="J527" s="14"/>
      <c r="K527" s="123"/>
      <c r="L527" s="20"/>
    </row>
    <row r="528" spans="10:12" x14ac:dyDescent="0.25">
      <c r="J528" s="14"/>
      <c r="K528" s="123"/>
      <c r="L528" s="20"/>
    </row>
    <row r="529" spans="10:12" x14ac:dyDescent="0.25">
      <c r="J529" s="14"/>
      <c r="K529" s="123"/>
      <c r="L529" s="20"/>
    </row>
    <row r="530" spans="10:12" x14ac:dyDescent="0.25">
      <c r="J530" s="14"/>
      <c r="K530" s="123"/>
      <c r="L530" s="20"/>
    </row>
    <row r="531" spans="10:12" x14ac:dyDescent="0.25">
      <c r="J531" s="14"/>
      <c r="K531" s="123"/>
      <c r="L531" s="20"/>
    </row>
    <row r="532" spans="10:12" x14ac:dyDescent="0.25">
      <c r="J532" s="14"/>
      <c r="K532" s="123"/>
      <c r="L532" s="20"/>
    </row>
    <row r="533" spans="10:12" x14ac:dyDescent="0.25">
      <c r="J533" s="14"/>
      <c r="K533" s="123"/>
      <c r="L533" s="20"/>
    </row>
    <row r="534" spans="10:12" x14ac:dyDescent="0.25">
      <c r="J534" s="14"/>
      <c r="K534" s="123"/>
      <c r="L534" s="20"/>
    </row>
    <row r="535" spans="10:12" x14ac:dyDescent="0.25">
      <c r="J535" s="14"/>
      <c r="K535" s="123"/>
      <c r="L535" s="20"/>
    </row>
    <row r="536" spans="10:12" x14ac:dyDescent="0.25">
      <c r="J536" s="14"/>
      <c r="K536" s="123"/>
      <c r="L536" s="20"/>
    </row>
    <row r="537" spans="10:12" x14ac:dyDescent="0.25">
      <c r="J537" s="14"/>
      <c r="K537" s="123"/>
      <c r="L537" s="20"/>
    </row>
    <row r="538" spans="10:12" x14ac:dyDescent="0.25">
      <c r="J538" s="14"/>
      <c r="K538" s="123"/>
      <c r="L538" s="20"/>
    </row>
    <row r="539" spans="10:12" x14ac:dyDescent="0.25">
      <c r="J539" s="14"/>
      <c r="K539" s="123"/>
      <c r="L539" s="20"/>
    </row>
    <row r="540" spans="10:12" x14ac:dyDescent="0.25">
      <c r="J540" s="14"/>
      <c r="K540" s="123"/>
      <c r="L540" s="20"/>
    </row>
    <row r="541" spans="10:12" x14ac:dyDescent="0.25">
      <c r="J541" s="14"/>
      <c r="K541" s="123"/>
      <c r="L541" s="20"/>
    </row>
    <row r="542" spans="10:12" x14ac:dyDescent="0.25">
      <c r="J542" s="14"/>
      <c r="K542" s="123"/>
      <c r="L542" s="20"/>
    </row>
    <row r="543" spans="10:12" x14ac:dyDescent="0.25">
      <c r="J543" s="14"/>
      <c r="K543" s="123"/>
      <c r="L543" s="20"/>
    </row>
    <row r="544" spans="10:12" x14ac:dyDescent="0.25">
      <c r="J544" s="14"/>
      <c r="K544" s="123"/>
      <c r="L544" s="20"/>
    </row>
    <row r="545" spans="10:12" x14ac:dyDescent="0.25">
      <c r="J545" s="14"/>
      <c r="K545" s="123"/>
      <c r="L545" s="20"/>
    </row>
    <row r="546" spans="10:12" x14ac:dyDescent="0.25">
      <c r="J546" s="14"/>
      <c r="K546" s="123"/>
      <c r="L546" s="20"/>
    </row>
    <row r="547" spans="10:12" x14ac:dyDescent="0.25">
      <c r="J547" s="14"/>
      <c r="K547" s="123"/>
      <c r="L547" s="20"/>
    </row>
    <row r="548" spans="10:12" x14ac:dyDescent="0.25">
      <c r="J548" s="14"/>
      <c r="K548" s="123"/>
      <c r="L548" s="20"/>
    </row>
    <row r="549" spans="10:12" x14ac:dyDescent="0.25">
      <c r="J549" s="14"/>
      <c r="K549" s="123"/>
      <c r="L549" s="20"/>
    </row>
    <row r="550" spans="10:12" x14ac:dyDescent="0.25">
      <c r="J550" s="14"/>
      <c r="K550" s="123"/>
      <c r="L550" s="20"/>
    </row>
    <row r="551" spans="10:12" x14ac:dyDescent="0.25">
      <c r="J551" s="14"/>
      <c r="K551" s="123"/>
      <c r="L551" s="20"/>
    </row>
    <row r="552" spans="10:12" x14ac:dyDescent="0.25">
      <c r="J552" s="14"/>
      <c r="K552" s="123"/>
      <c r="L552" s="20"/>
    </row>
    <row r="553" spans="10:12" x14ac:dyDescent="0.25">
      <c r="J553" s="14"/>
      <c r="K553" s="123"/>
      <c r="L553" s="20"/>
    </row>
    <row r="554" spans="10:12" x14ac:dyDescent="0.25">
      <c r="J554" s="14"/>
      <c r="K554" s="123"/>
      <c r="L554" s="20"/>
    </row>
    <row r="555" spans="10:12" x14ac:dyDescent="0.25">
      <c r="J555" s="14"/>
      <c r="K555" s="123"/>
      <c r="L555" s="20"/>
    </row>
    <row r="556" spans="10:12" x14ac:dyDescent="0.25">
      <c r="J556" s="14"/>
      <c r="K556" s="123"/>
      <c r="L556" s="20"/>
    </row>
    <row r="557" spans="10:12" x14ac:dyDescent="0.25">
      <c r="J557" s="14"/>
      <c r="K557" s="123"/>
      <c r="L557" s="20"/>
    </row>
    <row r="558" spans="10:12" x14ac:dyDescent="0.25">
      <c r="J558" s="14"/>
      <c r="K558" s="123"/>
      <c r="L558" s="20"/>
    </row>
    <row r="559" spans="10:12" x14ac:dyDescent="0.25">
      <c r="J559" s="14"/>
      <c r="K559" s="123"/>
      <c r="L559" s="20"/>
    </row>
    <row r="560" spans="10:12" x14ac:dyDescent="0.25">
      <c r="J560" s="14"/>
      <c r="K560" s="123"/>
      <c r="L560" s="20"/>
    </row>
    <row r="561" spans="10:12" x14ac:dyDescent="0.25">
      <c r="J561" s="14"/>
      <c r="K561" s="123"/>
      <c r="L561" s="20"/>
    </row>
    <row r="562" spans="10:12" x14ac:dyDescent="0.25">
      <c r="J562" s="14"/>
      <c r="K562" s="123"/>
      <c r="L562" s="20"/>
    </row>
    <row r="563" spans="10:12" x14ac:dyDescent="0.25">
      <c r="J563" s="14"/>
      <c r="K563" s="123"/>
      <c r="L563" s="20"/>
    </row>
    <row r="564" spans="10:12" x14ac:dyDescent="0.25">
      <c r="J564" s="14"/>
      <c r="K564" s="123"/>
      <c r="L564" s="20"/>
    </row>
    <row r="565" spans="10:12" x14ac:dyDescent="0.25">
      <c r="J565" s="14"/>
      <c r="K565" s="123"/>
      <c r="L565" s="20"/>
    </row>
    <row r="566" spans="10:12" x14ac:dyDescent="0.25">
      <c r="J566" s="14"/>
      <c r="K566" s="123"/>
      <c r="L566" s="20"/>
    </row>
    <row r="567" spans="10:12" x14ac:dyDescent="0.25">
      <c r="J567" s="14"/>
      <c r="K567" s="123"/>
      <c r="L567" s="20"/>
    </row>
    <row r="568" spans="10:12" x14ac:dyDescent="0.25">
      <c r="J568" s="14"/>
      <c r="K568" s="123"/>
      <c r="L568" s="20"/>
    </row>
    <row r="569" spans="10:12" x14ac:dyDescent="0.25">
      <c r="J569" s="14"/>
      <c r="K569" s="123"/>
      <c r="L569" s="20"/>
    </row>
    <row r="570" spans="10:12" x14ac:dyDescent="0.25">
      <c r="J570" s="14"/>
      <c r="K570" s="123"/>
      <c r="L570" s="20"/>
    </row>
    <row r="571" spans="10:12" x14ac:dyDescent="0.25">
      <c r="J571" s="14"/>
      <c r="K571" s="123"/>
      <c r="L571" s="20"/>
    </row>
    <row r="572" spans="10:12" x14ac:dyDescent="0.25">
      <c r="J572" s="14"/>
      <c r="K572" s="123"/>
      <c r="L572" s="20"/>
    </row>
    <row r="573" spans="10:12" x14ac:dyDescent="0.25">
      <c r="J573" s="14"/>
      <c r="K573" s="123"/>
      <c r="L573" s="20"/>
    </row>
    <row r="574" spans="10:12" x14ac:dyDescent="0.25">
      <c r="J574" s="14"/>
      <c r="K574" s="123"/>
      <c r="L574" s="20"/>
    </row>
    <row r="575" spans="10:12" x14ac:dyDescent="0.25">
      <c r="J575" s="14"/>
      <c r="K575" s="123"/>
      <c r="L575" s="20"/>
    </row>
    <row r="576" spans="10:12" x14ac:dyDescent="0.25">
      <c r="J576" s="14"/>
      <c r="K576" s="123"/>
      <c r="L576" s="20"/>
    </row>
    <row r="577" spans="10:12" x14ac:dyDescent="0.25">
      <c r="J577" s="14"/>
      <c r="K577" s="123"/>
      <c r="L577" s="20"/>
    </row>
    <row r="578" spans="10:12" x14ac:dyDescent="0.25">
      <c r="J578" s="14"/>
      <c r="K578" s="123"/>
      <c r="L578" s="20"/>
    </row>
    <row r="579" spans="10:12" x14ac:dyDescent="0.25">
      <c r="J579" s="14"/>
      <c r="K579" s="123"/>
      <c r="L579" s="20"/>
    </row>
  </sheetData>
  <sheetProtection formatCells="0" formatColumns="0" formatRows="0" insertColumns="0" insertRows="0" insertHyperlinks="0" deleteColumns="0" deleteRows="0" sort="0" autoFilter="0" pivotTables="0"/>
  <autoFilter ref="A2:L443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2018-07-26T10:07:49Z</dcterms:modified>
</cp:coreProperties>
</file>