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Лист1!$A$7:$I$69</definedName>
  </definedNames>
  <calcPr calcId="145621"/>
</workbook>
</file>

<file path=xl/calcChain.xml><?xml version="1.0" encoding="utf-8"?>
<calcChain xmlns="http://schemas.openxmlformats.org/spreadsheetml/2006/main">
  <c r="H55" i="1" l="1"/>
  <c r="H54" i="1"/>
  <c r="G53" i="1" l="1"/>
  <c r="H53" i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59" i="1" l="1"/>
  <c r="H68" i="1" s="1"/>
  <c r="H69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<sst xmlns="http://schemas.openxmlformats.org/spreadsheetml/2006/main" count="308" uniqueCount="136">
  <si>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</si>
  <si>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</si>
  <si>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</si>
  <si>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</si>
  <si>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</si>
  <si>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</si>
  <si>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</si>
  <si>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</si>
  <si>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</si>
  <si>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</si>
  <si>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</si>
  <si>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</si>
  <si>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</si>
  <si>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</si>
  <si>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</si>
  <si>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</si>
  <si>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</si>
  <si>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</si>
  <si>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</si>
  <si>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</si>
  <si>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</si>
  <si>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</si>
  <si>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</si>
  <si>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</si>
  <si>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</si>
  <si>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</si>
  <si>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</si>
  <si>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</si>
  <si>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</si>
  <si>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</si>
  <si>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</si>
  <si>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</si>
  <si>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</si>
  <si>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</si>
  <si>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</si>
  <si>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</si>
  <si>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</si>
  <si>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</si>
  <si>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</si>
  <si>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</si>
  <si>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</si>
  <si>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</si>
  <si>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</si>
  <si>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</si>
  <si>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</si>
  <si>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</si>
  <si>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</si>
  <si>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</si>
  <si>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</si>
  <si>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</si>
  <si>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</si>
  <si>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</si>
  <si>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</si>
  <si>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</si>
  <si>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</si>
  <si>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</si>
  <si>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</si>
  <si>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</si>
  <si>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</si>
  <si>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</si>
  <si>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</si>
  <si>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</si>
  <si>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</si>
  <si>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</si>
  <si>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</si>
  <si>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</si>
  <si>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</si>
  <si>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</si>
  <si>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</si>
  <si>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</si>
  <si>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</si>
  <si>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</si>
  <si>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</si>
  <si>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</si>
  <si>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</si>
  <si>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</si>
  <si>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</si>
  <si>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</si>
  <si>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</si>
  <si>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</si>
  <si>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</si>
  <si>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</si>
  <si>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</si>
  <si>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</si>
  <si>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</si>
  <si>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</si>
  <si>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</si>
  <si>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</si>
  <si>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</si>
  <si>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</si>
  <si>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</si>
  <si>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</si>
  <si>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</si>
  <si>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</si>
  <si>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Размер рабочего стола: не менее 350*1500 мм, Расстояние от оси шпинделя до рабочей поверхности стола: не менее 155 мм, Вертикальная фрезерная головка: наличие, Автоматическая система смазки: наличие, Охладительная система: наличие, Полное описание согласно технической спецификации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</si>
  <si>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</si>
  <si>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</si>
  <si>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</si>
  <si>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</si>
  <si>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</si>
  <si>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</si>
  <si>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</si>
  <si>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</si>
  <si>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</si>
  <si>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</si>
  <si>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</si>
  <si>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</si>
  <si>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</si>
  <si>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</si>
  <si>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</si>
  <si>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</si>
  <si>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</si>
  <si>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</si>
  <si>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</si>
  <si>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</si>
  <si>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</si>
  <si>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</si>
  <si>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</si>
  <si>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</si>
  <si>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</si>
  <si>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</si>
  <si>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</si>
  <si>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</si>
  <si>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</si>
  <si>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</si>
  <si>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</si>
  <si>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</si>
  <si>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</si>
  <si>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</si>
  <si>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</si>
  <si>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</si>
  <si>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</si>
  <si>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</si>
  <si>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</si>
  <si>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</si>
  <si>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(по состоянию на 21.06.2018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</si>
</sst>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69"/>
  <sheetViews>
    <sheetView tabSelected="1" zoomScale="80" zoomScaleNormal="80" workbookViewId="0">
      <pane ySplit="7" topLeftCell="A68" activePane="bottomLeft" state="frozen"/>
      <selection pane="bottomLeft" activeCell="F38" sqref="F38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49" t="s">
        <v>18</v>
      </c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3" t="s">
        <v>0</v>
      </c>
      <c r="D5" s="53" t="s">
        <v>135</v>
      </c>
      <c r="E5" s="53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5" t="s">
        <v>17</v>
      </c>
      <c r="B9" s="56"/>
      <c r="C9" s="56"/>
      <c r="D9" s="56"/>
      <c r="E9" s="56"/>
      <c r="F9" s="56"/>
      <c r="G9" s="56"/>
      <c r="H9" s="56"/>
      <c r="I9" s="56"/>
    </row>
    <row r="10" spans="1:9" s="6" customFormat="1" ht="15.75" customHeight="1" x14ac:dyDescent="0.25">
      <c r="A10" s="54" t="s">
        <v>9</v>
      </c>
      <c r="B10" s="54"/>
      <c r="C10" s="54"/>
      <c r="D10" s="54"/>
      <c r="E10" s="54"/>
      <c r="F10" s="54"/>
      <c r="G10" s="54"/>
      <c r="H10" s="54"/>
      <c r="I10" s="54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107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110</v>
      </c>
      <c r="C36" s="21" t="s">
        <v>44</v>
      </c>
      <c r="D36" s="32" t="s">
        <v>111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112</v>
      </c>
      <c r="C37" s="21" t="s">
        <v>44</v>
      </c>
      <c r="D37" s="32" t="s">
        <v>113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114</v>
      </c>
      <c r="C38" s="21" t="s">
        <v>44</v>
      </c>
      <c r="D38" s="32" t="s">
        <v>115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94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30" x14ac:dyDescent="0.25">
      <c r="A40" s="36">
        <v>30</v>
      </c>
      <c r="B40" s="20" t="s">
        <v>95</v>
      </c>
      <c r="C40" s="21" t="s">
        <v>44</v>
      </c>
      <c r="D40" s="32" t="s">
        <v>106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96</v>
      </c>
      <c r="C41" s="21" t="s">
        <v>44</v>
      </c>
      <c r="D41" s="32" t="s">
        <v>106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97</v>
      </c>
      <c r="C42" s="21" t="s">
        <v>44</v>
      </c>
      <c r="D42" s="32" t="s">
        <v>106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98</v>
      </c>
      <c r="C43" s="21" t="s">
        <v>44</v>
      </c>
      <c r="D43" s="32" t="s">
        <v>106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99</v>
      </c>
      <c r="C44" s="21" t="s">
        <v>44</v>
      </c>
      <c r="D44" s="32" t="s">
        <v>106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100</v>
      </c>
      <c r="C45" s="38" t="s">
        <v>27</v>
      </c>
      <c r="D45" s="34" t="s">
        <v>101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102</v>
      </c>
      <c r="C46" s="21" t="s">
        <v>27</v>
      </c>
      <c r="D46" s="32" t="s">
        <v>103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104</v>
      </c>
      <c r="C47" s="21" t="s">
        <v>44</v>
      </c>
      <c r="D47" s="32" t="s">
        <v>105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108</v>
      </c>
      <c r="C48" s="38" t="s">
        <v>27</v>
      </c>
      <c r="D48" s="34" t="s">
        <v>109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116</v>
      </c>
      <c r="C49" s="21" t="s">
        <v>44</v>
      </c>
      <c r="D49" s="32" t="s">
        <v>117</v>
      </c>
      <c r="E49" s="24">
        <v>180</v>
      </c>
      <c r="F49" s="24" t="s">
        <v>118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119</v>
      </c>
      <c r="C50" s="21" t="s">
        <v>44</v>
      </c>
      <c r="D50" s="32" t="s">
        <v>120</v>
      </c>
      <c r="E50" s="24">
        <v>310</v>
      </c>
      <c r="F50" s="24" t="s">
        <v>118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121</v>
      </c>
      <c r="C51" s="21" t="s">
        <v>44</v>
      </c>
      <c r="D51" s="32" t="s">
        <v>122</v>
      </c>
      <c r="E51" s="24">
        <v>1</v>
      </c>
      <c r="F51" s="24" t="s">
        <v>123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124</v>
      </c>
      <c r="C52" s="38" t="s">
        <v>27</v>
      </c>
      <c r="D52" s="34" t="s">
        <v>125</v>
      </c>
      <c r="E52" s="39">
        <v>1</v>
      </c>
      <c r="F52" s="39" t="s">
        <v>123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6" t="s">
        <v>131</v>
      </c>
      <c r="C53" s="34" t="s">
        <v>27</v>
      </c>
      <c r="D53" s="34" t="s">
        <v>132</v>
      </c>
      <c r="E53" s="34">
        <v>203</v>
      </c>
      <c r="F53" s="34" t="s">
        <v>123</v>
      </c>
      <c r="G53" s="45">
        <f>1980/1.12</f>
        <v>1767.8571428571427</v>
      </c>
      <c r="H53" s="35">
        <f>G53*E53</f>
        <v>358874.99999999994</v>
      </c>
      <c r="I53" s="34" t="s">
        <v>30</v>
      </c>
    </row>
    <row r="54" spans="1:9" ht="110.25" x14ac:dyDescent="0.25">
      <c r="A54" s="36">
        <v>44</v>
      </c>
      <c r="B54" s="46" t="s">
        <v>133</v>
      </c>
      <c r="C54" s="34" t="s">
        <v>27</v>
      </c>
      <c r="D54" s="34" t="s">
        <v>134</v>
      </c>
      <c r="E54" s="34">
        <v>1</v>
      </c>
      <c r="F54" s="34" t="s">
        <v>33</v>
      </c>
      <c r="G54" s="45">
        <v>847211</v>
      </c>
      <c r="H54" s="35">
        <f>G54</f>
        <v>847211</v>
      </c>
      <c r="I54" s="34" t="s">
        <v>30</v>
      </c>
    </row>
    <row r="55" spans="1:9" x14ac:dyDescent="0.25">
      <c r="A55" s="50" t="s">
        <v>10</v>
      </c>
      <c r="B55" s="52"/>
      <c r="C55" s="13" t="s">
        <v>11</v>
      </c>
      <c r="D55" s="13" t="s">
        <v>11</v>
      </c>
      <c r="E55" s="13" t="s">
        <v>11</v>
      </c>
      <c r="F55" s="13"/>
      <c r="G55" s="10" t="s">
        <v>11</v>
      </c>
      <c r="H55" s="11">
        <f>SUM(H11:H54)</f>
        <v>46190563.239000008</v>
      </c>
      <c r="I55" s="13" t="s">
        <v>11</v>
      </c>
    </row>
    <row r="56" spans="1:9" x14ac:dyDescent="0.25">
      <c r="A56" s="50" t="s">
        <v>12</v>
      </c>
      <c r="B56" s="51"/>
      <c r="C56" s="51"/>
      <c r="D56" s="51"/>
      <c r="E56" s="51"/>
      <c r="F56" s="51"/>
      <c r="G56" s="51"/>
      <c r="H56" s="51"/>
      <c r="I56" s="52"/>
    </row>
    <row r="57" spans="1:9" ht="15" customHeight="1" x14ac:dyDescent="0.25">
      <c r="A57" s="50" t="s">
        <v>13</v>
      </c>
      <c r="B57" s="52"/>
      <c r="C57" s="1" t="s">
        <v>11</v>
      </c>
      <c r="D57" s="1" t="s">
        <v>11</v>
      </c>
      <c r="E57" s="1" t="s">
        <v>11</v>
      </c>
      <c r="F57" s="1"/>
      <c r="G57" s="12" t="s">
        <v>11</v>
      </c>
      <c r="H57" s="8">
        <v>0</v>
      </c>
      <c r="I57" s="1" t="s">
        <v>11</v>
      </c>
    </row>
    <row r="58" spans="1:9" x14ac:dyDescent="0.25">
      <c r="A58" s="50" t="s">
        <v>14</v>
      </c>
      <c r="B58" s="51"/>
      <c r="C58" s="51"/>
      <c r="D58" s="51"/>
      <c r="E58" s="51"/>
      <c r="F58" s="51"/>
      <c r="G58" s="51"/>
      <c r="H58" s="51"/>
      <c r="I58" s="51"/>
    </row>
    <row r="59" spans="1:9" ht="45" x14ac:dyDescent="0.25">
      <c r="A59" s="17">
        <v>1</v>
      </c>
      <c r="B59" s="16" t="s">
        <v>22</v>
      </c>
      <c r="C59" s="15" t="s">
        <v>24</v>
      </c>
      <c r="D59" s="16" t="s">
        <v>23</v>
      </c>
      <c r="E59" s="16">
        <v>1</v>
      </c>
      <c r="F59" s="16" t="s">
        <v>20</v>
      </c>
      <c r="G59" s="18"/>
      <c r="H59" s="18">
        <f>26500*12</f>
        <v>318000</v>
      </c>
      <c r="I59" s="19" t="s">
        <v>21</v>
      </c>
    </row>
    <row r="60" spans="1:9" s="5" customFormat="1" ht="30" x14ac:dyDescent="0.25">
      <c r="A60" s="26">
        <v>2</v>
      </c>
      <c r="B60" s="27" t="s">
        <v>37</v>
      </c>
      <c r="C60" s="28" t="s">
        <v>38</v>
      </c>
      <c r="D60" s="1" t="s">
        <v>39</v>
      </c>
      <c r="E60" s="24">
        <v>1</v>
      </c>
      <c r="F60" s="24" t="s">
        <v>20</v>
      </c>
      <c r="G60" s="29"/>
      <c r="H60" s="30">
        <v>1845000</v>
      </c>
      <c r="I60" s="31" t="s">
        <v>30</v>
      </c>
    </row>
    <row r="61" spans="1:9" s="5" customFormat="1" ht="67.5" customHeight="1" x14ac:dyDescent="0.25">
      <c r="A61" s="1">
        <v>3</v>
      </c>
      <c r="B61" s="16" t="s">
        <v>43</v>
      </c>
      <c r="C61" s="15" t="s">
        <v>44</v>
      </c>
      <c r="D61" s="16" t="s">
        <v>45</v>
      </c>
      <c r="E61" s="16">
        <v>1</v>
      </c>
      <c r="F61" s="16" t="s">
        <v>46</v>
      </c>
      <c r="G61" s="32"/>
      <c r="H61" s="18">
        <v>328900</v>
      </c>
      <c r="I61" s="16" t="s">
        <v>30</v>
      </c>
    </row>
    <row r="62" spans="1:9" s="5" customFormat="1" ht="67.5" customHeight="1" x14ac:dyDescent="0.25">
      <c r="A62" s="1">
        <v>4</v>
      </c>
      <c r="B62" s="16" t="s">
        <v>51</v>
      </c>
      <c r="C62" s="15" t="s">
        <v>44</v>
      </c>
      <c r="D62" s="16" t="s">
        <v>52</v>
      </c>
      <c r="E62" s="16">
        <v>1</v>
      </c>
      <c r="F62" s="16" t="s">
        <v>46</v>
      </c>
      <c r="G62" s="32"/>
      <c r="H62" s="18">
        <v>44642.86</v>
      </c>
      <c r="I62" s="16" t="s">
        <v>30</v>
      </c>
    </row>
    <row r="63" spans="1:9" s="5" customFormat="1" ht="67.5" customHeight="1" x14ac:dyDescent="0.25">
      <c r="A63" s="1">
        <v>5</v>
      </c>
      <c r="B63" s="16" t="s">
        <v>57</v>
      </c>
      <c r="C63" s="15" t="s">
        <v>44</v>
      </c>
      <c r="D63" s="16" t="s">
        <v>58</v>
      </c>
      <c r="E63" s="16">
        <v>1</v>
      </c>
      <c r="F63" s="16" t="s">
        <v>46</v>
      </c>
      <c r="G63" s="32"/>
      <c r="H63" s="18">
        <v>27912.5</v>
      </c>
      <c r="I63" s="16" t="s">
        <v>30</v>
      </c>
    </row>
    <row r="64" spans="1:9" s="5" customFormat="1" ht="67.5" customHeight="1" x14ac:dyDescent="0.25">
      <c r="A64" s="1">
        <v>6</v>
      </c>
      <c r="B64" s="16" t="s">
        <v>59</v>
      </c>
      <c r="C64" s="15" t="s">
        <v>60</v>
      </c>
      <c r="D64" s="16" t="s">
        <v>61</v>
      </c>
      <c r="E64" s="16">
        <v>1</v>
      </c>
      <c r="F64" s="16" t="s">
        <v>46</v>
      </c>
      <c r="G64" s="32"/>
      <c r="H64" s="18">
        <v>2874830</v>
      </c>
      <c r="I64" s="16" t="s">
        <v>30</v>
      </c>
    </row>
    <row r="65" spans="1:9" s="25" customFormat="1" ht="45" x14ac:dyDescent="0.25">
      <c r="A65" s="26">
        <v>7</v>
      </c>
      <c r="B65" s="27" t="s">
        <v>66</v>
      </c>
      <c r="C65" s="15" t="s">
        <v>24</v>
      </c>
      <c r="D65" s="27" t="s">
        <v>67</v>
      </c>
      <c r="E65" s="24">
        <v>1</v>
      </c>
      <c r="F65" s="24" t="s">
        <v>46</v>
      </c>
      <c r="G65" s="29"/>
      <c r="H65" s="18">
        <v>225000</v>
      </c>
      <c r="I65" s="31" t="s">
        <v>30</v>
      </c>
    </row>
    <row r="66" spans="1:9" ht="78.75" customHeight="1" x14ac:dyDescent="0.25">
      <c r="A66" s="37">
        <v>8</v>
      </c>
      <c r="B66" s="42" t="s">
        <v>126</v>
      </c>
      <c r="C66" s="38" t="s">
        <v>127</v>
      </c>
      <c r="D66" s="34" t="s">
        <v>128</v>
      </c>
      <c r="E66" s="39">
        <v>1</v>
      </c>
      <c r="F66" s="39" t="s">
        <v>46</v>
      </c>
      <c r="G66" s="43"/>
      <c r="H66" s="44">
        <v>214000</v>
      </c>
      <c r="I66" s="41" t="s">
        <v>30</v>
      </c>
    </row>
    <row r="67" spans="1:9" ht="78.75" customHeight="1" x14ac:dyDescent="0.25">
      <c r="A67" s="37">
        <v>9</v>
      </c>
      <c r="B67" s="42" t="s">
        <v>129</v>
      </c>
      <c r="C67" s="38" t="s">
        <v>127</v>
      </c>
      <c r="D67" s="34" t="s">
        <v>130</v>
      </c>
      <c r="E67" s="39">
        <v>1</v>
      </c>
      <c r="F67" s="39" t="s">
        <v>46</v>
      </c>
      <c r="G67" s="43"/>
      <c r="H67" s="44">
        <v>367080</v>
      </c>
      <c r="I67" s="41" t="s">
        <v>30</v>
      </c>
    </row>
    <row r="68" spans="1:9" x14ac:dyDescent="0.25">
      <c r="A68" s="47" t="s">
        <v>15</v>
      </c>
      <c r="B68" s="48"/>
      <c r="C68" s="13" t="s">
        <v>11</v>
      </c>
      <c r="D68" s="13" t="s">
        <v>11</v>
      </c>
      <c r="E68" s="13" t="s">
        <v>11</v>
      </c>
      <c r="F68" s="13"/>
      <c r="G68" s="10" t="s">
        <v>11</v>
      </c>
      <c r="H68" s="11">
        <f>SUM(H59:H67)</f>
        <v>6245365.3599999994</v>
      </c>
      <c r="I68" s="13" t="s">
        <v>11</v>
      </c>
    </row>
    <row r="69" spans="1:9" x14ac:dyDescent="0.25">
      <c r="A69" s="47" t="s">
        <v>19</v>
      </c>
      <c r="B69" s="48"/>
      <c r="C69" s="13" t="s">
        <v>11</v>
      </c>
      <c r="D69" s="13" t="s">
        <v>11</v>
      </c>
      <c r="E69" s="13" t="s">
        <v>11</v>
      </c>
      <c r="F69" s="13"/>
      <c r="G69" s="10" t="s">
        <v>11</v>
      </c>
      <c r="H69" s="11">
        <f>H68+H57+H55</f>
        <v>52435928.599000007</v>
      </c>
      <c r="I69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68:B68"/>
    <mergeCell ref="A69:B69"/>
    <mergeCell ref="A3:I3"/>
    <mergeCell ref="A4:I4"/>
    <mergeCell ref="A56:I56"/>
    <mergeCell ref="A57:B57"/>
    <mergeCell ref="D5:E5"/>
    <mergeCell ref="A10:I10"/>
    <mergeCell ref="A58:I58"/>
    <mergeCell ref="A9:I9"/>
    <mergeCell ref="A55:B55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2018-06-21T04:09:45Z</dcterms:modified>
</cp:coreProperties>
</file>