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4240" windowHeight="12435"/>
  </bookViews>
  <sheets>
    <sheet name="Реестр 2017" sheetId="7" r:id="rId1"/>
  </sheets>
  <externalReferences>
    <externalReference r:id="rId2"/>
    <externalReference r:id="rId3"/>
  </externalReferences>
  <definedNames>
    <definedName name="_xlnm._FilterDatabase" localSheetId="0" hidden="1">'Реестр 2017'!$A$2:$L$259</definedName>
    <definedName name="OLE_LINK1" localSheetId="0">'Реестр 2017'!#REF!</definedName>
  </definedNames>
  <calcPr calcId="145621"/>
</workbook>
</file>

<file path=xl/calcChain.xml><?xml version="1.0" encoding="utf-8"?>
<calcChain xmlns="http://schemas.openxmlformats.org/spreadsheetml/2006/main">
  <c r="H164" i="7" l="1"/>
  <c r="H163" i="7"/>
  <c r="H162" i="7"/>
  <c r="H161" i="7"/>
  <c r="H160" i="7"/>
  <c r="H159" i="7"/>
  <c r="H158" i="7" l="1"/>
  <c r="H157" i="7"/>
  <c r="H156" i="7"/>
  <c r="H155" i="7"/>
  <c r="H257" i="7"/>
  <c r="H154" i="7" l="1"/>
  <c r="H153" i="7"/>
  <c r="H152" i="7"/>
  <c r="H151" i="7"/>
  <c r="H150" i="7"/>
  <c r="H149" i="7"/>
  <c r="H148" i="7"/>
  <c r="H147" i="7" l="1"/>
  <c r="H146" i="7"/>
  <c r="H145" i="7"/>
  <c r="H18" i="7" l="1"/>
  <c r="H12" i="7"/>
  <c r="H176" i="7"/>
  <c r="H144" i="7" l="1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58" i="7"/>
  <c r="H59" i="7"/>
  <c r="H60" i="7"/>
  <c r="H61" i="7"/>
  <c r="H62" i="7"/>
  <c r="H63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22" i="7"/>
  <c r="H23" i="7"/>
  <c r="H24" i="7"/>
  <c r="H25" i="7"/>
  <c r="H26" i="7"/>
  <c r="H27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B236" i="7"/>
  <c r="B237" i="7"/>
  <c r="B238" i="7"/>
  <c r="B171" i="7"/>
  <c r="H19" i="7"/>
  <c r="H165" i="7" l="1"/>
  <c r="H258" i="7" s="1"/>
  <c r="H259" i="7" s="1"/>
</calcChain>
</file>

<file path=xl/sharedStrings.xml><?xml version="1.0" encoding="utf-8"?>
<sst xmlns="http://schemas.openxmlformats.org/spreadsheetml/2006/main" count="1930" uniqueCount="541">
  <si>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</si>
  <si>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</si>
  <si>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</si>
  <si>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</si>
  <si>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</si>
  <si>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</si>
  <si>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</si>
  <si>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</si>
  <si>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</si>
  <si>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</si>
  <si>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</si>
  <si>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</si>
  <si>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</si>
  <si>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</si>
  <si>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</si>
  <si>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 xml:space="preserve">Реестр планируемых закупок товаров, работ, услуг на 2018 год </t>
  </si>
  <si>
    <t>Газ горючий природный для промышленного и коммунально-бытового назначения</t>
  </si>
  <si>
    <t>Полная техническая характеристика согласно технической спецификации</t>
  </si>
  <si>
    <t>м3</t>
  </si>
  <si>
    <t>СТЭ</t>
  </si>
  <si>
    <t>СЗ 516 от 08.12.2017</t>
  </si>
  <si>
    <t>Подписка на периодические издания</t>
  </si>
  <si>
    <t>п.п. 9) п. 3.1 Правил</t>
  </si>
  <si>
    <t>Обеспечение газетами, журналами АОО НУ и его частные учреждения</t>
  </si>
  <si>
    <t>услуга</t>
  </si>
  <si>
    <t>УДПУ</t>
  </si>
  <si>
    <t>Переводческие услуги: письменный двусторонний перевод (англо-русский, русско-английский)</t>
  </si>
  <si>
    <t>СЗ 4 от 26.12.2017</t>
  </si>
  <si>
    <t>Переводческие услуги: письменный двусторонний перевод (казахско-русский, русско-казахский)</t>
  </si>
  <si>
    <t>СЗ 625 от 14.12.2017; СЗ 5 от 27.12.2017</t>
  </si>
  <si>
    <t>Бензин Аи-92</t>
  </si>
  <si>
    <t>п.п. 5) п.3.1. Правил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</si>
  <si>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</si>
  <si>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</si>
  <si>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</si>
  <si>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</si>
  <si>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</si>
  <si>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литр</t>
  </si>
  <si>
    <t>УТО</t>
  </si>
  <si>
    <t>СЗ 6 от 27.12.2017</t>
  </si>
  <si>
    <t>Услуги по предоставлению гостиничных номеров</t>
  </si>
  <si>
    <t>Коммунальные и эксплуатационные услуг по технической эксплуатации и содержанию квартир жилого комплекса «Хайвил Астана»</t>
  </si>
  <si>
    <t>п.п. 23) п. 3.1 Правил</t>
  </si>
  <si>
    <t>п.п. 21) п. 3.1 Правил</t>
  </si>
  <si>
    <t>Эксплуатационные услуги по технической эксплуатации и содержанию парковочных мест в жилом комплексе «Хайвил Астана»</t>
  </si>
  <si>
    <t>УОИ</t>
  </si>
  <si>
    <t>СЗ 15 от 29.12.2017</t>
  </si>
  <si>
    <t xml:space="preserve">Почтовые услуги </t>
  </si>
  <si>
    <t>Дизельное топливо</t>
  </si>
  <si>
    <t>Утилизация филтров</t>
  </si>
  <si>
    <t>СЗ 17 от05.01.2018</t>
  </si>
  <si>
    <t>Услуги по подключению сценического и музыкального оборудования</t>
  </si>
  <si>
    <t xml:space="preserve">Подключение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усилители) </t>
  </si>
  <si>
    <t>УИНП</t>
  </si>
  <si>
    <t>СЗ 23 от 10.01.2018</t>
  </si>
  <si>
    <t>Услуги синхронного перевода для организации обучения по программе Executive MBA в Школе бизнеса им. Фукуа Университета Дьюк</t>
  </si>
  <si>
    <t>п.п. 24) п. 3.1 Правил</t>
  </si>
  <si>
    <t>СЗ 21 от 10.01.2018</t>
  </si>
  <si>
    <t>Медицинские халаты</t>
  </si>
  <si>
    <t>Сапоги ПВХ</t>
  </si>
  <si>
    <t>Рукавицы меховые</t>
  </si>
  <si>
    <t xml:space="preserve">Рабочая шапка </t>
  </si>
  <si>
    <t>Костюм сварщика</t>
  </si>
  <si>
    <t>Плащ дождевик</t>
  </si>
  <si>
    <t>СОТиООС</t>
  </si>
  <si>
    <t>Техническое обслуживание лифтов и эскалаторов «Назарбаев Университет», «Школа Медицины»</t>
  </si>
  <si>
    <t>Техническое обслуживание лифтов в зданиях КФ «UMC»</t>
  </si>
  <si>
    <t xml:space="preserve">«Вывоз твердо бытовых отходов в «Назарбаев Университет» </t>
  </si>
  <si>
    <t>«Вывоз твердо бытовых отходов с территорий корпоративного фонда «University Medical Center»</t>
  </si>
  <si>
    <t>«Замеры выбросов загрязняющих веществ»</t>
  </si>
  <si>
    <t>«Утилизация отработанных ртутьсодержащих ламп»</t>
  </si>
  <si>
    <t>Предрейсовый и послерейсовый медицинский осмотр</t>
  </si>
  <si>
    <t>Периодические проверки, осмотр (внешний осмотр) и ремонт огнетушителей «Назарбаев Университет»</t>
  </si>
  <si>
    <t xml:space="preserve">Испытание и перезарядка огнетушителей «Назарбаев Университет» </t>
  </si>
  <si>
    <t>Периодические проверки, осмотр (внешний осмотр) и ремонт огнетушителей в медицинских учреждениях КФ «UMC»</t>
  </si>
  <si>
    <t>Испытание и перезарядка огнетушителей в медицинских учреждениях КФ «UMC»</t>
  </si>
  <si>
    <t>п.п. 2) п. 3.1 Правил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</si>
  <si>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</si>
  <si>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</si>
  <si>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</t>
  </si>
  <si>
    <t>СЗ 16 от 03.01.2018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</si>
  <si>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</si>
  <si>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</si>
  <si>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</si>
  <si>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</si>
  <si>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</si>
  <si>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</si>
  <si>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</si>
  <si>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</si>
  <si>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Услуги видеооператора</t>
  </si>
  <si>
    <t>УИНПиПМ</t>
  </si>
  <si>
    <t>СЗ 25 от 12.01.2018</t>
  </si>
  <si>
    <t>Услуги письменного перевода учебных материалов для организации обучения по программе Executive MBA</t>
  </si>
  <si>
    <t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t>
  </si>
  <si>
    <t>шт.</t>
  </si>
  <si>
    <t xml:space="preserve">пара </t>
  </si>
  <si>
    <t>Услуги письменного двустороннего перевода учебных материалов для организации обучения по программам Высшей школы бизнеса</t>
  </si>
  <si>
    <t>Услуги письменного двустороннего перевода учебных материалов для организации обучения по программам Высшей школы бизнеса.  Полная техническая характеристика согласно технической спецификации</t>
  </si>
  <si>
    <t>СЗ 23 от 12.01.2018</t>
  </si>
  <si>
    <t>Профессиональная выездная репортажная видеосъемка профессиональной камерой в количестве 41 часов. Полная техническая характеристика согласно технической спецификации</t>
  </si>
  <si>
    <t>тендер</t>
  </si>
  <si>
    <t>запрос ценовых предложений</t>
  </si>
  <si>
    <t xml:space="preserve">п.п. 21) п. 3.1 Правил </t>
  </si>
  <si>
    <t>Для поддержания корпоративной формы одежды сотрудников контрольно-пропускной службы (менеджеров) в количестве 250 шт. Полная  характеристика  согласно технической спецификации</t>
  </si>
  <si>
    <t>КПС</t>
  </si>
  <si>
    <t>закуп у специализированных поставщиков</t>
  </si>
  <si>
    <t>СОЭ</t>
  </si>
  <si>
    <t>СЗ 30 от 22.01.2018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</si>
  <si>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</si>
  <si>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</si>
  <si>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Бутилированная, питьевая вода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</si>
  <si>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</si>
  <si>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</si>
  <si>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Услуги питания для организации торжественной презентации</t>
  </si>
  <si>
    <t>Количество участников 66 (шестьдесят шесть) человек. Полная техническая характеристика согласно технической спецификации</t>
  </si>
  <si>
    <t>СЗ 28 от 19.01.2018</t>
  </si>
  <si>
    <t>Услуги питания для организации семинаров и конференций (меню 1)</t>
  </si>
  <si>
    <t>Услуги питания для организации семинаров и конференций (меню 2,)</t>
  </si>
  <si>
    <t>Услуги питания для организации семинаров и конференций (бизнес)</t>
  </si>
  <si>
    <t>Услуги питания для организации семинаров и конференций ( люкс)</t>
  </si>
  <si>
    <t>Услуги питания для организации семинаров и конференций ( стандарт)</t>
  </si>
  <si>
    <t>Услуги питания для организации семинаров и конференций (стандарт 1)</t>
  </si>
  <si>
    <t>Услуги питания для организации семинаров и конференций (бизнес 1)</t>
  </si>
  <si>
    <t>Услуги питания для организации семинаров и конференций ( люкс 1)</t>
  </si>
  <si>
    <t>СЗ 29 от 29.01.2018</t>
  </si>
  <si>
    <t>Количество участников 2 456 (две тысячи четыреста пятьдесят шесть)  человек. Полная техническая характеристика согласно технической спецификации</t>
  </si>
  <si>
    <t>Количество участников 3 690 (три тысячи шестьсот девяноста)  человек. Полная техническая характеристика согласно технической спецификации</t>
  </si>
  <si>
    <t>Количество участников 1 950 (одна тысяча девятьсот пятьдесят)  человек. Полная техническая характеристика согласно технической спецификации</t>
  </si>
  <si>
    <t>Количество участников 840 (восемьсот сорок)  человек. Полная техническая характеристика согласно технической спецификации</t>
  </si>
  <si>
    <t>Количество участников 2 166 две тысячи сто шестьдесят шесть)  человек. Полная техническая характеристика согласно технической спецификации</t>
  </si>
  <si>
    <t>Количество участников 880 (восемьсот восемьдесят)  человек. Полная техническая характеристика согласно технической спецификации</t>
  </si>
  <si>
    <t>Количество участников 300 (триста)  человек. Полная техническая характеристика согласно технической спецификации</t>
  </si>
  <si>
    <t>декабрь 2017</t>
  </si>
  <si>
    <t>январь 2018</t>
  </si>
  <si>
    <t>июль 2018</t>
  </si>
  <si>
    <t>февраль 2018</t>
  </si>
  <si>
    <t>март 2018</t>
  </si>
  <si>
    <t>Услуги ассенизации</t>
  </si>
  <si>
    <t>Услуги автовышки</t>
  </si>
  <si>
    <t>СЗ 32 от 22.01.2018</t>
  </si>
  <si>
    <t>Услуга сервиса IT - инфраструктуры</t>
  </si>
  <si>
    <t>п.п. 3) п. 3.1 Правил</t>
  </si>
  <si>
    <t xml:space="preserve">Возмещение расходов по оплате услуг связи </t>
  </si>
  <si>
    <t xml:space="preserve"> СЗ 38 от 31.01.2018</t>
  </si>
  <si>
    <t>Услуги синхронного перевода для организации семинаров и конференций школ "Назарбаев Университет" и его подразделений</t>
  </si>
  <si>
    <t>Количество участников 8 190 (восемь тысяч двести пятьдесят)  человек. Полная техническая характеристика согласно технической спецификации</t>
  </si>
  <si>
    <t>Услуги питания для организации обучения по программе Executive MBA  (завтрак)</t>
  </si>
  <si>
    <t>Количество участников 1 569 (одна тысяча пятьсот шестьдсят девять)  человек. Полная техническая характеристика согласно технической спецификации.</t>
  </si>
  <si>
    <t>СЗ 37 от 31.01.2018</t>
  </si>
  <si>
    <t>Услуги питания для организации обучения по программе Executive MBA  (ужин)</t>
  </si>
  <si>
    <t>Количество участников 1 582 (одна тысяча пятьсот восемьдесят два)  человека. Полная техническая характеристика согласно технической спецификации.</t>
  </si>
  <si>
    <t>Услуги питания для организации  презентации
программы МВА для руководителей</t>
  </si>
  <si>
    <t>Количество участников 30 (тридцать)  человек. Полная техническая характеристика согласно технической спецификации.</t>
  </si>
  <si>
    <t xml:space="preserve"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</t>
  </si>
  <si>
    <t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Полная техническая характеристика согласно технической спецификации</t>
  </si>
  <si>
    <t>СЗ 33 от 25.01.2018</t>
  </si>
  <si>
    <t>СЗ 16 от 29.12.2017; СЗ 46 от 02.02.2018</t>
  </si>
  <si>
    <t>Услуги фотографа</t>
  </si>
  <si>
    <t>СЗ 39 от 01.02.2018</t>
  </si>
  <si>
    <t>Чистка лабораторных халатов</t>
  </si>
  <si>
    <t>Полная характеристика согласно технической спецификации</t>
  </si>
  <si>
    <t>Техническое обслуживание лифтов в ЖК «Северное сияние»</t>
  </si>
  <si>
    <t>СЗ 42 от 02.02.2018</t>
  </si>
  <si>
    <t>Услуги телефонии, доступа к сети интернет и цифрового интерактивного телевидения в квартирах ЖК «Хайвил Астана»</t>
  </si>
  <si>
    <t>Услуги технического обслуживания тренажеров (Technology)</t>
  </si>
  <si>
    <t>УСК</t>
  </si>
  <si>
    <t>СЗ 43 от 02.02.2018</t>
  </si>
  <si>
    <t>Услуги технического обслуживания тренажеров (Impulse)</t>
  </si>
  <si>
    <t>СЗ 44 от 02.02.2018</t>
  </si>
  <si>
    <t>Оформление здания «Назарбаев Университет» баннерами к праздникам. Количество баннеров – 16 шт. Размер и печать на  баннере: высота – не менее 8,75 м, ширина – не менее 2 м. Широкоформатная цветная печать на баннере плотностью не менее 440 гр/м. Полная характеристика согласно технической спецификации.</t>
  </si>
  <si>
    <t>Работы по оформлению зданий баннерами</t>
  </si>
  <si>
    <t>работа</t>
  </si>
  <si>
    <t>СЗ 48 от 07.02.2018</t>
  </si>
  <si>
    <t>Работы по техническому обслуживанию автомобилей Hyundai на период гарантийного срока</t>
  </si>
  <si>
    <t>п.п. 27) п. 3.1 Правил</t>
  </si>
  <si>
    <t>Техническое обслуживание с заменой запасных частей, с расходными материалами и запасными частями для автомобилей Hyundai: Hyundai Tucson - 2 единицы, Hyundai Н1 - 4 единицы</t>
  </si>
  <si>
    <t>СЗ 53 от 12.02.2018</t>
  </si>
  <si>
    <t xml:space="preserve">Питьевая вода </t>
  </si>
  <si>
    <t>СЗ 52 от 09.02.2018</t>
  </si>
  <si>
    <t>СЗ 17 от05.01.2018; СЗ 51 от 09.02.2018</t>
  </si>
  <si>
    <t>Электроэнергия</t>
  </si>
  <si>
    <t>Электроэнергия для АОО "Назарбаев Университет"</t>
  </si>
  <si>
    <t>кВт/час</t>
  </si>
  <si>
    <t>Электроэнергия для ЖК "Северное сияние" (64 квартиры)</t>
  </si>
  <si>
    <t>Электроэнергия для ЖК "Хайвил Астана" (130 квартиры)</t>
  </si>
  <si>
    <t>СЭ и АСУ</t>
  </si>
  <si>
    <t>СЗ 54 от 14.02.2018</t>
  </si>
  <si>
    <t>Соль таблетированная</t>
  </si>
  <si>
    <t>Поваренная, таблетированная, не йодированная (в составе NaCL не менее 99,6%), медленно растворимая для регенерации ионообменных смол, в пропиленовых мешках по 25 кг</t>
  </si>
  <si>
    <t>кг.</t>
  </si>
  <si>
    <t>СЗ 67 от 20.02.2018</t>
  </si>
  <si>
    <t>Сервисное обслуживание дизельного двигателя пожарной повысительной насосной установки</t>
  </si>
  <si>
    <t>Сервисное обслуживание дозаторной установки</t>
  </si>
  <si>
    <t>Сервисное обслуживание водогрейных котлов</t>
  </si>
  <si>
    <t>Сервисное обслуживание систем мультизонального кондиционирования</t>
  </si>
  <si>
    <t>Погрузочно-разгрузочных услуг</t>
  </si>
  <si>
    <t>Погрузочно-разгрузочные услуги будут производиться при подготовке к крупным мероприятиям, при выполнении работ, 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</t>
  </si>
  <si>
    <t>СЗ 31 от 22.01.2018; СЗ 64 от 19.02.2018</t>
  </si>
  <si>
    <t>Бутилированная, питьевая вода, в 18,9 литровых бутылях. Питьевая вода: озонированная, насыщенная кислородом, с содержанием йода и фтора, прошедшая не менее 8 степеней очистки, в бутылях из поликарбоната</t>
  </si>
  <si>
    <t>Сервисное обслуживание котельной на территории "Назарбаев Университет"</t>
  </si>
  <si>
    <t xml:space="preserve">услуга </t>
  </si>
  <si>
    <t xml:space="preserve">Сервисное обслуживание паровых и водогрейных котлов </t>
  </si>
  <si>
    <t>СЗ 68 от 20.02.2018</t>
  </si>
  <si>
    <t>Внешний накопитель</t>
  </si>
  <si>
    <t>пп.5 п 3.1 Правил</t>
  </si>
  <si>
    <t>Жесткий диск: Объем памяти HDD, Гб:500, Тип HDD: внешний накопитель. Питание: через USB-порт. Материал корпуса:пластик. Работа под Mac OS:Mac OS 10.5 и более новые версии, работа под MS Windows:Windows 8.1/8/7/Vista/XP, скорость передачи данных:5 Гбит/с (USB 3.0), 480 Мбит/с (USB2.0).</t>
  </si>
  <si>
    <t>СЗ 56 от 15.02.2018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</si>
  <si>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</si>
  <si>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2018 года, по адресу пр. Кабанбай батыра 53</t>
  </si>
  <si>
    <t>УФБО</t>
  </si>
  <si>
    <t>СЗ 59 от 15.02.2018</t>
  </si>
  <si>
    <t>СЗ 40 от 02.02.2018; СЗ 75 от 22.02.2018</t>
  </si>
  <si>
    <t>СЗ 15 от 29.12.2017; СЗ 70 от 21.02.2018</t>
  </si>
  <si>
    <t>СЗ 31 от 22.01.2018; СЗ 55 от 15.02.2018; СЗ 71 от 20.01.2018</t>
  </si>
  <si>
    <t>Количество часов синхронного перевода 1377 (одна тысяча триста тридцать восемь) часов. Полная техническая характеристика согласно технической спецификации</t>
  </si>
  <si>
    <t>СЗ 24 от 12.01.2018; СЗ 35 от 31.01.2018; СЗ 69 от 21.02.2018</t>
  </si>
  <si>
    <t>Оказания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</si>
  <si>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ПТО</t>
  </si>
  <si>
    <t>СЗ 79 от 26.02.2018</t>
  </si>
  <si>
    <t>Услуги питания для организации Бизнес завтрака в г. Алматы</t>
  </si>
  <si>
    <t>Канцелярские товары</t>
  </si>
  <si>
    <t>набор</t>
  </si>
  <si>
    <t>СЗ 81 от 28.02.2018</t>
  </si>
  <si>
    <t>Жилет мужской</t>
  </si>
  <si>
    <t>СЗ 27 от 16.01.2018; СЗ 80 от 27.02.2018</t>
  </si>
  <si>
    <t>Строительные материалы для штукатурных, малярных и иных работ</t>
  </si>
  <si>
    <t>Строительные материалы и инструменты</t>
  </si>
  <si>
    <t>комплект</t>
  </si>
  <si>
    <t>ОЭС</t>
  </si>
  <si>
    <t>СЗ 76 от 26.02.2018</t>
  </si>
  <si>
    <t>Техническое обслуживание и ремонт специальной техники МКСМ-800</t>
  </si>
  <si>
    <t>Техническое обслуживание и ремонт погрузчика LW 300 F</t>
  </si>
  <si>
    <t>Техническое обслуживание и ремонт автомобиля Toyota Camry</t>
  </si>
  <si>
    <t>Техническое обслуживание с заменой запасных частей, с расходными материалами и запасными частями для специальной техники МКСМ-800 в количестве 3 единиц.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</si>
  <si>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погрузчика LW 300 F в количестве 1 единицы.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</si>
  <si>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автомобиля Toyota Camry в количестве 4 единиц. Полная характеристика описано в технической спецификации</t>
  </si>
  <si>
    <t>март</t>
  </si>
  <si>
    <t>СЗ 83от 01.03.2.2018</t>
  </si>
  <si>
    <t>Перевозка грузов</t>
  </si>
  <si>
    <t>Услуги по мойке микроавтобуса</t>
  </si>
  <si>
    <t>Услуги шиномонтажа микроавтобуса</t>
  </si>
  <si>
    <t>Перевозка грузов грузовым автомобилем грузоподъёмностью не менее - 1,5 тонн, по заявке Заказчика, количество - 296 часов. Полная характеристика описано в технической спецификации</t>
  </si>
  <si>
    <t>Мойка микроавтобуса Volkswagen Caravella в количестве 1 единицы, количество моек – 60. Полная характеристика описано в технической спецификации.</t>
  </si>
  <si>
    <t>Замена сезонных шин (летний/зимний) микроавтобуса Volkswagen Caravella в количестве 1 единицы, количество шиномонтажа 2 раза в год. Полная характеристика описано в технической спецификации.</t>
  </si>
  <si>
    <t>Изготовление стенда в целях размещения информации. Размер стенда: высота - не менее 145 см, ширина - не менее 380 см. При монтаже стенда использовать следующий материал: стандартное основание изготовливается из ПВХ 8 мм, оклеивается пленкой с экосольвентной интерьерной печатью. На панель крепятся кармашки А4 (21х30 см) из оргстекла - 28 шт., кармашки (6х30 см) из оргстекла - 28 шт. Высота верхней части стенда в виде полосы 35 см. Диаметр логотипа - 37 см. Цвета, фон, рисунки и надписи (шрифты) стенда - по согласованию с Заказчиком.</t>
  </si>
  <si>
    <t>СЗ 88 от 01.03.2.2018</t>
  </si>
  <si>
    <t>пп.30 п 3.1 Правил</t>
  </si>
  <si>
    <t>СЗ 87 от 05.03.2018</t>
  </si>
  <si>
    <t>Блокнот формата А5 с нанесением логотипа ВШБ НУ</t>
  </si>
  <si>
    <t>Ручка с нанесением логотипа ВШБ НУ</t>
  </si>
  <si>
    <t>Карандаш с нанесением логотипа ВШБ НУ</t>
  </si>
  <si>
    <t>Футболка с нанесением логотипа ВШБ НУ</t>
  </si>
  <si>
    <t>Кружка с нанесением логотипа ВШБ НУ</t>
  </si>
  <si>
    <t>Сумка тканевая с нанесением логотипа ВШБ НУ</t>
  </si>
  <si>
    <t>Ежедневник форматаА5 с нанесением логотипа ВШБ НУ</t>
  </si>
  <si>
    <t>Папка из кожзаменителя с нанесением логотипа ВШБ НУ</t>
  </si>
  <si>
    <t>Ручка бизнес класса с нанесением логотипа ВШБ НУ</t>
  </si>
  <si>
    <t>Магнит с логотипом ВШБ НУ</t>
  </si>
  <si>
    <t>Конверт А4 с логотипом ВШБ НУ</t>
  </si>
  <si>
    <t xml:space="preserve">Формат А5, коли-во листов не менее 50, пружинный переплет. Полная техническая характеристика согласно технической спецификации. </t>
  </si>
  <si>
    <t>Ручка шариковая. Цвет корпуса черный. Цвет пасты синий. Материал корпуса пластик. Длина корпуса не менее 13 см.</t>
  </si>
  <si>
    <t xml:space="preserve"> Полная техническая характеристика согласно технической спецификации</t>
  </si>
  <si>
    <t>Карандаш простой, длина не менее 17 см. С ластиком. Полная техническая характеристика согласно технической спецификации</t>
  </si>
  <si>
    <t>Кружка керамическая, с рукояткой, объем не менее 250 мл. Полная техническая характеристика согласно технической спецификации</t>
  </si>
  <si>
    <t>Материал хлопок. Цвет красный. Длина не менее 38 см, не более 40 см. Полная техническая характеристика согласно технической спецификации</t>
  </si>
  <si>
    <t>Мягкая термоактивная обложка, закругленные углы, прошитый переплет. Полная техническая характеристика согласно технической спецификации</t>
  </si>
  <si>
    <t>Материал – кожзаменитель. Внутри лента для поддержания листа формата А4 Полная техническая характеристика согласно технической спецификации</t>
  </si>
  <si>
    <t>Шариковая ручка-стилус. Материал: пластик, хром. С футляром. Полная техническая характеристика согласно технической спецификации</t>
  </si>
  <si>
    <t>Материал – венил. Размер не менее 85х55мм. Полная техническая характеристика согласно технической спецификации</t>
  </si>
  <si>
    <t>Органо-минеральное удобрение</t>
  </si>
  <si>
    <t>бутыль</t>
  </si>
  <si>
    <t>СЗ 89 от 06.03.2018</t>
  </si>
  <si>
    <t>Питательный грунт для пальм</t>
  </si>
  <si>
    <t>Питательный грунт для орхидей</t>
  </si>
  <si>
    <t>Дренаж керамзитовый</t>
  </si>
  <si>
    <t>Горшки цветочные с поддонами</t>
  </si>
  <si>
    <t>Ожидаемые результаты: сбор, обработка и анализ данных об использовании энергетичсеких ресурсов в целях оценки возможности и потенциала энергосбережения</t>
  </si>
  <si>
    <t>СЗ 92от 12.03.2.2018</t>
  </si>
  <si>
    <t>СЗ 93от 12.03.2.2018</t>
  </si>
  <si>
    <t>СЗ 102от 19.03.2.2018</t>
  </si>
  <si>
    <t>СЗ 95от 15.03.2.2018</t>
  </si>
  <si>
    <t>Услуги по предоставлению телефонной связи в ЖК «Северное сияние»</t>
  </si>
  <si>
    <t>Услуги по предоставлению доступа к сети интернет в ЖК «Северное сияние»</t>
  </si>
  <si>
    <t>Услуги по предоставлению кабельного телевидения в ЖК «Северное сияние»</t>
  </si>
  <si>
    <t>п.п. 22) п. 3.1 Правил</t>
  </si>
  <si>
    <t xml:space="preserve">
Непроливайка
</t>
  </si>
  <si>
    <t xml:space="preserve">
Набор акриловых красок 18 цветов
</t>
  </si>
  <si>
    <t>Гуашь (6 цветов)</t>
  </si>
  <si>
    <t>Набор кисточек (ср. размер)</t>
  </si>
  <si>
    <t>Влажные салфетки</t>
  </si>
  <si>
    <t xml:space="preserve">
Стакан - непроливайка с 1 емкостью ассорти (стамм)
</t>
  </si>
  <si>
    <t>Краски акварельные 18 цветов Классика (Луч)</t>
  </si>
  <si>
    <t>Кисточки в наборе Лошадка</t>
  </si>
  <si>
    <t>Гуашь в наборе - 6 цветов</t>
  </si>
  <si>
    <t>штук</t>
  </si>
  <si>
    <t>упаковка</t>
  </si>
  <si>
    <t>Оказание услуг по выездной репортажной фотосъёмке профессиональной фотокамерой в количестве 147 часов. Полня техническая характеристика согласно технической спецификации.</t>
  </si>
  <si>
    <t>Энергетический аудит объектов "Назарбаев Университет"</t>
  </si>
  <si>
    <t>Шарфы для бакалавров</t>
  </si>
  <si>
    <t xml:space="preserve">Запрос ценовых предложений </t>
  </si>
  <si>
    <t xml:space="preserve">Шарфы для бакалавров. Полная техническая характеристика согласно технической спецификации. </t>
  </si>
  <si>
    <t>штука</t>
  </si>
  <si>
    <t>апрель 2018</t>
  </si>
  <si>
    <t>СЗ 104 от 30.03.2018</t>
  </si>
  <si>
    <t xml:space="preserve">Шапки – конфедератки для бакалавров </t>
  </si>
  <si>
    <t xml:space="preserve">Шапки – конфедератки для бакалавров. Полная техническая характеристика согласно технической спецификации. </t>
  </si>
  <si>
    <t>Почётные шнуры для выпускников</t>
  </si>
  <si>
    <t xml:space="preserve">Почётные шнуры для выпускников. Полная техническая характеристика согласно технической спецификации. </t>
  </si>
  <si>
    <t xml:space="preserve">Мантии для докторов </t>
  </si>
  <si>
    <t xml:space="preserve">Мантии для докторов. Полная техническая характеристика согласно технической спецификации. </t>
  </si>
  <si>
    <t xml:space="preserve">Капюшоны для докторов </t>
  </si>
  <si>
    <t xml:space="preserve">Капюшоны для докторов. Полная техническая характеристика согласно технической спецификации. </t>
  </si>
  <si>
    <t xml:space="preserve">Шапки-беретки для докторов </t>
  </si>
  <si>
    <t xml:space="preserve">Шапки-беретки для докторов. Полная техническая характеристика согласно технической спецификации. </t>
  </si>
  <si>
    <t>Мантия для члена платформы Университета</t>
  </si>
  <si>
    <t xml:space="preserve">Мантия для члена платформы Университета. Полная техническая характеристика согласно технической спецификации. </t>
  </si>
  <si>
    <t>Опознавательные повязки для организаторов</t>
  </si>
  <si>
    <t xml:space="preserve">Опознавательные повязки для организаторов.Полная техническая характеристика согласно технической спецификации. </t>
  </si>
  <si>
    <t>Светильник аварийного освещения "EXIT"</t>
  </si>
  <si>
    <t>Светильник аварийного освещения 
"Выход в лево"</t>
  </si>
  <si>
    <t>Светильник аварийного освещения 
"Выход в право"</t>
  </si>
  <si>
    <t>Светильник аварийного освещения 
"Выход вниз"</t>
  </si>
  <si>
    <t>Светодиодный светильник аварийного освещения с аккумулятором для указания мест выхода при эвакуации: подвесной, мощность - не менее 5Вт, напряжение - не более 240В, световой поток - не менее 350лм, степень защиты - не ниже IP20,  время автономной работы - не менее 3час.</t>
  </si>
  <si>
    <t>СГЭ</t>
  </si>
  <si>
    <t>СЗ 107 от 04.04.2018</t>
  </si>
  <si>
    <t xml:space="preserve">Разработка проектно-сметной документации «2 этап реконструкции системы видеонаблюдения, наблюдение за территорией «Назарбаев Университет» </t>
  </si>
  <si>
    <t>Разработка проектно-сметной документации «2 этап реконструкции системы контроля и управления доступом в «Назарбаев Университет»</t>
  </si>
  <si>
    <t>п.п.1) п. 3.1 Правил</t>
  </si>
  <si>
    <t>Согласно технической спецификации и заданиям на проектирование</t>
  </si>
  <si>
    <t>СЗ 108 от 04.04.2018</t>
  </si>
  <si>
    <t>СЗ 41 от 02.02.2018, искл. СЗ 109 от 04.04.</t>
  </si>
  <si>
    <t>СЗ 109 от 04.04.</t>
  </si>
  <si>
    <t>апрель</t>
  </si>
  <si>
    <t xml:space="preserve">Чистка лабораторных халатов Школы инженерии </t>
  </si>
  <si>
    <t>Чистка лабораторных халатов Школы наук и технологий</t>
  </si>
  <si>
    <t xml:space="preserve">Чистка лабораторных халатов Подготовительная школы </t>
  </si>
  <si>
    <t>СЗ 102 от 20.03.2018, Искл СЗ 112 от 06.04</t>
  </si>
  <si>
    <t>Бактерицидная лампа</t>
  </si>
  <si>
    <t>СЗ 110 от 05.04.2018</t>
  </si>
  <si>
    <t>Комплект студийного света</t>
  </si>
  <si>
    <t>Комплект студийного импульсного освещения на базе трех моноблоков общей мощностью не менее 1200 Дж. Мощность пилотной лампы каждого моноблока составляет не менее 150 Вт. Полная техническая характеристика в соответствии с технической спецификацией.</t>
  </si>
  <si>
    <t>май</t>
  </si>
  <si>
    <t>СЗ 113 от 06.04.2018</t>
  </si>
  <si>
    <t>пп.6 п 3.1 Правил</t>
  </si>
  <si>
    <t>Работы по изготовлению и монтажу объемных букв «Nazarbaev  Ýnıversıteti»</t>
  </si>
  <si>
    <t>Изготовление и монтаж объемных букв «Nazarbaev   Ýnıversıteti» на фронтальных воротах кампуса «Назарбаев Университет». Полная техническая характеристика в соответствии с технической спецификацией.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</si>
  <si>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(обед+ужин)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</si>
  <si>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(завтрак+обед)</t>
  </si>
  <si>
    <t>Количество участников 150 (сто пятьдесят)  человек. Полная техническая характеристика согласно технической спецификации.</t>
  </si>
  <si>
    <t>СЗ 111 от 05.04.</t>
  </si>
  <si>
    <t>СЗ 16 от 03.01.2018; СЗ 45 от 02.02.2018, искл сз 117 от 11.04.</t>
  </si>
  <si>
    <t>СЗ 16 от 03.01.2018; СЗ 45 от 02.02.2018,искл сз 117 от 11.04.</t>
  </si>
  <si>
    <t>СЗ 16 от 03.01.2018, изм.гр8 сз 117 от 11.04.</t>
  </si>
  <si>
    <t>Услуги по обслуживанию огнетушителей</t>
  </si>
  <si>
    <t xml:space="preserve"> сз 117 от 11.04.</t>
  </si>
  <si>
    <t>сот и оос</t>
  </si>
  <si>
    <t>Отопление и ГВС</t>
  </si>
  <si>
    <t>Водоснабжение и отвод сточных вод</t>
  </si>
  <si>
    <t>пп.21 п 3.1 Правил</t>
  </si>
  <si>
    <t>Оказание коммунальных услуг на объект "Школа медицины"</t>
  </si>
  <si>
    <t>Гкал</t>
  </si>
  <si>
    <t>СЗ 118 от 11.04.2018</t>
  </si>
  <si>
    <t>СЗ 120 от 13.04.2018</t>
  </si>
  <si>
    <t>Антистеплер</t>
  </si>
  <si>
    <t>Бейдж</t>
  </si>
  <si>
    <t>Бумага А3</t>
  </si>
  <si>
    <t>Батарейка АА</t>
  </si>
  <si>
    <t>Батарейка ААА</t>
  </si>
  <si>
    <t>Блокнот на спирали А4</t>
  </si>
  <si>
    <t>Бумага А4</t>
  </si>
  <si>
    <t>Бумага для флипчарта</t>
  </si>
  <si>
    <t>Бумага А4 цветная</t>
  </si>
  <si>
    <t>Бумага для записи в боксе</t>
  </si>
  <si>
    <t>Бумага для заметок с липким слоем</t>
  </si>
  <si>
    <t>Губка для маркерной доски</t>
  </si>
  <si>
    <t>Дырокол</t>
  </si>
  <si>
    <t>Ежедневник</t>
  </si>
  <si>
    <t>Жидкость для очистки маркерной доски</t>
  </si>
  <si>
    <t>Записная книжка А5</t>
  </si>
  <si>
    <t>Зажим 25 мм</t>
  </si>
  <si>
    <t>Зажим 41 мм</t>
  </si>
  <si>
    <t>Игла для прошивки документов</t>
  </si>
  <si>
    <t>Калькулятор</t>
  </si>
  <si>
    <t>Карандаш механический</t>
  </si>
  <si>
    <t>Клей карандаш</t>
  </si>
  <si>
    <t>Клей канцелярский</t>
  </si>
  <si>
    <t>Конверт А5</t>
  </si>
  <si>
    <t>Конверт А6</t>
  </si>
  <si>
    <t>Ластик</t>
  </si>
  <si>
    <t>Линейка</t>
  </si>
  <si>
    <t>Лоток горизонтальный</t>
  </si>
  <si>
    <t>Магнит</t>
  </si>
  <si>
    <t>Маркер для доски</t>
  </si>
  <si>
    <t>Маркер перманентный</t>
  </si>
  <si>
    <t>Маркер текстовый</t>
  </si>
  <si>
    <t>Мастика (чернила)</t>
  </si>
  <si>
    <t>Нитки для прошивки</t>
  </si>
  <si>
    <t>Нож канцелярский</t>
  </si>
  <si>
    <t>Ножницы</t>
  </si>
  <si>
    <t>Папка подвесная 234*310 мм</t>
  </si>
  <si>
    <t>Папка подвесная 240*365 мм</t>
  </si>
  <si>
    <t>Папка регистратор 50 мм</t>
  </si>
  <si>
    <t>Папка регистратор 75 мм</t>
  </si>
  <si>
    <t>Папка с зажимом</t>
  </si>
  <si>
    <t>Папка уголок</t>
  </si>
  <si>
    <t>Папка планшет</t>
  </si>
  <si>
    <t>Папка с файлами</t>
  </si>
  <si>
    <t>Портфель для документов</t>
  </si>
  <si>
    <t>Рамка А4</t>
  </si>
  <si>
    <t>Ручка гелевая</t>
  </si>
  <si>
    <t>Ручка шариковая</t>
  </si>
  <si>
    <t>Скобы 10</t>
  </si>
  <si>
    <t>Скобы 24/6</t>
  </si>
  <si>
    <t>Скоросшиватель картонный</t>
  </si>
  <si>
    <t>Скоросшиватель пластиковый</t>
  </si>
  <si>
    <t>Скотч 50 мм</t>
  </si>
  <si>
    <t>Скрепочница магнитная</t>
  </si>
  <si>
    <t>Степлер 23/10</t>
  </si>
  <si>
    <t>Степлер 24/6</t>
  </si>
  <si>
    <t>Степлер 210 л</t>
  </si>
  <si>
    <t>Стикеры 5 цветов</t>
  </si>
  <si>
    <t>Точилка пластмассовая</t>
  </si>
  <si>
    <t>Картон белый А4</t>
  </si>
  <si>
    <t xml:space="preserve"> Антистеплер с двухсторонним обхватом. Предназначен для удаления скоб № 10, 24/6, 26/6</t>
  </si>
  <si>
    <t>Бейдж горизонтальный на шнурке, размер: не менее 60*90 мм, прозрачный, наличие шнурка не менее 40 см</t>
  </si>
  <si>
    <t>Количество листов в пачке: 500. Тип бумаги: офсетная. Формат: А3 (297х420мм). Класс: С. Плотность: 80 г/м2.Цвет: белый. Белизна: 96% (ГОСТ), 146% (CIE)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</si>
  <si>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</si>
  <si>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</si>
  <si>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Блокнот формата А4; количество листов: не менее 50 листов; тип крепления: спираль; вид линовки: горизонтальная линия; материал обложки: мелованный картон плотность не менее 100мкр</t>
  </si>
  <si>
    <t>Бумага класса «C», формат А4, в пачке 500 листов, плотность: 80гр., CIE Белизна: 146, непрозрачность: 91%-94%.</t>
  </si>
  <si>
    <t>Блок бумаги для флипчарта, размер: не менее 60*90 см, 20 л, 80гр.</t>
  </si>
  <si>
    <t xml:space="preserve">Бумага цветная для печати А4, плотность: 80 г/м2, 50 листов в пачке, цвета по согласованию с Зказчиком </t>
  </si>
  <si>
    <t>Блок в пластиковом боксе, бумага для записей 9х9х9 см. цвет бумаги: белый, офсет 75г/м2,  повышенной белизны, бумага не проклеена между собой. Прозрачный пластиковый бокс. Упаковка в термоусадочную пленку.</t>
  </si>
  <si>
    <t>Бумага для заметок с липким слоем, размер не менее 76х76, не менее 100 листов в каждом блоке (упаковке).</t>
  </si>
  <si>
    <t>Губка для маркерной доски, на магните, предназначена для сухого стирания маркерной доски, размер не менее 145*60мм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</si>
  <si>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</si>
  <si>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Обложка выполнена под матовую кожу, формат А5, недатированный, цвет листа: белый, количество листов не менее 136 л.</t>
  </si>
  <si>
    <t>Спрей для чистки и ухода за белыми маркерными досками. Эффективно удаляет следы сухого маркера, отпечатки пальцев, грязь и пыль. Объем не менее 250мл.</t>
  </si>
  <si>
    <t>Записная книжка формата А5, внутренний блок в клетку, не менее 50 л. Обложка пластик или плотный картон, цвет однотонный.</t>
  </si>
  <si>
    <t>Зажим для бумаг, металлический для скрепления бумаг без перфорирования, ширина не менее 25 мм</t>
  </si>
  <si>
    <t>Зажим для бумаг, металлический для скрепления бумаг без перфорирования, ширина не менее 41мм</t>
  </si>
  <si>
    <t>Металлическая игла, размеры: длина не менее – 140 мм, толщина не менее 2,5 мм, ушко не менее 9*1,5мм. Позволяют подшивать документы практически любыми видами шпагатов.</t>
  </si>
  <si>
    <t>Тип: настольный, 12 разрядов. Жидкокристаллический дисплей на 16 символов, двойное питание- батарея+ солнечные элементы, функции автоповтора, коррекция 99 шагов, клавиша "000", корпус с металлическим покрытием</t>
  </si>
  <si>
    <t>Материал корпуса: пластик. Диаметр грифеля: 0,5-0,7 мм. Наличие ластика.</t>
  </si>
  <si>
    <t>Клей карандаш, вес 15 гр.</t>
  </si>
  <si>
    <t>Клей канцелярский не менее 100гр, силикатный, с дозатором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</si>
  <si>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А5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</si>
  <si>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А6</t>
  </si>
  <si>
    <t>Ластик двухцветный. Ластик из натурального каучука прямоугольный со скошенным краем.</t>
  </si>
  <si>
    <t>Линейка со шкалой 30см. Материал из прочного пластика, прозрачный; односторонняя шкала, четкое нанесение шкалы делений.</t>
  </si>
  <si>
    <t>Лоток горизонтальный, формат А4, 3-х ярусный.</t>
  </si>
  <si>
    <t>Цветной магнит, в пачке: не менее 6 штук, диаметр: не менее 20 мм; форма: круглая.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</si>
  <si>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</si>
  <si>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Двусторонний пишущий узел, толщина линии 4-12мм, корпус из алюминия, не токсичен, цвета по согласованию с Заказчиком</t>
  </si>
  <si>
    <t>Маркер текстовый скошенный край. Цвета по согласованию с Заказчиком.</t>
  </si>
  <si>
    <t>Высококачественная жидкая основа предназначена для заправки печатей. В пластиковой треугольной тубе со скошенным краем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</si>
  <si>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</si>
  <si>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Нож канцелярский ширина лезвия не менее 18 мм.</t>
  </si>
  <si>
    <t>Папка пластиковая с боковым зажимом. Обложка плотная, не прозрачная</t>
  </si>
  <si>
    <t>Папка угловая , пластиковая, прозрачная. Плотность не менее 120мкр, цвета по согласованию с Заказчиком .</t>
  </si>
  <si>
    <t>Планшет изготовлен из полифора. Толщина материала 2,3 мм. Вместимость 75 листов стандартной плотности. Формат А4.</t>
  </si>
  <si>
    <t>Папка формата А4, предназначена для часто используемых упорядоченных рабочих бумаг. Плотный пластик, не менее 700 микрон, количество файлов в папке не менее 30 штук</t>
  </si>
  <si>
    <t>Портфель для документов. Материал: пластиковый. Портфель на замке с отделением предназначен для транспортировки большого количества бумаг. Изготовлен из жесткого пластика толщиной 1,0 мм. Размер не менее 370х250х40 мм. Легкий и вместительный. Прочная удобная ручка.</t>
  </si>
  <si>
    <t xml:space="preserve">Рамка с форматом А4, материал пластик под дерево, стекло или орг. стекло 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</si>
  <si>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</si>
  <si>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Шариковая ручка со стержнем, цвет пасты: по согласованию  с Заказчиком. Игольчатый наконечник, толщина линий не менее 0,38 мм</t>
  </si>
  <si>
    <t>Стальные оцинкованные скобы, в пачке 1000 штук.</t>
  </si>
  <si>
    <t xml:space="preserve">Стальные оцинкованные скобы, в пачке (упаковке) 1000 штук. </t>
  </si>
  <si>
    <t>Скоросшиватель картонный А4 формата, изготовлен из манильского картона плотность не менее 150мкр, на обложке папки нанесены графы для маркировки папки, цвет – белый</t>
  </si>
  <si>
    <t>Стандартный пластиковый скоросшиватель с прозрачным цветным верхом и лейблом для маркировки размером формата А4, вместимость не менее 50 листов</t>
  </si>
  <si>
    <t xml:space="preserve">Ширина скотча: не менее 50 мм. Длина намотки: не менее 60 м. Цвет: прозрачный. </t>
  </si>
  <si>
    <t>Скрепочница с пластиковым контейнером. Скрепочница магнитная  предназначена для удобного и компактного хранения скрепок. Гладкий прозрачный стаканчик из разноцветного пластика, плотно закрывается крышкой, снабженной магнитом. Благодаря магниту скрепки легко извлекаются из подставки</t>
  </si>
  <si>
    <t>Степлер, вмещает 100 скоб № 23/10. Два способа крепления.</t>
  </si>
  <si>
    <t>Стикеры-закладки неоновые, в одной пачке 5 цветов, не менее по 25 закладок каждого цвета, размер не менее 4,5 мм*10мм, с клейкой основой</t>
  </si>
  <si>
    <t>Материал: пластик; с одним лезвием; прозрачный пластиковый контейнер для отходов</t>
  </si>
  <si>
    <t>Картон А4, цвет белый.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</si>
  <si>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</si>
  <si>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Ножницы общая длина не менее 16 см, нержавеющая сталь в блистере с европодвесом.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</si>
  <si>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234*310</t>
  </si>
  <si>
    <t>Формат А4+. Папка из тонкого плотного картона с прочными пластиковыми направляющими. Наличие индексных ярлыков для ускорения поиска нужного документа. Размер не менее 365*240мм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</si>
  <si>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50мм.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</si>
  <si>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</si>
  <si>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Степлер, вмещает 100 скоб № 24/6. Два способа крепления.</t>
  </si>
  <si>
    <t>пачка</t>
  </si>
  <si>
    <t xml:space="preserve"> сз 119 от 13.04.</t>
  </si>
  <si>
    <t>Полив газонов поливомоечной автомашиной</t>
  </si>
  <si>
    <t>Услуги по устройтству цветников</t>
  </si>
  <si>
    <t>Работы по изготовлению и монтажу противопожарных дверей в технических помещениях</t>
  </si>
  <si>
    <t>СЗ 123 от 18.04.2018</t>
  </si>
  <si>
    <t>Работа по изготовлению комплекта штор</t>
  </si>
  <si>
    <t>СЗ 122 от 18.04.2018</t>
  </si>
  <si>
    <t>Кнопка смыва для подвесного унитаза</t>
  </si>
  <si>
    <t>Пластиковая кнопка смыва для подвесного унитаза. Система двойного объема смыва, система смыва механическая. Размер: 245×165×25 мм. Материал: пластик. Цвет: глянцевый хром. Артикул товара: 711-1080. В комплект поставки входит клавиша, рамка для кнопки, толкатели и крепеж рамки к подвесному унитазу, управление сливом механическое</t>
  </si>
  <si>
    <t>СЗ 128 от 20.04.2018</t>
  </si>
  <si>
    <t>Шредер, тип 1</t>
  </si>
  <si>
    <t>Шредер, тип 2</t>
  </si>
  <si>
    <t>Шредер для уничтожения документов. Уровень секретности - 3.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</si>
  <si>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Шредер для уничтожения документов. Уровень секретности - 5.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</si>
  <si>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СЗ 125 от 20.04.2018</t>
  </si>
  <si>
    <t>Количество участников 640 (одна тысяча)  человек. Полная техническая характеристика согласно технической спецификации.</t>
  </si>
  <si>
    <t>СЗ 111 от 05.04.2018; СЗ 126 от 20.04.2018</t>
  </si>
  <si>
    <t>СЗ 77 от 26.02.2018; СЗ 126 от 20.04.2018</t>
  </si>
  <si>
    <t>Мячи</t>
  </si>
  <si>
    <t>Награды</t>
  </si>
  <si>
    <t>Сетка для баскетбольного кольца</t>
  </si>
  <si>
    <t>Батарейки</t>
  </si>
  <si>
    <t>Шары для настольного тенниса</t>
  </si>
  <si>
    <t>Фишки</t>
  </si>
  <si>
    <t>Тренировочные снаряжения</t>
  </si>
  <si>
    <t>май 2018</t>
  </si>
  <si>
    <t>СЗ 129 от 24.04.2018</t>
  </si>
  <si>
    <t>Сервисные услуги по технической эксплуатации и содержанию парковочных мест в паркинге ЖК "Северное сияние"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</si>
  <si>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</si>
  <si>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СЗ 134 от 27.04.2018</t>
  </si>
  <si>
    <t>Энергоэкспертиза</t>
  </si>
  <si>
    <t>СЗ 130 24.04.2018</t>
  </si>
  <si>
    <t>СЗ 32 от 22.01.2018; СЗ 133 от 27.04.2018</t>
  </si>
  <si>
    <t>СЗ 31 от 22.01.2018, изм.гр.8 СЗ 85 от 03.03; СЗ 135 от 27.04.2018</t>
  </si>
  <si>
    <t>СЗ 134 от 27.04.2018 СЗ 136 от 03.05.2018</t>
  </si>
  <si>
    <t>Комплексная генеральная уборка квартир</t>
  </si>
  <si>
    <t>Стандартная уборка квартир</t>
  </si>
  <si>
    <t xml:space="preserve">Стандартная уборка студенческих комнат </t>
  </si>
  <si>
    <t>СЗ 137 от 03.05.2018</t>
  </si>
  <si>
    <t>Цифровой фотоаппарат</t>
  </si>
  <si>
    <t>Объектив</t>
  </si>
  <si>
    <t>Вспышка</t>
  </si>
  <si>
    <t>Карта памяти</t>
  </si>
  <si>
    <t>Тип объектива: Универсальный. Светосила: Сверхсветосильные. Вид светосилы: Постоянная. Полная характеристика согласно технической спецификации</t>
  </si>
  <si>
    <t>Тип объектива: Сверхширокоугольный и Fish eye. Фокусное расстояние: Зум. Фокусное расстояние, мм: 16-35. Минимальная фокусировка, м: 0,28. Полная характеристика согласно технической спецификации</t>
  </si>
  <si>
    <t>СЗ 139 от 04.05.2018</t>
  </si>
  <si>
    <t>Пожарный извещатель дымовой</t>
  </si>
  <si>
    <t>Тендер</t>
  </si>
  <si>
    <t>Согласно технической спецификации закупаемых услуг</t>
  </si>
  <si>
    <t>СЗ 142 от 11.05.2018</t>
  </si>
  <si>
    <t>Препараты для промывки, обеззараживания и ингибирования тепловых сетей</t>
  </si>
  <si>
    <t>СЗ 141 от 10.05.2018</t>
  </si>
  <si>
    <t>Шумометр-виброметр</t>
  </si>
  <si>
    <t>Препараты для бассейна</t>
  </si>
  <si>
    <t>Тестер рН+ CL</t>
  </si>
  <si>
    <t>Ремонт и обслуживание умягчительных установок</t>
  </si>
  <si>
    <t>Полные описания работ и услуг согласно технической спецификации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</si>
</sst>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4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40" fillId="0" borderId="4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40" fillId="0" borderId="7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8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horizontal="center" vertical="center" wrapText="1"/>
    </xf>
    <xf numFmtId="1" fontId="1" fillId="8" borderId="8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41" fillId="8" borderId="12" xfId="0" applyFont="1" applyFill="1" applyBorder="1" applyAlignment="1">
      <alignment horizontal="center" vertical="center" wrapText="1"/>
    </xf>
    <xf numFmtId="4" fontId="41" fillId="8" borderId="12" xfId="0" applyNumberFormat="1" applyFont="1" applyFill="1" applyBorder="1" applyAlignment="1">
      <alignment horizontal="center" vertical="center" wrapText="1"/>
    </xf>
    <xf numFmtId="49" fontId="41" fillId="8" borderId="8" xfId="0" applyNumberFormat="1" applyFont="1" applyFill="1" applyBorder="1" applyAlignment="1">
      <alignment horizontal="center" vertical="center" wrapText="1"/>
    </xf>
    <xf numFmtId="2" fontId="41" fillId="8" borderId="8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8" borderId="8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2" fillId="8" borderId="10" xfId="0" applyNumberFormat="1" applyFont="1" applyFill="1" applyBorder="1" applyAlignment="1">
      <alignment horizontal="left" vertical="center"/>
    </xf>
    <xf numFmtId="0" fontId="4" fillId="8" borderId="10" xfId="0" applyNumberFormat="1" applyFont="1" applyFill="1" applyBorder="1" applyAlignment="1">
      <alignment vertical="center"/>
    </xf>
    <xf numFmtId="0" fontId="4" fillId="8" borderId="11" xfId="0" applyNumberFormat="1" applyFont="1" applyFill="1" applyBorder="1" applyAlignment="1">
      <alignment vertical="center"/>
    </xf>
    <xf numFmtId="4" fontId="40" fillId="0" borderId="7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8" borderId="10" xfId="0" applyNumberFormat="1" applyFont="1" applyFill="1" applyBorder="1" applyAlignment="1">
      <alignment vertical="center"/>
    </xf>
    <xf numFmtId="4" fontId="1" fillId="8" borderId="8" xfId="0" applyNumberFormat="1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</cellXfs>
  <cellStyles count="220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yas.duambekov/AppData/Local/Microsoft/Windows/INetCache/Content.MSO/&#1050;&#1086;&#1087;&#1080;&#1103;%204C141C84B67AFA5372B0FFDB514ABD7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ydyrbayeva/AppData/Local/Microsoft/Windows/Temporary%20Internet%20Files/Content.MSO/&#1050;&#1086;&#1087;&#1080;&#1103;%20F3DF6270A045BF9503AFE9162BCBA8C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B9" t="str">
            <v>Изготовление стенда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8"/>
    </sheetNames>
    <sheetDataSet>
      <sheetData sheetId="0">
        <row r="7">
          <cell r="B7" t="str">
            <v>Сервисное обслуживание чиллеров МРТ</v>
          </cell>
        </row>
        <row r="8">
          <cell r="B8" t="str">
            <v>Сервисное обслуживание чиллеров</v>
          </cell>
        </row>
        <row r="9">
          <cell r="B9" t="str">
            <v xml:space="preserve">Профилактическая очистка резервуаров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5"/>
  <sheetViews>
    <sheetView tabSelected="1" zoomScale="85" zoomScaleNormal="85" zoomScaleSheetLayoutView="55" workbookViewId="0">
      <pane xSplit="2" ySplit="3" topLeftCell="D23" activePane="bottomRight" state="frozen"/>
      <selection pane="topRight" activeCell="C1" sqref="C1"/>
      <selection pane="bottomLeft" activeCell="A4" sqref="A4"/>
      <selection pane="bottomRight" activeCell="J1" sqref="J1:L104857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5703125" style="7" customWidth="1"/>
    <col min="10" max="10" width="17.140625" style="13" hidden="1" customWidth="1"/>
    <col min="11" max="11" width="17.140625" style="127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46"/>
      <c r="B1" s="147"/>
      <c r="C1" s="148" t="s">
        <v>15</v>
      </c>
      <c r="D1" s="147"/>
      <c r="E1" s="149"/>
      <c r="F1" s="149"/>
      <c r="G1" s="160"/>
      <c r="H1" s="149"/>
      <c r="I1" s="149"/>
      <c r="J1" s="149"/>
      <c r="K1" s="149"/>
      <c r="L1" s="150"/>
      <c r="M1" s="28"/>
    </row>
    <row r="2" spans="1:18" s="25" customFormat="1" ht="73.5" customHeight="1" thickBot="1" x14ac:dyDescent="0.3">
      <c r="A2" s="135" t="s">
        <v>0</v>
      </c>
      <c r="B2" s="135" t="s">
        <v>1</v>
      </c>
      <c r="C2" s="135" t="s">
        <v>5</v>
      </c>
      <c r="D2" s="135" t="s">
        <v>2</v>
      </c>
      <c r="E2" s="135" t="s">
        <v>14</v>
      </c>
      <c r="F2" s="135" t="s">
        <v>3</v>
      </c>
      <c r="G2" s="136" t="s">
        <v>7</v>
      </c>
      <c r="H2" s="136" t="s">
        <v>11</v>
      </c>
      <c r="I2" s="135" t="s">
        <v>4</v>
      </c>
      <c r="J2" s="128" t="s">
        <v>4</v>
      </c>
      <c r="K2" s="137" t="s">
        <v>6</v>
      </c>
      <c r="L2" s="138" t="s">
        <v>10</v>
      </c>
      <c r="M2" s="29"/>
      <c r="N2" s="24"/>
      <c r="P2" s="24"/>
    </row>
    <row r="3" spans="1:18" s="16" customFormat="1" ht="16.5" customHeight="1" thickBot="1" x14ac:dyDescent="0.3">
      <c r="A3" s="132">
        <v>1</v>
      </c>
      <c r="B3" s="132">
        <v>2</v>
      </c>
      <c r="C3" s="132">
        <v>3</v>
      </c>
      <c r="D3" s="132">
        <v>4</v>
      </c>
      <c r="E3" s="132">
        <v>5</v>
      </c>
      <c r="F3" s="132">
        <v>6</v>
      </c>
      <c r="G3" s="161">
        <v>7</v>
      </c>
      <c r="H3" s="133">
        <v>8</v>
      </c>
      <c r="I3" s="134">
        <v>9</v>
      </c>
      <c r="J3" s="133">
        <v>10</v>
      </c>
      <c r="K3" s="141">
        <v>11</v>
      </c>
      <c r="L3" s="133">
        <v>12</v>
      </c>
      <c r="M3" s="30"/>
    </row>
    <row r="4" spans="1:18" s="16" customFormat="1" ht="24.95" hidden="1" customHeight="1" x14ac:dyDescent="0.25">
      <c r="A4" s="129"/>
      <c r="B4" s="130" t="s">
        <v>82</v>
      </c>
      <c r="C4" s="131"/>
      <c r="D4" s="131"/>
      <c r="E4" s="131"/>
      <c r="F4" s="131"/>
      <c r="G4" s="162"/>
      <c r="H4" s="131"/>
      <c r="I4" s="131"/>
      <c r="J4" s="142"/>
      <c r="K4" s="140"/>
      <c r="L4" s="139"/>
      <c r="M4" s="30"/>
    </row>
    <row r="5" spans="1:18" s="16" customFormat="1" ht="20.25" hidden="1" customHeight="1" x14ac:dyDescent="0.25">
      <c r="A5" s="52"/>
      <c r="B5" s="54" t="s">
        <v>13</v>
      </c>
      <c r="C5" s="58"/>
      <c r="D5" s="58"/>
      <c r="E5" s="58"/>
      <c r="F5" s="58"/>
      <c r="G5" s="163"/>
      <c r="H5" s="58"/>
      <c r="I5" s="58"/>
      <c r="J5" s="58"/>
      <c r="K5" s="112"/>
      <c r="L5" s="58"/>
      <c r="M5" s="30"/>
    </row>
    <row r="6" spans="1:18" s="90" customFormat="1" ht="20.25" hidden="1" customHeight="1" x14ac:dyDescent="0.25">
      <c r="A6" s="91">
        <v>1</v>
      </c>
      <c r="B6" s="105"/>
      <c r="C6" s="106"/>
      <c r="D6" s="106"/>
      <c r="E6" s="106"/>
      <c r="F6" s="106"/>
      <c r="G6" s="164"/>
      <c r="H6" s="106"/>
      <c r="I6" s="106"/>
      <c r="J6" s="106"/>
      <c r="K6" s="113"/>
      <c r="L6" s="106"/>
      <c r="M6" s="89"/>
    </row>
    <row r="7" spans="1:18" s="2" customFormat="1" ht="20.25" hidden="1" customHeight="1" x14ac:dyDescent="0.25">
      <c r="A7" s="45"/>
      <c r="B7" s="60" t="s">
        <v>86</v>
      </c>
      <c r="C7" s="40"/>
      <c r="D7" s="40"/>
      <c r="E7" s="40"/>
      <c r="F7" s="40"/>
      <c r="G7" s="50"/>
      <c r="H7" s="49">
        <v>0</v>
      </c>
      <c r="I7" s="63"/>
      <c r="J7" s="63"/>
      <c r="K7" s="114"/>
      <c r="L7" s="63"/>
      <c r="M7" s="30"/>
      <c r="N7" s="16"/>
      <c r="O7" s="16"/>
      <c r="P7" s="16"/>
      <c r="Q7" s="16"/>
      <c r="R7" s="16"/>
    </row>
    <row r="8" spans="1:18" s="2" customFormat="1" ht="20.25" hidden="1" customHeight="1" x14ac:dyDescent="0.25">
      <c r="A8" s="52"/>
      <c r="B8" s="54" t="s">
        <v>8</v>
      </c>
      <c r="C8" s="58"/>
      <c r="D8" s="58"/>
      <c r="E8" s="58"/>
      <c r="F8" s="58"/>
      <c r="G8" s="163"/>
      <c r="H8" s="58"/>
      <c r="I8" s="58"/>
      <c r="J8" s="55"/>
      <c r="K8" s="115"/>
      <c r="L8" s="55"/>
      <c r="M8" s="30"/>
      <c r="N8" s="16"/>
      <c r="O8" s="16"/>
      <c r="P8" s="16"/>
      <c r="Q8" s="16"/>
      <c r="R8" s="16"/>
    </row>
    <row r="9" spans="1:18" s="108" customFormat="1" ht="38.25" hidden="1" x14ac:dyDescent="0.25">
      <c r="A9" s="91">
        <v>1</v>
      </c>
      <c r="B9" s="105" t="s">
        <v>173</v>
      </c>
      <c r="C9" s="105" t="s">
        <v>174</v>
      </c>
      <c r="D9" s="105" t="s">
        <v>175</v>
      </c>
      <c r="E9" s="105">
        <v>1</v>
      </c>
      <c r="F9" s="105" t="s">
        <v>171</v>
      </c>
      <c r="G9" s="165"/>
      <c r="H9" s="37">
        <v>1486803.57</v>
      </c>
      <c r="I9" s="36" t="s">
        <v>9</v>
      </c>
      <c r="J9" s="105" t="s">
        <v>38</v>
      </c>
      <c r="K9" s="145" t="s">
        <v>135</v>
      </c>
      <c r="L9" s="105" t="s">
        <v>176</v>
      </c>
      <c r="M9" s="107"/>
    </row>
    <row r="10" spans="1:18" s="108" customFormat="1" ht="63.75" hidden="1" x14ac:dyDescent="0.25">
      <c r="A10" s="91">
        <v>2</v>
      </c>
      <c r="B10" s="105" t="s">
        <v>325</v>
      </c>
      <c r="C10" s="105" t="s">
        <v>327</v>
      </c>
      <c r="D10" s="105" t="s">
        <v>328</v>
      </c>
      <c r="E10" s="105">
        <v>1</v>
      </c>
      <c r="F10" s="105" t="s">
        <v>171</v>
      </c>
      <c r="G10" s="165"/>
      <c r="H10" s="37">
        <v>4533829.6500000004</v>
      </c>
      <c r="I10" s="36" t="s">
        <v>9</v>
      </c>
      <c r="J10" s="105" t="s">
        <v>217</v>
      </c>
      <c r="K10" s="145" t="s">
        <v>302</v>
      </c>
      <c r="L10" s="105" t="s">
        <v>329</v>
      </c>
      <c r="M10" s="107"/>
    </row>
    <row r="11" spans="1:18" s="108" customFormat="1" ht="51" hidden="1" x14ac:dyDescent="0.25">
      <c r="A11" s="91">
        <v>3</v>
      </c>
      <c r="B11" s="105" t="s">
        <v>326</v>
      </c>
      <c r="C11" s="105" t="s">
        <v>327</v>
      </c>
      <c r="D11" s="105" t="s">
        <v>328</v>
      </c>
      <c r="E11" s="105">
        <v>1</v>
      </c>
      <c r="F11" s="105" t="s">
        <v>171</v>
      </c>
      <c r="G11" s="165"/>
      <c r="H11" s="37">
        <v>8549773.0500000007</v>
      </c>
      <c r="I11" s="36" t="s">
        <v>9</v>
      </c>
      <c r="J11" s="105" t="s">
        <v>217</v>
      </c>
      <c r="K11" s="145" t="s">
        <v>302</v>
      </c>
      <c r="L11" s="105" t="s">
        <v>329</v>
      </c>
      <c r="M11" s="107"/>
    </row>
    <row r="12" spans="1:18" s="2" customFormat="1" ht="20.25" hidden="1" customHeight="1" x14ac:dyDescent="0.25">
      <c r="A12" s="45"/>
      <c r="B12" s="60" t="s">
        <v>87</v>
      </c>
      <c r="C12" s="40"/>
      <c r="D12" s="40"/>
      <c r="E12" s="40"/>
      <c r="F12" s="40"/>
      <c r="G12" s="50"/>
      <c r="H12" s="49">
        <f>SUM(H9:H11)</f>
        <v>14570406.270000001</v>
      </c>
      <c r="I12" s="45"/>
      <c r="J12" s="64"/>
      <c r="K12" s="116"/>
      <c r="L12" s="65"/>
      <c r="M12" s="30"/>
      <c r="N12" s="16"/>
      <c r="O12" s="16"/>
      <c r="P12" s="16"/>
      <c r="Q12" s="16"/>
      <c r="R12" s="16"/>
    </row>
    <row r="13" spans="1:18" s="2" customFormat="1" ht="20.25" hidden="1" customHeight="1" x14ac:dyDescent="0.25">
      <c r="A13" s="52"/>
      <c r="B13" s="54" t="s">
        <v>12</v>
      </c>
      <c r="C13" s="44"/>
      <c r="D13" s="44"/>
      <c r="E13" s="44"/>
      <c r="F13" s="44"/>
      <c r="G13" s="166"/>
      <c r="H13" s="44"/>
      <c r="I13" s="44"/>
      <c r="J13" s="43"/>
      <c r="K13" s="117"/>
      <c r="L13" s="56"/>
      <c r="M13" s="30"/>
      <c r="N13" s="16"/>
      <c r="O13" s="16"/>
      <c r="P13" s="16"/>
      <c r="Q13" s="16"/>
      <c r="R13" s="16"/>
    </row>
    <row r="14" spans="1:18" s="108" customFormat="1" ht="12.75" hidden="1" x14ac:dyDescent="0.25">
      <c r="A14" s="91">
        <v>1</v>
      </c>
      <c r="B14" s="105" t="s">
        <v>140</v>
      </c>
      <c r="C14" s="105" t="s">
        <v>141</v>
      </c>
      <c r="D14" s="105" t="s">
        <v>140</v>
      </c>
      <c r="E14" s="105">
        <v>1</v>
      </c>
      <c r="F14" s="105" t="s">
        <v>24</v>
      </c>
      <c r="G14" s="165"/>
      <c r="H14" s="37">
        <v>62866006</v>
      </c>
      <c r="I14" s="36" t="s">
        <v>9</v>
      </c>
      <c r="J14" s="105" t="s">
        <v>45</v>
      </c>
      <c r="K14" s="110" t="s">
        <v>133</v>
      </c>
      <c r="L14" s="92" t="s">
        <v>143</v>
      </c>
      <c r="M14" s="107"/>
    </row>
    <row r="15" spans="1:18" s="108" customFormat="1" ht="25.5" hidden="1" x14ac:dyDescent="0.25">
      <c r="A15" s="91">
        <v>2</v>
      </c>
      <c r="B15" s="105" t="s">
        <v>142</v>
      </c>
      <c r="C15" s="105" t="s">
        <v>141</v>
      </c>
      <c r="D15" s="105" t="s">
        <v>142</v>
      </c>
      <c r="E15" s="105">
        <v>1</v>
      </c>
      <c r="F15" s="105" t="s">
        <v>24</v>
      </c>
      <c r="G15" s="165"/>
      <c r="H15" s="37">
        <v>2330000</v>
      </c>
      <c r="I15" s="36" t="s">
        <v>9</v>
      </c>
      <c r="J15" s="105" t="s">
        <v>45</v>
      </c>
      <c r="K15" s="110" t="s">
        <v>133</v>
      </c>
      <c r="L15" s="92" t="s">
        <v>143</v>
      </c>
      <c r="M15" s="107"/>
    </row>
    <row r="16" spans="1:18" s="108" customFormat="1" ht="38.25" hidden="1" x14ac:dyDescent="0.25">
      <c r="A16" s="91">
        <v>3</v>
      </c>
      <c r="B16" s="105" t="s">
        <v>207</v>
      </c>
      <c r="C16" s="105" t="s">
        <v>141</v>
      </c>
      <c r="D16" s="105" t="s">
        <v>208</v>
      </c>
      <c r="E16" s="105">
        <v>1</v>
      </c>
      <c r="F16" s="105" t="s">
        <v>24</v>
      </c>
      <c r="G16" s="165"/>
      <c r="H16" s="37">
        <v>10564800</v>
      </c>
      <c r="I16" s="36" t="s">
        <v>9</v>
      </c>
      <c r="J16" s="105" t="s">
        <v>209</v>
      </c>
      <c r="K16" s="145" t="s">
        <v>135</v>
      </c>
      <c r="L16" s="92" t="s">
        <v>210</v>
      </c>
      <c r="M16" s="107"/>
    </row>
    <row r="17" spans="1:18" s="108" customFormat="1" ht="76.5" hidden="1" x14ac:dyDescent="0.25">
      <c r="A17" s="91">
        <v>4</v>
      </c>
      <c r="B17" s="105" t="s">
        <v>216</v>
      </c>
      <c r="C17" s="105" t="s">
        <v>141</v>
      </c>
      <c r="D17" s="36" t="s">
        <v>17</v>
      </c>
      <c r="E17" s="105">
        <v>1</v>
      </c>
      <c r="F17" s="105" t="s">
        <v>24</v>
      </c>
      <c r="G17" s="165"/>
      <c r="H17" s="37">
        <v>1879426.834</v>
      </c>
      <c r="I17" s="36" t="s">
        <v>9</v>
      </c>
      <c r="J17" s="105" t="s">
        <v>217</v>
      </c>
      <c r="K17" s="145" t="s">
        <v>135</v>
      </c>
      <c r="L17" s="92" t="s">
        <v>218</v>
      </c>
      <c r="M17" s="107"/>
    </row>
    <row r="18" spans="1:18" s="2" customFormat="1" ht="20.25" hidden="1" customHeight="1" x14ac:dyDescent="0.25">
      <c r="A18" s="45"/>
      <c r="B18" s="60" t="s">
        <v>83</v>
      </c>
      <c r="C18" s="40"/>
      <c r="D18" s="40"/>
      <c r="E18" s="40"/>
      <c r="F18" s="40"/>
      <c r="G18" s="50"/>
      <c r="H18" s="49">
        <f>SUM(H14:H17)</f>
        <v>77640232.834000006</v>
      </c>
      <c r="I18" s="45"/>
      <c r="J18" s="64"/>
      <c r="K18" s="116"/>
      <c r="L18" s="65"/>
      <c r="M18" s="30"/>
      <c r="N18" s="16"/>
      <c r="O18" s="16"/>
      <c r="P18" s="16"/>
      <c r="Q18" s="16"/>
      <c r="R18" s="16"/>
    </row>
    <row r="19" spans="1:18" s="2" customFormat="1" ht="20.25" hidden="1" customHeight="1" x14ac:dyDescent="0.25">
      <c r="A19" s="45"/>
      <c r="B19" s="60" t="s">
        <v>88</v>
      </c>
      <c r="C19" s="66"/>
      <c r="D19" s="66"/>
      <c r="E19" s="66"/>
      <c r="F19" s="66"/>
      <c r="G19" s="167"/>
      <c r="H19" s="67">
        <f>H18+H12+H7</f>
        <v>92210639.104000002</v>
      </c>
      <c r="I19" s="68"/>
      <c r="J19" s="63"/>
      <c r="K19" s="118"/>
      <c r="L19" s="65"/>
      <c r="M19" s="30"/>
      <c r="N19" s="16"/>
      <c r="O19" s="16"/>
      <c r="P19" s="16"/>
      <c r="Q19" s="16"/>
      <c r="R19" s="16"/>
    </row>
    <row r="20" spans="1:18" s="2" customFormat="1" ht="24.95" customHeight="1" x14ac:dyDescent="0.25">
      <c r="A20" s="51"/>
      <c r="B20" s="96" t="s">
        <v>81</v>
      </c>
      <c r="C20" s="41"/>
      <c r="D20" s="42"/>
      <c r="E20" s="41"/>
      <c r="F20" s="41"/>
      <c r="G20" s="168"/>
      <c r="H20" s="41"/>
      <c r="I20" s="41"/>
      <c r="J20" s="41"/>
      <c r="K20" s="119"/>
      <c r="L20" s="41"/>
      <c r="M20" s="29"/>
      <c r="N20" s="16"/>
      <c r="O20" s="16"/>
      <c r="P20" s="16"/>
      <c r="Q20" s="16"/>
      <c r="R20" s="16"/>
    </row>
    <row r="21" spans="1:18" s="16" customFormat="1" ht="20.100000000000001" customHeight="1" x14ac:dyDescent="0.25">
      <c r="A21" s="52"/>
      <c r="B21" s="54" t="s">
        <v>13</v>
      </c>
      <c r="C21" s="44"/>
      <c r="D21" s="44"/>
      <c r="E21" s="44"/>
      <c r="F21" s="44"/>
      <c r="G21" s="166"/>
      <c r="H21" s="44"/>
      <c r="I21" s="44"/>
      <c r="J21" s="55"/>
      <c r="K21" s="120"/>
      <c r="L21" s="56"/>
      <c r="M21" s="30"/>
    </row>
    <row r="22" spans="1:18" s="16" customFormat="1" ht="38.25" x14ac:dyDescent="0.25">
      <c r="A22" s="6">
        <v>1</v>
      </c>
      <c r="B22" s="36" t="s">
        <v>16</v>
      </c>
      <c r="C22" s="36" t="s">
        <v>100</v>
      </c>
      <c r="D22" s="36" t="s">
        <v>17</v>
      </c>
      <c r="E22" s="82">
        <v>9992546</v>
      </c>
      <c r="F22" s="36" t="s">
        <v>18</v>
      </c>
      <c r="G22" s="37">
        <v>114.29</v>
      </c>
      <c r="H22" s="37">
        <f>E22*G22</f>
        <v>1142048082.3400002</v>
      </c>
      <c r="I22" s="36" t="s">
        <v>9</v>
      </c>
      <c r="J22" s="36" t="s">
        <v>19</v>
      </c>
      <c r="K22" s="110" t="s">
        <v>132</v>
      </c>
      <c r="L22" s="35" t="s">
        <v>20</v>
      </c>
      <c r="M22" s="30"/>
    </row>
    <row r="23" spans="1:18" s="16" customFormat="1" ht="51" x14ac:dyDescent="0.25">
      <c r="A23" s="6">
        <v>2</v>
      </c>
      <c r="B23" s="36" t="s">
        <v>30</v>
      </c>
      <c r="C23" s="38" t="s">
        <v>31</v>
      </c>
      <c r="D23" s="36" t="s">
        <v>32</v>
      </c>
      <c r="E23" s="82">
        <v>30000</v>
      </c>
      <c r="F23" s="36" t="s">
        <v>37</v>
      </c>
      <c r="G23" s="37">
        <v>148.76</v>
      </c>
      <c r="H23" s="37">
        <f>E23*G23</f>
        <v>4462800</v>
      </c>
      <c r="I23" s="36" t="s">
        <v>9</v>
      </c>
      <c r="J23" s="36" t="s">
        <v>38</v>
      </c>
      <c r="K23" s="110" t="s">
        <v>132</v>
      </c>
      <c r="L23" s="35" t="s">
        <v>39</v>
      </c>
      <c r="M23" s="30"/>
    </row>
    <row r="24" spans="1:18" s="16" customFormat="1" ht="51" x14ac:dyDescent="0.25">
      <c r="A24" s="6">
        <v>3</v>
      </c>
      <c r="B24" s="36" t="s">
        <v>33</v>
      </c>
      <c r="C24" s="36" t="s">
        <v>31</v>
      </c>
      <c r="D24" s="36" t="s">
        <v>34</v>
      </c>
      <c r="E24" s="82">
        <v>24500</v>
      </c>
      <c r="F24" s="36" t="s">
        <v>37</v>
      </c>
      <c r="G24" s="37">
        <v>195.09</v>
      </c>
      <c r="H24" s="37">
        <f t="shared" ref="H24:H57" si="0">E24*G24</f>
        <v>4779705</v>
      </c>
      <c r="I24" s="36" t="s">
        <v>9</v>
      </c>
      <c r="J24" s="36" t="s">
        <v>38</v>
      </c>
      <c r="K24" s="110" t="s">
        <v>132</v>
      </c>
      <c r="L24" s="35" t="s">
        <v>39</v>
      </c>
      <c r="M24" s="30"/>
    </row>
    <row r="25" spans="1:18" s="16" customFormat="1" ht="51" x14ac:dyDescent="0.25">
      <c r="A25" s="6">
        <v>4</v>
      </c>
      <c r="B25" s="36" t="s">
        <v>30</v>
      </c>
      <c r="C25" s="36" t="s">
        <v>100</v>
      </c>
      <c r="D25" s="36" t="s">
        <v>32</v>
      </c>
      <c r="E25" s="82">
        <v>67660</v>
      </c>
      <c r="F25" s="36" t="s">
        <v>37</v>
      </c>
      <c r="G25" s="37">
        <v>151.78</v>
      </c>
      <c r="H25" s="37">
        <f t="shared" si="0"/>
        <v>10269434.800000001</v>
      </c>
      <c r="I25" s="36" t="s">
        <v>9</v>
      </c>
      <c r="J25" s="36" t="s">
        <v>38</v>
      </c>
      <c r="K25" s="110" t="s">
        <v>133</v>
      </c>
      <c r="L25" s="35" t="s">
        <v>39</v>
      </c>
      <c r="M25" s="30"/>
    </row>
    <row r="26" spans="1:18" s="16" customFormat="1" ht="51" x14ac:dyDescent="0.25">
      <c r="A26" s="6">
        <v>5</v>
      </c>
      <c r="B26" s="36" t="s">
        <v>33</v>
      </c>
      <c r="C26" s="36" t="s">
        <v>100</v>
      </c>
      <c r="D26" s="36" t="s">
        <v>34</v>
      </c>
      <c r="E26" s="82">
        <v>32200</v>
      </c>
      <c r="F26" s="36" t="s">
        <v>37</v>
      </c>
      <c r="G26" s="37">
        <v>200.89</v>
      </c>
      <c r="H26" s="37">
        <f t="shared" si="0"/>
        <v>6468658</v>
      </c>
      <c r="I26" s="36" t="s">
        <v>9</v>
      </c>
      <c r="J26" s="36" t="s">
        <v>38</v>
      </c>
      <c r="K26" s="110" t="s">
        <v>133</v>
      </c>
      <c r="L26" s="35" t="s">
        <v>39</v>
      </c>
      <c r="M26" s="30"/>
    </row>
    <row r="27" spans="1:18" s="16" customFormat="1" ht="51" x14ac:dyDescent="0.25">
      <c r="A27" s="6">
        <v>6</v>
      </c>
      <c r="B27" s="36" t="s">
        <v>35</v>
      </c>
      <c r="C27" s="36" t="s">
        <v>100</v>
      </c>
      <c r="D27" s="36" t="s">
        <v>36</v>
      </c>
      <c r="E27" s="82">
        <v>98570</v>
      </c>
      <c r="F27" s="36" t="s">
        <v>37</v>
      </c>
      <c r="G27" s="37">
        <v>156.25</v>
      </c>
      <c r="H27" s="37">
        <f t="shared" si="0"/>
        <v>15401562.5</v>
      </c>
      <c r="I27" s="36" t="s">
        <v>9</v>
      </c>
      <c r="J27" s="36" t="s">
        <v>38</v>
      </c>
      <c r="K27" s="110" t="s">
        <v>133</v>
      </c>
      <c r="L27" s="35" t="s">
        <v>39</v>
      </c>
      <c r="M27" s="30"/>
    </row>
    <row r="28" spans="1:18" s="16" customFormat="1" ht="25.5" x14ac:dyDescent="0.25">
      <c r="A28" s="6">
        <v>7</v>
      </c>
      <c r="B28" s="74" t="s">
        <v>48</v>
      </c>
      <c r="C28" s="36" t="s">
        <v>100</v>
      </c>
      <c r="D28" s="36" t="s">
        <v>17</v>
      </c>
      <c r="E28" s="83">
        <v>200000</v>
      </c>
      <c r="F28" s="74" t="s">
        <v>37</v>
      </c>
      <c r="G28" s="37">
        <v>145.54</v>
      </c>
      <c r="H28" s="37"/>
      <c r="I28" s="36" t="s">
        <v>9</v>
      </c>
      <c r="J28" s="36" t="s">
        <v>19</v>
      </c>
      <c r="K28" s="110" t="s">
        <v>133</v>
      </c>
      <c r="L28" s="35" t="s">
        <v>179</v>
      </c>
      <c r="M28" s="30"/>
    </row>
    <row r="29" spans="1:18" s="16" customFormat="1" ht="25.5" x14ac:dyDescent="0.25">
      <c r="A29" s="72">
        <v>8</v>
      </c>
      <c r="B29" s="38" t="s">
        <v>58</v>
      </c>
      <c r="C29" s="73" t="s">
        <v>101</v>
      </c>
      <c r="D29" s="78" t="s">
        <v>17</v>
      </c>
      <c r="E29" s="84">
        <v>30</v>
      </c>
      <c r="F29" s="81" t="s">
        <v>94</v>
      </c>
      <c r="G29" s="37">
        <v>6000</v>
      </c>
      <c r="H29" s="37">
        <f t="shared" si="0"/>
        <v>180000</v>
      </c>
      <c r="I29" s="36" t="s">
        <v>9</v>
      </c>
      <c r="J29" s="77" t="s">
        <v>64</v>
      </c>
      <c r="K29" s="110" t="s">
        <v>134</v>
      </c>
      <c r="L29" s="35" t="s">
        <v>80</v>
      </c>
      <c r="M29" s="30"/>
    </row>
    <row r="30" spans="1:18" s="16" customFormat="1" ht="25.5" x14ac:dyDescent="0.25">
      <c r="A30" s="72">
        <v>9</v>
      </c>
      <c r="B30" s="38" t="s">
        <v>59</v>
      </c>
      <c r="C30" s="73" t="s">
        <v>101</v>
      </c>
      <c r="D30" s="78" t="s">
        <v>17</v>
      </c>
      <c r="E30" s="84">
        <v>25</v>
      </c>
      <c r="F30" s="81" t="s">
        <v>95</v>
      </c>
      <c r="G30" s="37">
        <v>3000</v>
      </c>
      <c r="H30" s="37">
        <f t="shared" si="0"/>
        <v>75000</v>
      </c>
      <c r="I30" s="36" t="s">
        <v>9</v>
      </c>
      <c r="J30" s="77" t="s">
        <v>64</v>
      </c>
      <c r="K30" s="110" t="s">
        <v>134</v>
      </c>
      <c r="L30" s="35" t="s">
        <v>80</v>
      </c>
      <c r="M30" s="30"/>
    </row>
    <row r="31" spans="1:18" s="16" customFormat="1" ht="25.5" x14ac:dyDescent="0.25">
      <c r="A31" s="72">
        <v>10</v>
      </c>
      <c r="B31" s="38" t="s">
        <v>60</v>
      </c>
      <c r="C31" s="73" t="s">
        <v>101</v>
      </c>
      <c r="D31" s="78" t="s">
        <v>17</v>
      </c>
      <c r="E31" s="84">
        <v>120</v>
      </c>
      <c r="F31" s="81" t="s">
        <v>95</v>
      </c>
      <c r="G31" s="37">
        <v>580</v>
      </c>
      <c r="H31" s="37">
        <f t="shared" si="0"/>
        <v>69600</v>
      </c>
      <c r="I31" s="36" t="s">
        <v>9</v>
      </c>
      <c r="J31" s="77" t="s">
        <v>64</v>
      </c>
      <c r="K31" s="110" t="s">
        <v>134</v>
      </c>
      <c r="L31" s="35" t="s">
        <v>80</v>
      </c>
      <c r="M31" s="30"/>
    </row>
    <row r="32" spans="1:18" s="16" customFormat="1" ht="25.5" x14ac:dyDescent="0.25">
      <c r="A32" s="72">
        <v>11</v>
      </c>
      <c r="B32" s="38" t="s">
        <v>61</v>
      </c>
      <c r="C32" s="73" t="s">
        <v>101</v>
      </c>
      <c r="D32" s="78" t="s">
        <v>17</v>
      </c>
      <c r="E32" s="84">
        <v>250</v>
      </c>
      <c r="F32" s="81" t="s">
        <v>94</v>
      </c>
      <c r="G32" s="37">
        <v>800</v>
      </c>
      <c r="H32" s="37">
        <f t="shared" si="0"/>
        <v>200000</v>
      </c>
      <c r="I32" s="36" t="s">
        <v>9</v>
      </c>
      <c r="J32" s="77" t="s">
        <v>64</v>
      </c>
      <c r="K32" s="110" t="s">
        <v>134</v>
      </c>
      <c r="L32" s="35" t="s">
        <v>80</v>
      </c>
      <c r="M32" s="30"/>
    </row>
    <row r="33" spans="1:13" s="16" customFormat="1" ht="25.5" x14ac:dyDescent="0.25">
      <c r="A33" s="72">
        <v>12</v>
      </c>
      <c r="B33" s="38" t="s">
        <v>62</v>
      </c>
      <c r="C33" s="73" t="s">
        <v>101</v>
      </c>
      <c r="D33" s="78" t="s">
        <v>17</v>
      </c>
      <c r="E33" s="84">
        <v>5</v>
      </c>
      <c r="F33" s="81" t="s">
        <v>94</v>
      </c>
      <c r="G33" s="37">
        <v>8500</v>
      </c>
      <c r="H33" s="37">
        <f t="shared" si="0"/>
        <v>42500</v>
      </c>
      <c r="I33" s="36" t="s">
        <v>9</v>
      </c>
      <c r="J33" s="77" t="s">
        <v>64</v>
      </c>
      <c r="K33" s="110" t="s">
        <v>134</v>
      </c>
      <c r="L33" s="35" t="s">
        <v>80</v>
      </c>
      <c r="M33" s="30"/>
    </row>
    <row r="34" spans="1:13" s="16" customFormat="1" ht="25.5" x14ac:dyDescent="0.25">
      <c r="A34" s="72">
        <v>13</v>
      </c>
      <c r="B34" s="38" t="s">
        <v>63</v>
      </c>
      <c r="C34" s="73" t="s">
        <v>101</v>
      </c>
      <c r="D34" s="78" t="s">
        <v>17</v>
      </c>
      <c r="E34" s="84">
        <v>50</v>
      </c>
      <c r="F34" s="81" t="s">
        <v>94</v>
      </c>
      <c r="G34" s="37">
        <v>4500</v>
      </c>
      <c r="H34" s="37">
        <f t="shared" si="0"/>
        <v>225000</v>
      </c>
      <c r="I34" s="36" t="s">
        <v>9</v>
      </c>
      <c r="J34" s="77" t="s">
        <v>64</v>
      </c>
      <c r="K34" s="110" t="s">
        <v>134</v>
      </c>
      <c r="L34" s="35" t="s">
        <v>80</v>
      </c>
      <c r="M34" s="30"/>
    </row>
    <row r="35" spans="1:13" s="16" customFormat="1" ht="38.25" x14ac:dyDescent="0.25">
      <c r="A35" s="72">
        <v>14</v>
      </c>
      <c r="B35" s="100" t="s">
        <v>223</v>
      </c>
      <c r="C35" s="73" t="s">
        <v>101</v>
      </c>
      <c r="D35" s="103" t="s">
        <v>103</v>
      </c>
      <c r="E35" s="101">
        <v>250</v>
      </c>
      <c r="F35" s="81" t="s">
        <v>94</v>
      </c>
      <c r="G35" s="37">
        <v>17580</v>
      </c>
      <c r="H35" s="37">
        <f t="shared" si="0"/>
        <v>4395000</v>
      </c>
      <c r="I35" s="36" t="s">
        <v>9</v>
      </c>
      <c r="J35" s="102" t="s">
        <v>104</v>
      </c>
      <c r="K35" s="110" t="s">
        <v>135</v>
      </c>
      <c r="L35" s="35" t="s">
        <v>224</v>
      </c>
      <c r="M35" s="30"/>
    </row>
    <row r="36" spans="1:13" s="16" customFormat="1" ht="38.25" x14ac:dyDescent="0.25">
      <c r="A36" s="72">
        <v>15</v>
      </c>
      <c r="B36" s="100" t="s">
        <v>48</v>
      </c>
      <c r="C36" s="73" t="s">
        <v>105</v>
      </c>
      <c r="D36" s="78" t="s">
        <v>17</v>
      </c>
      <c r="E36" s="101">
        <v>200000</v>
      </c>
      <c r="F36" s="104" t="s">
        <v>37</v>
      </c>
      <c r="G36" s="37">
        <v>147.32</v>
      </c>
      <c r="H36" s="37">
        <f t="shared" si="0"/>
        <v>29464000</v>
      </c>
      <c r="I36" s="36" t="s">
        <v>9</v>
      </c>
      <c r="J36" s="102" t="s">
        <v>106</v>
      </c>
      <c r="K36" s="110" t="s">
        <v>133</v>
      </c>
      <c r="L36" s="35" t="s">
        <v>107</v>
      </c>
      <c r="M36" s="30"/>
    </row>
    <row r="37" spans="1:13" s="16" customFormat="1" ht="43.5" customHeight="1" x14ac:dyDescent="0.25">
      <c r="A37" s="72">
        <v>16</v>
      </c>
      <c r="B37" s="100" t="s">
        <v>110</v>
      </c>
      <c r="C37" s="73" t="s">
        <v>101</v>
      </c>
      <c r="D37" s="103" t="s">
        <v>198</v>
      </c>
      <c r="E37" s="101">
        <v>404</v>
      </c>
      <c r="F37" s="81" t="s">
        <v>94</v>
      </c>
      <c r="G37" s="37">
        <v>491</v>
      </c>
      <c r="H37" s="37">
        <f t="shared" si="0"/>
        <v>198364</v>
      </c>
      <c r="I37" s="36" t="s">
        <v>9</v>
      </c>
      <c r="J37" s="102" t="s">
        <v>45</v>
      </c>
      <c r="K37" s="110" t="s">
        <v>136</v>
      </c>
      <c r="L37" s="35" t="s">
        <v>197</v>
      </c>
      <c r="M37" s="30"/>
    </row>
    <row r="38" spans="1:13" s="16" customFormat="1" ht="75.75" customHeight="1" x14ac:dyDescent="0.25">
      <c r="A38" s="72">
        <v>17</v>
      </c>
      <c r="B38" s="100" t="s">
        <v>111</v>
      </c>
      <c r="C38" s="73" t="s">
        <v>101</v>
      </c>
      <c r="D38" s="103" t="s">
        <v>112</v>
      </c>
      <c r="E38" s="101">
        <v>27978</v>
      </c>
      <c r="F38" s="81" t="s">
        <v>94</v>
      </c>
      <c r="G38" s="37">
        <v>350</v>
      </c>
      <c r="H38" s="37">
        <f t="shared" si="0"/>
        <v>9792300</v>
      </c>
      <c r="I38" s="36" t="s">
        <v>9</v>
      </c>
      <c r="J38" s="102" t="s">
        <v>45</v>
      </c>
      <c r="K38" s="110" t="s">
        <v>136</v>
      </c>
      <c r="L38" s="35" t="s">
        <v>213</v>
      </c>
      <c r="M38" s="30"/>
    </row>
    <row r="39" spans="1:13" s="16" customFormat="1" ht="25.5" x14ac:dyDescent="0.25">
      <c r="A39" s="72">
        <v>18</v>
      </c>
      <c r="B39" s="100" t="s">
        <v>177</v>
      </c>
      <c r="C39" s="36" t="s">
        <v>101</v>
      </c>
      <c r="D39" s="103" t="s">
        <v>160</v>
      </c>
      <c r="E39" s="101">
        <v>5168</v>
      </c>
      <c r="F39" s="81" t="s">
        <v>94</v>
      </c>
      <c r="G39" s="37">
        <v>99</v>
      </c>
      <c r="H39" s="37">
        <f t="shared" si="0"/>
        <v>511632</v>
      </c>
      <c r="I39" s="36" t="s">
        <v>9</v>
      </c>
      <c r="J39" s="102" t="s">
        <v>45</v>
      </c>
      <c r="K39" s="110" t="s">
        <v>135</v>
      </c>
      <c r="L39" s="35" t="s">
        <v>178</v>
      </c>
      <c r="M39" s="30"/>
    </row>
    <row r="40" spans="1:13" s="16" customFormat="1" ht="12.75" x14ac:dyDescent="0.25">
      <c r="A40" s="72">
        <v>19</v>
      </c>
      <c r="B40" s="100" t="s">
        <v>180</v>
      </c>
      <c r="C40" s="36" t="s">
        <v>43</v>
      </c>
      <c r="D40" s="100" t="s">
        <v>181</v>
      </c>
      <c r="E40" s="151">
        <v>23672855.719999999</v>
      </c>
      <c r="F40" s="104" t="s">
        <v>182</v>
      </c>
      <c r="G40" s="37">
        <v>15.5</v>
      </c>
      <c r="H40" s="37">
        <f t="shared" si="0"/>
        <v>366929263.65999997</v>
      </c>
      <c r="I40" s="36" t="s">
        <v>9</v>
      </c>
      <c r="J40" s="102" t="s">
        <v>185</v>
      </c>
      <c r="K40" s="110" t="s">
        <v>135</v>
      </c>
      <c r="L40" s="35" t="s">
        <v>186</v>
      </c>
      <c r="M40" s="30"/>
    </row>
    <row r="41" spans="1:13" s="16" customFormat="1" ht="12.75" x14ac:dyDescent="0.25">
      <c r="A41" s="72">
        <v>20</v>
      </c>
      <c r="B41" s="100" t="s">
        <v>180</v>
      </c>
      <c r="C41" s="36" t="s">
        <v>43</v>
      </c>
      <c r="D41" s="100" t="s">
        <v>183</v>
      </c>
      <c r="E41" s="151">
        <v>128213.67</v>
      </c>
      <c r="F41" s="104" t="s">
        <v>182</v>
      </c>
      <c r="G41" s="37">
        <v>15.5</v>
      </c>
      <c r="H41" s="37">
        <f t="shared" si="0"/>
        <v>1987311.885</v>
      </c>
      <c r="I41" s="36" t="s">
        <v>9</v>
      </c>
      <c r="J41" s="102" t="s">
        <v>185</v>
      </c>
      <c r="K41" s="110" t="s">
        <v>135</v>
      </c>
      <c r="L41" s="35" t="s">
        <v>186</v>
      </c>
      <c r="M41" s="30"/>
    </row>
    <row r="42" spans="1:13" s="16" customFormat="1" ht="12.75" x14ac:dyDescent="0.25">
      <c r="A42" s="72">
        <v>21</v>
      </c>
      <c r="B42" s="100" t="s">
        <v>180</v>
      </c>
      <c r="C42" s="36" t="s">
        <v>43</v>
      </c>
      <c r="D42" s="100" t="s">
        <v>184</v>
      </c>
      <c r="E42" s="151">
        <v>303026.71000000002</v>
      </c>
      <c r="F42" s="104" t="s">
        <v>182</v>
      </c>
      <c r="G42" s="37">
        <v>15.5</v>
      </c>
      <c r="H42" s="37">
        <f t="shared" si="0"/>
        <v>4696914.0049999999</v>
      </c>
      <c r="I42" s="36" t="s">
        <v>9</v>
      </c>
      <c r="J42" s="102" t="s">
        <v>185</v>
      </c>
      <c r="K42" s="110" t="s">
        <v>135</v>
      </c>
      <c r="L42" s="35" t="s">
        <v>186</v>
      </c>
      <c r="M42" s="30"/>
    </row>
    <row r="43" spans="1:13" s="16" customFormat="1" ht="38.25" x14ac:dyDescent="0.25">
      <c r="A43" s="72">
        <v>22</v>
      </c>
      <c r="B43" s="100" t="s">
        <v>187</v>
      </c>
      <c r="C43" s="100" t="s">
        <v>101</v>
      </c>
      <c r="D43" s="100" t="s">
        <v>188</v>
      </c>
      <c r="E43" s="101">
        <v>6000</v>
      </c>
      <c r="F43" s="104" t="s">
        <v>189</v>
      </c>
      <c r="G43" s="37">
        <v>175</v>
      </c>
      <c r="H43" s="37">
        <f t="shared" si="0"/>
        <v>1050000</v>
      </c>
      <c r="I43" s="36" t="s">
        <v>9</v>
      </c>
      <c r="J43" s="102" t="s">
        <v>19</v>
      </c>
      <c r="K43" s="110" t="s">
        <v>135</v>
      </c>
      <c r="L43" s="35" t="s">
        <v>190</v>
      </c>
      <c r="M43" s="30"/>
    </row>
    <row r="44" spans="1:13" s="16" customFormat="1" ht="51" x14ac:dyDescent="0.25">
      <c r="A44" s="72">
        <v>23</v>
      </c>
      <c r="B44" s="100" t="s">
        <v>203</v>
      </c>
      <c r="C44" s="100" t="s">
        <v>204</v>
      </c>
      <c r="D44" s="100" t="s">
        <v>205</v>
      </c>
      <c r="E44" s="100">
        <v>1</v>
      </c>
      <c r="F44" s="100" t="s">
        <v>94</v>
      </c>
      <c r="G44" s="37">
        <v>21419.65</v>
      </c>
      <c r="H44" s="37">
        <f t="shared" si="0"/>
        <v>21419.65</v>
      </c>
      <c r="I44" s="36" t="s">
        <v>9</v>
      </c>
      <c r="J44" s="102" t="s">
        <v>45</v>
      </c>
      <c r="K44" s="110" t="s">
        <v>135</v>
      </c>
      <c r="L44" s="35" t="s">
        <v>206</v>
      </c>
      <c r="M44" s="30"/>
    </row>
    <row r="45" spans="1:13" s="16" customFormat="1" ht="38.25" x14ac:dyDescent="0.25">
      <c r="A45" s="72">
        <v>24</v>
      </c>
      <c r="B45" s="100" t="s">
        <v>220</v>
      </c>
      <c r="C45" s="73" t="s">
        <v>105</v>
      </c>
      <c r="D45" s="78" t="s">
        <v>17</v>
      </c>
      <c r="E45" s="100">
        <v>1</v>
      </c>
      <c r="F45" s="100" t="s">
        <v>221</v>
      </c>
      <c r="G45" s="37">
        <v>17444921</v>
      </c>
      <c r="H45" s="37">
        <f t="shared" si="0"/>
        <v>17444921</v>
      </c>
      <c r="I45" s="36" t="s">
        <v>9</v>
      </c>
      <c r="J45" s="102" t="s">
        <v>45</v>
      </c>
      <c r="K45" s="110" t="s">
        <v>136</v>
      </c>
      <c r="L45" s="35" t="s">
        <v>222</v>
      </c>
      <c r="M45" s="30"/>
    </row>
    <row r="46" spans="1:13" s="16" customFormat="1" ht="25.5" x14ac:dyDescent="0.25">
      <c r="A46" s="72">
        <v>25</v>
      </c>
      <c r="B46" s="100" t="s">
        <v>225</v>
      </c>
      <c r="C46" s="100" t="s">
        <v>101</v>
      </c>
      <c r="D46" s="103" t="s">
        <v>160</v>
      </c>
      <c r="E46" s="100">
        <v>1</v>
      </c>
      <c r="F46" s="100" t="s">
        <v>227</v>
      </c>
      <c r="G46" s="37">
        <v>3162882.4</v>
      </c>
      <c r="H46" s="37">
        <f t="shared" si="0"/>
        <v>3162882.4</v>
      </c>
      <c r="I46" s="36" t="s">
        <v>9</v>
      </c>
      <c r="J46" s="102" t="s">
        <v>228</v>
      </c>
      <c r="K46" s="110" t="s">
        <v>135</v>
      </c>
      <c r="L46" s="35" t="s">
        <v>229</v>
      </c>
      <c r="M46" s="30"/>
    </row>
    <row r="47" spans="1:13" s="16" customFormat="1" ht="25.5" x14ac:dyDescent="0.25">
      <c r="A47" s="72">
        <v>26</v>
      </c>
      <c r="B47" s="100" t="s">
        <v>226</v>
      </c>
      <c r="C47" s="100" t="s">
        <v>101</v>
      </c>
      <c r="D47" s="103" t="s">
        <v>160</v>
      </c>
      <c r="E47" s="100">
        <v>1</v>
      </c>
      <c r="F47" s="100" t="s">
        <v>227</v>
      </c>
      <c r="G47" s="37">
        <v>2351645.88</v>
      </c>
      <c r="H47" s="37">
        <f t="shared" si="0"/>
        <v>2351645.88</v>
      </c>
      <c r="I47" s="36" t="s">
        <v>9</v>
      </c>
      <c r="J47" s="102" t="s">
        <v>228</v>
      </c>
      <c r="K47" s="110" t="s">
        <v>135</v>
      </c>
      <c r="L47" s="35" t="s">
        <v>229</v>
      </c>
      <c r="M47" s="30"/>
    </row>
    <row r="48" spans="1:13" s="16" customFormat="1" ht="25.5" x14ac:dyDescent="0.25">
      <c r="A48" s="72">
        <v>27</v>
      </c>
      <c r="B48" s="100" t="s">
        <v>248</v>
      </c>
      <c r="C48" s="100" t="s">
        <v>246</v>
      </c>
      <c r="D48" s="103" t="s">
        <v>259</v>
      </c>
      <c r="E48" s="100">
        <v>655</v>
      </c>
      <c r="F48" s="100" t="s">
        <v>94</v>
      </c>
      <c r="G48" s="37">
        <v>850</v>
      </c>
      <c r="H48" s="37">
        <f t="shared" si="0"/>
        <v>556750</v>
      </c>
      <c r="I48" s="36" t="s">
        <v>9</v>
      </c>
      <c r="J48" s="102" t="s">
        <v>45</v>
      </c>
      <c r="K48" s="110" t="s">
        <v>136</v>
      </c>
      <c r="L48" s="35" t="s">
        <v>247</v>
      </c>
      <c r="M48" s="30"/>
    </row>
    <row r="49" spans="1:13" s="16" customFormat="1" ht="25.5" x14ac:dyDescent="0.25">
      <c r="A49" s="72">
        <v>28</v>
      </c>
      <c r="B49" s="100" t="s">
        <v>249</v>
      </c>
      <c r="C49" s="100" t="s">
        <v>246</v>
      </c>
      <c r="D49" s="103" t="s">
        <v>260</v>
      </c>
      <c r="E49" s="100">
        <v>1080</v>
      </c>
      <c r="F49" s="100" t="s">
        <v>94</v>
      </c>
      <c r="G49" s="37">
        <v>170</v>
      </c>
      <c r="H49" s="37">
        <f t="shared" si="0"/>
        <v>183600</v>
      </c>
      <c r="I49" s="36" t="s">
        <v>9</v>
      </c>
      <c r="J49" s="102" t="s">
        <v>45</v>
      </c>
      <c r="K49" s="110" t="s">
        <v>136</v>
      </c>
      <c r="L49" s="35" t="s">
        <v>247</v>
      </c>
      <c r="M49" s="30"/>
    </row>
    <row r="50" spans="1:13" s="16" customFormat="1" ht="25.5" x14ac:dyDescent="0.25">
      <c r="A50" s="72">
        <v>29</v>
      </c>
      <c r="B50" s="100" t="s">
        <v>250</v>
      </c>
      <c r="C50" s="100" t="s">
        <v>246</v>
      </c>
      <c r="D50" s="103" t="s">
        <v>261</v>
      </c>
      <c r="E50" s="100">
        <v>455</v>
      </c>
      <c r="F50" s="100" t="s">
        <v>94</v>
      </c>
      <c r="G50" s="37">
        <v>87</v>
      </c>
      <c r="H50" s="37">
        <f t="shared" si="0"/>
        <v>39585</v>
      </c>
      <c r="I50" s="36" t="s">
        <v>9</v>
      </c>
      <c r="J50" s="102" t="s">
        <v>45</v>
      </c>
      <c r="K50" s="110" t="s">
        <v>136</v>
      </c>
      <c r="L50" s="35" t="s">
        <v>247</v>
      </c>
      <c r="M50" s="30"/>
    </row>
    <row r="51" spans="1:13" s="16" customFormat="1" ht="25.5" x14ac:dyDescent="0.25">
      <c r="A51" s="72">
        <v>30</v>
      </c>
      <c r="B51" s="100" t="s">
        <v>251</v>
      </c>
      <c r="C51" s="100" t="s">
        <v>246</v>
      </c>
      <c r="D51" s="103" t="s">
        <v>262</v>
      </c>
      <c r="E51" s="100">
        <v>35</v>
      </c>
      <c r="F51" s="100" t="s">
        <v>94</v>
      </c>
      <c r="G51" s="37">
        <v>2325</v>
      </c>
      <c r="H51" s="37">
        <f t="shared" si="0"/>
        <v>81375</v>
      </c>
      <c r="I51" s="36" t="s">
        <v>9</v>
      </c>
      <c r="J51" s="102" t="s">
        <v>45</v>
      </c>
      <c r="K51" s="110" t="s">
        <v>136</v>
      </c>
      <c r="L51" s="35" t="s">
        <v>247</v>
      </c>
      <c r="M51" s="30"/>
    </row>
    <row r="52" spans="1:13" s="16" customFormat="1" ht="12.75" x14ac:dyDescent="0.25">
      <c r="A52" s="72">
        <v>31</v>
      </c>
      <c r="B52" s="100" t="s">
        <v>252</v>
      </c>
      <c r="C52" s="100" t="s">
        <v>246</v>
      </c>
      <c r="D52" s="103" t="s">
        <v>17</v>
      </c>
      <c r="E52" s="100">
        <v>145</v>
      </c>
      <c r="F52" s="100" t="s">
        <v>94</v>
      </c>
      <c r="G52" s="37">
        <v>1450</v>
      </c>
      <c r="H52" s="37">
        <f t="shared" si="0"/>
        <v>210250</v>
      </c>
      <c r="I52" s="36" t="s">
        <v>9</v>
      </c>
      <c r="J52" s="102" t="s">
        <v>45</v>
      </c>
      <c r="K52" s="110" t="s">
        <v>136</v>
      </c>
      <c r="L52" s="35" t="s">
        <v>247</v>
      </c>
      <c r="M52" s="30"/>
    </row>
    <row r="53" spans="1:13" s="16" customFormat="1" ht="25.5" x14ac:dyDescent="0.25">
      <c r="A53" s="72">
        <v>32</v>
      </c>
      <c r="B53" s="100" t="s">
        <v>253</v>
      </c>
      <c r="C53" s="100" t="s">
        <v>246</v>
      </c>
      <c r="D53" s="103" t="s">
        <v>263</v>
      </c>
      <c r="E53" s="100">
        <v>155</v>
      </c>
      <c r="F53" s="100" t="s">
        <v>94</v>
      </c>
      <c r="G53" s="37">
        <v>1800</v>
      </c>
      <c r="H53" s="37">
        <f t="shared" si="0"/>
        <v>279000</v>
      </c>
      <c r="I53" s="36" t="s">
        <v>9</v>
      </c>
      <c r="J53" s="102" t="s">
        <v>45</v>
      </c>
      <c r="K53" s="110" t="s">
        <v>136</v>
      </c>
      <c r="L53" s="35" t="s">
        <v>247</v>
      </c>
      <c r="M53" s="30"/>
    </row>
    <row r="54" spans="1:13" s="16" customFormat="1" ht="25.5" x14ac:dyDescent="0.25">
      <c r="A54" s="72">
        <v>33</v>
      </c>
      <c r="B54" s="100" t="s">
        <v>254</v>
      </c>
      <c r="C54" s="100" t="s">
        <v>246</v>
      </c>
      <c r="D54" s="103" t="s">
        <v>264</v>
      </c>
      <c r="E54" s="100">
        <v>110</v>
      </c>
      <c r="F54" s="100" t="s">
        <v>94</v>
      </c>
      <c r="G54" s="37">
        <v>3400</v>
      </c>
      <c r="H54" s="37">
        <f t="shared" si="0"/>
        <v>374000</v>
      </c>
      <c r="I54" s="36" t="s">
        <v>9</v>
      </c>
      <c r="J54" s="102" t="s">
        <v>45</v>
      </c>
      <c r="K54" s="110" t="s">
        <v>136</v>
      </c>
      <c r="L54" s="35" t="s">
        <v>247</v>
      </c>
      <c r="M54" s="30"/>
    </row>
    <row r="55" spans="1:13" s="16" customFormat="1" ht="25.5" x14ac:dyDescent="0.25">
      <c r="A55" s="72">
        <v>34</v>
      </c>
      <c r="B55" s="100" t="s">
        <v>255</v>
      </c>
      <c r="C55" s="100" t="s">
        <v>246</v>
      </c>
      <c r="D55" s="103" t="s">
        <v>265</v>
      </c>
      <c r="E55" s="100">
        <v>84</v>
      </c>
      <c r="F55" s="100" t="s">
        <v>94</v>
      </c>
      <c r="G55" s="37">
        <v>4800</v>
      </c>
      <c r="H55" s="37">
        <f t="shared" si="0"/>
        <v>403200</v>
      </c>
      <c r="I55" s="36" t="s">
        <v>9</v>
      </c>
      <c r="J55" s="102" t="s">
        <v>45</v>
      </c>
      <c r="K55" s="110" t="s">
        <v>136</v>
      </c>
      <c r="L55" s="35" t="s">
        <v>247</v>
      </c>
      <c r="M55" s="30"/>
    </row>
    <row r="56" spans="1:13" s="16" customFormat="1" ht="25.5" x14ac:dyDescent="0.25">
      <c r="A56" s="72">
        <v>35</v>
      </c>
      <c r="B56" s="100" t="s">
        <v>256</v>
      </c>
      <c r="C56" s="100" t="s">
        <v>246</v>
      </c>
      <c r="D56" s="103" t="s">
        <v>266</v>
      </c>
      <c r="E56" s="100">
        <v>100</v>
      </c>
      <c r="F56" s="100" t="s">
        <v>94</v>
      </c>
      <c r="G56" s="37">
        <v>1370</v>
      </c>
      <c r="H56" s="37">
        <f t="shared" si="0"/>
        <v>137000</v>
      </c>
      <c r="I56" s="36" t="s">
        <v>9</v>
      </c>
      <c r="J56" s="102" t="s">
        <v>45</v>
      </c>
      <c r="K56" s="110" t="s">
        <v>136</v>
      </c>
      <c r="L56" s="35" t="s">
        <v>247</v>
      </c>
      <c r="M56" s="30"/>
    </row>
    <row r="57" spans="1:13" s="16" customFormat="1" ht="25.5" x14ac:dyDescent="0.25">
      <c r="A57" s="72">
        <v>36</v>
      </c>
      <c r="B57" s="100" t="s">
        <v>257</v>
      </c>
      <c r="C57" s="100" t="s">
        <v>246</v>
      </c>
      <c r="D57" s="103" t="s">
        <v>267</v>
      </c>
      <c r="E57" s="100">
        <v>250</v>
      </c>
      <c r="F57" s="100" t="s">
        <v>94</v>
      </c>
      <c r="G57" s="37">
        <v>280</v>
      </c>
      <c r="H57" s="37">
        <f t="shared" si="0"/>
        <v>70000</v>
      </c>
      <c r="I57" s="36" t="s">
        <v>9</v>
      </c>
      <c r="J57" s="102" t="s">
        <v>45</v>
      </c>
      <c r="K57" s="110" t="s">
        <v>136</v>
      </c>
      <c r="L57" s="35" t="s">
        <v>247</v>
      </c>
      <c r="M57" s="30"/>
    </row>
    <row r="58" spans="1:13" s="16" customFormat="1" ht="25.5" x14ac:dyDescent="0.25">
      <c r="A58" s="72">
        <v>37</v>
      </c>
      <c r="B58" s="100" t="s">
        <v>258</v>
      </c>
      <c r="C58" s="100" t="s">
        <v>246</v>
      </c>
      <c r="D58" s="103" t="s">
        <v>268</v>
      </c>
      <c r="E58" s="100">
        <v>40</v>
      </c>
      <c r="F58" s="100" t="s">
        <v>94</v>
      </c>
      <c r="G58" s="37">
        <v>185</v>
      </c>
      <c r="H58" s="37">
        <f t="shared" ref="H58:H63" si="1">E58*G58</f>
        <v>7400</v>
      </c>
      <c r="I58" s="36" t="s">
        <v>9</v>
      </c>
      <c r="J58" s="102" t="s">
        <v>45</v>
      </c>
      <c r="K58" s="110" t="s">
        <v>136</v>
      </c>
      <c r="L58" s="35" t="s">
        <v>247</v>
      </c>
      <c r="M58" s="30"/>
    </row>
    <row r="59" spans="1:13" s="16" customFormat="1" ht="25.5" x14ac:dyDescent="0.25">
      <c r="A59" s="72">
        <v>38</v>
      </c>
      <c r="B59" s="100" t="s">
        <v>269</v>
      </c>
      <c r="C59" s="100" t="s">
        <v>101</v>
      </c>
      <c r="D59" s="103" t="s">
        <v>160</v>
      </c>
      <c r="E59" s="100">
        <v>100</v>
      </c>
      <c r="F59" s="100" t="s">
        <v>270</v>
      </c>
      <c r="G59" s="37">
        <v>600</v>
      </c>
      <c r="H59" s="37">
        <f t="shared" si="1"/>
        <v>60000</v>
      </c>
      <c r="I59" s="36" t="s">
        <v>9</v>
      </c>
      <c r="J59" s="102" t="s">
        <v>45</v>
      </c>
      <c r="K59" s="110" t="s">
        <v>136</v>
      </c>
      <c r="L59" s="35" t="s">
        <v>271</v>
      </c>
      <c r="M59" s="30"/>
    </row>
    <row r="60" spans="1:13" s="16" customFormat="1" ht="25.5" x14ac:dyDescent="0.25">
      <c r="A60" s="72">
        <v>39</v>
      </c>
      <c r="B60" s="100" t="s">
        <v>272</v>
      </c>
      <c r="C60" s="100" t="s">
        <v>101</v>
      </c>
      <c r="D60" s="103" t="s">
        <v>160</v>
      </c>
      <c r="E60" s="100">
        <v>2500</v>
      </c>
      <c r="F60" s="100" t="s">
        <v>37</v>
      </c>
      <c r="G60" s="37">
        <v>80</v>
      </c>
      <c r="H60" s="37">
        <f t="shared" si="1"/>
        <v>200000</v>
      </c>
      <c r="I60" s="36" t="s">
        <v>9</v>
      </c>
      <c r="J60" s="102" t="s">
        <v>45</v>
      </c>
      <c r="K60" s="110" t="s">
        <v>136</v>
      </c>
      <c r="L60" s="35" t="s">
        <v>271</v>
      </c>
      <c r="M60" s="30"/>
    </row>
    <row r="61" spans="1:13" s="16" customFormat="1" ht="25.5" x14ac:dyDescent="0.25">
      <c r="A61" s="72">
        <v>40</v>
      </c>
      <c r="B61" s="100" t="s">
        <v>273</v>
      </c>
      <c r="C61" s="100" t="s">
        <v>101</v>
      </c>
      <c r="D61" s="103" t="s">
        <v>160</v>
      </c>
      <c r="E61" s="100">
        <v>25</v>
      </c>
      <c r="F61" s="100" t="s">
        <v>37</v>
      </c>
      <c r="G61" s="37">
        <v>600</v>
      </c>
      <c r="H61" s="37">
        <f t="shared" si="1"/>
        <v>15000</v>
      </c>
      <c r="I61" s="36" t="s">
        <v>9</v>
      </c>
      <c r="J61" s="102" t="s">
        <v>45</v>
      </c>
      <c r="K61" s="110" t="s">
        <v>136</v>
      </c>
      <c r="L61" s="35" t="s">
        <v>271</v>
      </c>
      <c r="M61" s="30"/>
    </row>
    <row r="62" spans="1:13" s="16" customFormat="1" ht="25.5" x14ac:dyDescent="0.25">
      <c r="A62" s="72">
        <v>41</v>
      </c>
      <c r="B62" s="100" t="s">
        <v>274</v>
      </c>
      <c r="C62" s="100" t="s">
        <v>101</v>
      </c>
      <c r="D62" s="103" t="s">
        <v>160</v>
      </c>
      <c r="E62" s="100">
        <v>200</v>
      </c>
      <c r="F62" s="100" t="s">
        <v>37</v>
      </c>
      <c r="G62" s="37">
        <v>200</v>
      </c>
      <c r="H62" s="37">
        <f t="shared" si="1"/>
        <v>40000</v>
      </c>
      <c r="I62" s="36" t="s">
        <v>9</v>
      </c>
      <c r="J62" s="102" t="s">
        <v>45</v>
      </c>
      <c r="K62" s="110" t="s">
        <v>136</v>
      </c>
      <c r="L62" s="35" t="s">
        <v>271</v>
      </c>
      <c r="M62" s="30"/>
    </row>
    <row r="63" spans="1:13" s="16" customFormat="1" ht="25.5" x14ac:dyDescent="0.25">
      <c r="A63" s="72">
        <v>42</v>
      </c>
      <c r="B63" s="100" t="s">
        <v>275</v>
      </c>
      <c r="C63" s="100" t="s">
        <v>101</v>
      </c>
      <c r="D63" s="103" t="s">
        <v>160</v>
      </c>
      <c r="E63" s="100">
        <v>100</v>
      </c>
      <c r="F63" s="100" t="s">
        <v>227</v>
      </c>
      <c r="G63" s="37">
        <v>982.15</v>
      </c>
      <c r="H63" s="37">
        <f t="shared" si="1"/>
        <v>98215</v>
      </c>
      <c r="I63" s="36" t="s">
        <v>9</v>
      </c>
      <c r="J63" s="102" t="s">
        <v>45</v>
      </c>
      <c r="K63" s="110" t="s">
        <v>136</v>
      </c>
      <c r="L63" s="35" t="s">
        <v>271</v>
      </c>
      <c r="M63" s="30"/>
    </row>
    <row r="64" spans="1:13" s="16" customFormat="1" ht="38.25" x14ac:dyDescent="0.25">
      <c r="A64" s="72">
        <v>43</v>
      </c>
      <c r="B64" s="100" t="s">
        <v>285</v>
      </c>
      <c r="C64" s="100" t="s">
        <v>204</v>
      </c>
      <c r="D64" s="100" t="s">
        <v>290</v>
      </c>
      <c r="E64" s="100">
        <v>10</v>
      </c>
      <c r="F64" s="100" t="s">
        <v>294</v>
      </c>
      <c r="G64" s="37">
        <v>100</v>
      </c>
      <c r="H64" s="37"/>
      <c r="I64" s="36" t="s">
        <v>9</v>
      </c>
      <c r="J64" s="102" t="s">
        <v>45</v>
      </c>
      <c r="K64" s="110" t="s">
        <v>136</v>
      </c>
      <c r="L64" s="35" t="s">
        <v>336</v>
      </c>
      <c r="M64" s="30"/>
    </row>
    <row r="65" spans="1:13" s="16" customFormat="1" ht="38.25" x14ac:dyDescent="0.25">
      <c r="A65" s="72">
        <v>44</v>
      </c>
      <c r="B65" s="100" t="s">
        <v>286</v>
      </c>
      <c r="C65" s="100" t="s">
        <v>204</v>
      </c>
      <c r="D65" s="103" t="s">
        <v>291</v>
      </c>
      <c r="E65" s="100">
        <v>10</v>
      </c>
      <c r="F65" s="100" t="s">
        <v>227</v>
      </c>
      <c r="G65" s="37">
        <v>550</v>
      </c>
      <c r="H65" s="37"/>
      <c r="I65" s="36" t="s">
        <v>9</v>
      </c>
      <c r="J65" s="102" t="s">
        <v>45</v>
      </c>
      <c r="K65" s="110" t="s">
        <v>136</v>
      </c>
      <c r="L65" s="35" t="s">
        <v>336</v>
      </c>
      <c r="M65" s="30"/>
    </row>
    <row r="66" spans="1:13" s="16" customFormat="1" ht="25.5" x14ac:dyDescent="0.25">
      <c r="A66" s="72">
        <v>45</v>
      </c>
      <c r="B66" s="100" t="s">
        <v>288</v>
      </c>
      <c r="C66" s="100" t="s">
        <v>204</v>
      </c>
      <c r="D66" s="103" t="s">
        <v>292</v>
      </c>
      <c r="E66" s="100">
        <v>10</v>
      </c>
      <c r="F66" s="100" t="s">
        <v>227</v>
      </c>
      <c r="G66" s="37">
        <v>710</v>
      </c>
      <c r="H66" s="37"/>
      <c r="I66" s="36" t="s">
        <v>9</v>
      </c>
      <c r="J66" s="102" t="s">
        <v>45</v>
      </c>
      <c r="K66" s="110" t="s">
        <v>136</v>
      </c>
      <c r="L66" s="35" t="s">
        <v>336</v>
      </c>
      <c r="M66" s="30"/>
    </row>
    <row r="67" spans="1:13" s="16" customFormat="1" ht="25.5" x14ac:dyDescent="0.25">
      <c r="A67" s="72">
        <v>46</v>
      </c>
      <c r="B67" s="100" t="s">
        <v>287</v>
      </c>
      <c r="C67" s="100" t="s">
        <v>204</v>
      </c>
      <c r="D67" s="103" t="s">
        <v>293</v>
      </c>
      <c r="E67" s="100">
        <v>12</v>
      </c>
      <c r="F67" s="100" t="s">
        <v>227</v>
      </c>
      <c r="G67" s="37">
        <v>475</v>
      </c>
      <c r="H67" s="37"/>
      <c r="I67" s="36" t="s">
        <v>9</v>
      </c>
      <c r="J67" s="102" t="s">
        <v>45</v>
      </c>
      <c r="K67" s="110" t="s">
        <v>136</v>
      </c>
      <c r="L67" s="35" t="s">
        <v>336</v>
      </c>
      <c r="M67" s="30"/>
    </row>
    <row r="68" spans="1:13" s="16" customFormat="1" ht="25.5" x14ac:dyDescent="0.25">
      <c r="A68" s="72">
        <v>47</v>
      </c>
      <c r="B68" s="100" t="s">
        <v>289</v>
      </c>
      <c r="C68" s="100" t="s">
        <v>204</v>
      </c>
      <c r="D68" s="100" t="s">
        <v>289</v>
      </c>
      <c r="E68" s="100">
        <v>4</v>
      </c>
      <c r="F68" s="100" t="s">
        <v>295</v>
      </c>
      <c r="G68" s="37">
        <v>150</v>
      </c>
      <c r="H68" s="37"/>
      <c r="I68" s="36" t="s">
        <v>9</v>
      </c>
      <c r="J68" s="102" t="s">
        <v>45</v>
      </c>
      <c r="K68" s="110" t="s">
        <v>136</v>
      </c>
      <c r="L68" s="35" t="s">
        <v>336</v>
      </c>
      <c r="M68" s="30"/>
    </row>
    <row r="69" spans="1:13" s="16" customFormat="1" ht="25.5" x14ac:dyDescent="0.25">
      <c r="A69" s="72">
        <v>48</v>
      </c>
      <c r="B69" s="153" t="s">
        <v>298</v>
      </c>
      <c r="C69" s="154" t="s">
        <v>299</v>
      </c>
      <c r="D69" s="109" t="s">
        <v>300</v>
      </c>
      <c r="E69" s="155">
        <v>5000</v>
      </c>
      <c r="F69" s="109" t="s">
        <v>301</v>
      </c>
      <c r="G69" s="169">
        <v>1610</v>
      </c>
      <c r="H69" s="37">
        <f t="shared" ref="H69:H158" si="2">E69*G69</f>
        <v>8050000</v>
      </c>
      <c r="I69" s="36" t="s">
        <v>9</v>
      </c>
      <c r="J69" s="102" t="s">
        <v>53</v>
      </c>
      <c r="K69" s="110" t="s">
        <v>302</v>
      </c>
      <c r="L69" s="35" t="s">
        <v>303</v>
      </c>
      <c r="M69" s="30"/>
    </row>
    <row r="70" spans="1:13" s="16" customFormat="1" ht="25.5" x14ac:dyDescent="0.25">
      <c r="A70" s="72">
        <v>49</v>
      </c>
      <c r="B70" s="153" t="s">
        <v>304</v>
      </c>
      <c r="C70" s="154" t="s">
        <v>299</v>
      </c>
      <c r="D70" s="109" t="s">
        <v>305</v>
      </c>
      <c r="E70" s="155">
        <v>1000</v>
      </c>
      <c r="F70" s="109" t="s">
        <v>301</v>
      </c>
      <c r="G70" s="169">
        <v>1562.5</v>
      </c>
      <c r="H70" s="37">
        <f t="shared" si="2"/>
        <v>1562500</v>
      </c>
      <c r="I70" s="36" t="s">
        <v>9</v>
      </c>
      <c r="J70" s="102" t="s">
        <v>53</v>
      </c>
      <c r="K70" s="110" t="s">
        <v>302</v>
      </c>
      <c r="L70" s="35" t="s">
        <v>303</v>
      </c>
      <c r="M70" s="30"/>
    </row>
    <row r="71" spans="1:13" s="16" customFormat="1" ht="25.5" x14ac:dyDescent="0.25">
      <c r="A71" s="72">
        <v>50</v>
      </c>
      <c r="B71" s="153" t="s">
        <v>306</v>
      </c>
      <c r="C71" s="154" t="s">
        <v>299</v>
      </c>
      <c r="D71" s="109" t="s">
        <v>307</v>
      </c>
      <c r="E71" s="155">
        <v>100</v>
      </c>
      <c r="F71" s="109" t="s">
        <v>301</v>
      </c>
      <c r="G71" s="169">
        <v>937.5</v>
      </c>
      <c r="H71" s="37">
        <f t="shared" si="2"/>
        <v>93750</v>
      </c>
      <c r="I71" s="36" t="s">
        <v>9</v>
      </c>
      <c r="J71" s="102" t="s">
        <v>53</v>
      </c>
      <c r="K71" s="110" t="s">
        <v>302</v>
      </c>
      <c r="L71" s="35" t="s">
        <v>303</v>
      </c>
      <c r="M71" s="30"/>
    </row>
    <row r="72" spans="1:13" s="16" customFormat="1" ht="25.5" x14ac:dyDescent="0.25">
      <c r="A72" s="72">
        <v>51</v>
      </c>
      <c r="B72" s="153" t="s">
        <v>308</v>
      </c>
      <c r="C72" s="154" t="s">
        <v>299</v>
      </c>
      <c r="D72" s="109" t="s">
        <v>309</v>
      </c>
      <c r="E72" s="155">
        <v>85</v>
      </c>
      <c r="F72" s="109" t="s">
        <v>301</v>
      </c>
      <c r="G72" s="169">
        <v>16428.57</v>
      </c>
      <c r="H72" s="37">
        <f t="shared" si="2"/>
        <v>1396428.45</v>
      </c>
      <c r="I72" s="36" t="s">
        <v>9</v>
      </c>
      <c r="J72" s="102" t="s">
        <v>53</v>
      </c>
      <c r="K72" s="110" t="s">
        <v>302</v>
      </c>
      <c r="L72" s="35" t="s">
        <v>303</v>
      </c>
      <c r="M72" s="30"/>
    </row>
    <row r="73" spans="1:13" s="16" customFormat="1" ht="25.5" x14ac:dyDescent="0.25">
      <c r="A73" s="72">
        <v>52</v>
      </c>
      <c r="B73" s="153" t="s">
        <v>310</v>
      </c>
      <c r="C73" s="154" t="s">
        <v>299</v>
      </c>
      <c r="D73" s="109" t="s">
        <v>311</v>
      </c>
      <c r="E73" s="155">
        <v>85</v>
      </c>
      <c r="F73" s="109" t="s">
        <v>301</v>
      </c>
      <c r="G73" s="169">
        <v>8482.14</v>
      </c>
      <c r="H73" s="37">
        <f t="shared" si="2"/>
        <v>720981.89999999991</v>
      </c>
      <c r="I73" s="36" t="s">
        <v>9</v>
      </c>
      <c r="J73" s="102" t="s">
        <v>53</v>
      </c>
      <c r="K73" s="110" t="s">
        <v>302</v>
      </c>
      <c r="L73" s="35" t="s">
        <v>303</v>
      </c>
      <c r="M73" s="30"/>
    </row>
    <row r="74" spans="1:13" s="16" customFormat="1" ht="25.5" x14ac:dyDescent="0.25">
      <c r="A74" s="72">
        <v>53</v>
      </c>
      <c r="B74" s="153" t="s">
        <v>312</v>
      </c>
      <c r="C74" s="154" t="s">
        <v>299</v>
      </c>
      <c r="D74" s="109" t="s">
        <v>313</v>
      </c>
      <c r="E74" s="155">
        <v>85</v>
      </c>
      <c r="F74" s="109" t="s">
        <v>301</v>
      </c>
      <c r="G74" s="169">
        <v>3125</v>
      </c>
      <c r="H74" s="37">
        <f t="shared" si="2"/>
        <v>265625</v>
      </c>
      <c r="I74" s="36" t="s">
        <v>9</v>
      </c>
      <c r="J74" s="102" t="s">
        <v>53</v>
      </c>
      <c r="K74" s="110" t="s">
        <v>302</v>
      </c>
      <c r="L74" s="35" t="s">
        <v>303</v>
      </c>
      <c r="M74" s="30"/>
    </row>
    <row r="75" spans="1:13" s="16" customFormat="1" ht="25.5" x14ac:dyDescent="0.25">
      <c r="A75" s="72">
        <v>54</v>
      </c>
      <c r="B75" s="86" t="s">
        <v>314</v>
      </c>
      <c r="C75" s="154" t="s">
        <v>299</v>
      </c>
      <c r="D75" s="156" t="s">
        <v>315</v>
      </c>
      <c r="E75" s="155">
        <v>1</v>
      </c>
      <c r="F75" s="109" t="s">
        <v>301</v>
      </c>
      <c r="G75" s="169">
        <v>37500</v>
      </c>
      <c r="H75" s="37">
        <f t="shared" si="2"/>
        <v>37500</v>
      </c>
      <c r="I75" s="36" t="s">
        <v>9</v>
      </c>
      <c r="J75" s="102" t="s">
        <v>53</v>
      </c>
      <c r="K75" s="110" t="s">
        <v>302</v>
      </c>
      <c r="L75" s="35" t="s">
        <v>303</v>
      </c>
      <c r="M75" s="30"/>
    </row>
    <row r="76" spans="1:13" s="16" customFormat="1" ht="25.5" x14ac:dyDescent="0.25">
      <c r="A76" s="72">
        <v>55</v>
      </c>
      <c r="B76" s="86" t="s">
        <v>316</v>
      </c>
      <c r="C76" s="154" t="s">
        <v>299</v>
      </c>
      <c r="D76" s="156" t="s">
        <v>317</v>
      </c>
      <c r="E76" s="155">
        <v>50</v>
      </c>
      <c r="F76" s="109" t="s">
        <v>301</v>
      </c>
      <c r="G76" s="169">
        <v>357.14</v>
      </c>
      <c r="H76" s="37">
        <f t="shared" si="2"/>
        <v>17857</v>
      </c>
      <c r="I76" s="36" t="s">
        <v>9</v>
      </c>
      <c r="J76" s="102" t="s">
        <v>53</v>
      </c>
      <c r="K76" s="110" t="s">
        <v>302</v>
      </c>
      <c r="L76" s="35" t="s">
        <v>303</v>
      </c>
      <c r="M76" s="30"/>
    </row>
    <row r="77" spans="1:13" s="16" customFormat="1" ht="51" x14ac:dyDescent="0.25">
      <c r="A77" s="72">
        <v>56</v>
      </c>
      <c r="B77" s="97" t="s">
        <v>318</v>
      </c>
      <c r="C77" s="100" t="s">
        <v>343</v>
      </c>
      <c r="D77" s="157" t="s">
        <v>322</v>
      </c>
      <c r="E77" s="158">
        <v>105</v>
      </c>
      <c r="F77" s="109" t="s">
        <v>301</v>
      </c>
      <c r="G77" s="170">
        <v>6250</v>
      </c>
      <c r="H77" s="37">
        <f t="shared" si="2"/>
        <v>656250</v>
      </c>
      <c r="I77" s="36" t="s">
        <v>9</v>
      </c>
      <c r="J77" s="102" t="s">
        <v>323</v>
      </c>
      <c r="K77" s="110" t="s">
        <v>302</v>
      </c>
      <c r="L77" s="35" t="s">
        <v>324</v>
      </c>
      <c r="M77" s="30"/>
    </row>
    <row r="78" spans="1:13" s="16" customFormat="1" ht="51" x14ac:dyDescent="0.25">
      <c r="A78" s="72">
        <v>57</v>
      </c>
      <c r="B78" s="97" t="s">
        <v>319</v>
      </c>
      <c r="C78" s="100" t="s">
        <v>343</v>
      </c>
      <c r="D78" s="157" t="s">
        <v>322</v>
      </c>
      <c r="E78" s="158">
        <v>25</v>
      </c>
      <c r="F78" s="109" t="s">
        <v>301</v>
      </c>
      <c r="G78" s="170">
        <v>6250</v>
      </c>
      <c r="H78" s="37">
        <f t="shared" si="2"/>
        <v>156250</v>
      </c>
      <c r="I78" s="36" t="s">
        <v>9</v>
      </c>
      <c r="J78" s="102" t="s">
        <v>323</v>
      </c>
      <c r="K78" s="110" t="s">
        <v>302</v>
      </c>
      <c r="L78" s="35" t="s">
        <v>324</v>
      </c>
      <c r="M78" s="30"/>
    </row>
    <row r="79" spans="1:13" s="16" customFormat="1" ht="51" x14ac:dyDescent="0.25">
      <c r="A79" s="72">
        <v>58</v>
      </c>
      <c r="B79" s="97" t="s">
        <v>320</v>
      </c>
      <c r="C79" s="100" t="s">
        <v>343</v>
      </c>
      <c r="D79" s="157" t="s">
        <v>322</v>
      </c>
      <c r="E79" s="158">
        <v>35</v>
      </c>
      <c r="F79" s="109" t="s">
        <v>301</v>
      </c>
      <c r="G79" s="170">
        <v>6250</v>
      </c>
      <c r="H79" s="37">
        <f t="shared" si="2"/>
        <v>218750</v>
      </c>
      <c r="I79" s="36" t="s">
        <v>9</v>
      </c>
      <c r="J79" s="102" t="s">
        <v>323</v>
      </c>
      <c r="K79" s="110" t="s">
        <v>302</v>
      </c>
      <c r="L79" s="35" t="s">
        <v>324</v>
      </c>
      <c r="M79" s="30"/>
    </row>
    <row r="80" spans="1:13" s="16" customFormat="1" ht="51" x14ac:dyDescent="0.25">
      <c r="A80" s="72">
        <v>59</v>
      </c>
      <c r="B80" s="97" t="s">
        <v>321</v>
      </c>
      <c r="C80" s="100" t="s">
        <v>343</v>
      </c>
      <c r="D80" s="157" t="s">
        <v>322</v>
      </c>
      <c r="E80" s="158">
        <v>55</v>
      </c>
      <c r="F80" s="109" t="s">
        <v>301</v>
      </c>
      <c r="G80" s="170">
        <v>6250</v>
      </c>
      <c r="H80" s="37">
        <f t="shared" si="2"/>
        <v>343750</v>
      </c>
      <c r="I80" s="36" t="s">
        <v>9</v>
      </c>
      <c r="J80" s="102" t="s">
        <v>323</v>
      </c>
      <c r="K80" s="110" t="s">
        <v>302</v>
      </c>
      <c r="L80" s="35" t="s">
        <v>324</v>
      </c>
      <c r="M80" s="30"/>
    </row>
    <row r="81" spans="1:13" s="16" customFormat="1" ht="25.5" x14ac:dyDescent="0.25">
      <c r="A81" s="72">
        <v>60</v>
      </c>
      <c r="B81" s="97" t="s">
        <v>337</v>
      </c>
      <c r="C81" s="73" t="s">
        <v>101</v>
      </c>
      <c r="D81" s="157" t="s">
        <v>17</v>
      </c>
      <c r="E81" s="158">
        <v>1</v>
      </c>
      <c r="F81" s="111" t="s">
        <v>301</v>
      </c>
      <c r="G81" s="170">
        <v>404500</v>
      </c>
      <c r="H81" s="37">
        <f t="shared" si="2"/>
        <v>404500</v>
      </c>
      <c r="I81" s="36" t="s">
        <v>9</v>
      </c>
      <c r="J81" s="102" t="s">
        <v>19</v>
      </c>
      <c r="K81" s="110" t="s">
        <v>302</v>
      </c>
      <c r="L81" s="35" t="s">
        <v>338</v>
      </c>
      <c r="M81" s="30"/>
    </row>
    <row r="82" spans="1:13" s="16" customFormat="1" ht="51" x14ac:dyDescent="0.25">
      <c r="A82" s="72">
        <v>61</v>
      </c>
      <c r="B82" s="97" t="s">
        <v>339</v>
      </c>
      <c r="C82" s="73" t="s">
        <v>101</v>
      </c>
      <c r="D82" s="157" t="s">
        <v>340</v>
      </c>
      <c r="E82" s="158">
        <v>1</v>
      </c>
      <c r="F82" s="111" t="s">
        <v>227</v>
      </c>
      <c r="G82" s="170">
        <v>245000</v>
      </c>
      <c r="H82" s="37">
        <f t="shared" si="2"/>
        <v>245000</v>
      </c>
      <c r="I82" s="36" t="s">
        <v>9</v>
      </c>
      <c r="J82" s="102" t="s">
        <v>45</v>
      </c>
      <c r="K82" s="110" t="s">
        <v>341</v>
      </c>
      <c r="L82" s="35" t="s">
        <v>342</v>
      </c>
      <c r="M82" s="30"/>
    </row>
    <row r="83" spans="1:13" s="16" customFormat="1" ht="24.75" customHeight="1" x14ac:dyDescent="0.25">
      <c r="A83" s="72">
        <v>62</v>
      </c>
      <c r="B83" s="97" t="s">
        <v>356</v>
      </c>
      <c r="C83" s="73" t="s">
        <v>358</v>
      </c>
      <c r="D83" s="157" t="s">
        <v>359</v>
      </c>
      <c r="E83" s="111">
        <v>8930.9</v>
      </c>
      <c r="F83" s="111" t="s">
        <v>360</v>
      </c>
      <c r="G83" s="170">
        <v>3572.55</v>
      </c>
      <c r="H83" s="37">
        <f t="shared" si="2"/>
        <v>31906086.795000002</v>
      </c>
      <c r="I83" s="36" t="s">
        <v>9</v>
      </c>
      <c r="J83" s="102" t="s">
        <v>19</v>
      </c>
      <c r="K83" s="110" t="s">
        <v>302</v>
      </c>
      <c r="L83" s="35" t="s">
        <v>361</v>
      </c>
      <c r="M83" s="30"/>
    </row>
    <row r="84" spans="1:13" s="16" customFormat="1" ht="26.25" customHeight="1" x14ac:dyDescent="0.25">
      <c r="A84" s="72">
        <v>63</v>
      </c>
      <c r="B84" s="97" t="s">
        <v>357</v>
      </c>
      <c r="C84" s="73" t="s">
        <v>358</v>
      </c>
      <c r="D84" s="157" t="s">
        <v>359</v>
      </c>
      <c r="E84" s="111">
        <v>16814.27</v>
      </c>
      <c r="F84" s="111" t="s">
        <v>18</v>
      </c>
      <c r="G84" s="170">
        <v>398.86</v>
      </c>
      <c r="H84" s="37">
        <f t="shared" si="2"/>
        <v>6706539.7322000004</v>
      </c>
      <c r="I84" s="36" t="s">
        <v>9</v>
      </c>
      <c r="J84" s="102" t="s">
        <v>19</v>
      </c>
      <c r="K84" s="110" t="s">
        <v>302</v>
      </c>
      <c r="L84" s="35" t="s">
        <v>361</v>
      </c>
      <c r="M84" s="30"/>
    </row>
    <row r="85" spans="1:13" s="16" customFormat="1" ht="26.25" customHeight="1" x14ac:dyDescent="0.25">
      <c r="A85" s="72">
        <v>64</v>
      </c>
      <c r="B85" s="97" t="s">
        <v>363</v>
      </c>
      <c r="C85" s="73" t="s">
        <v>101</v>
      </c>
      <c r="D85" s="157" t="s">
        <v>423</v>
      </c>
      <c r="E85" s="111">
        <v>50</v>
      </c>
      <c r="F85" s="109" t="s">
        <v>301</v>
      </c>
      <c r="G85" s="170">
        <v>280</v>
      </c>
      <c r="H85" s="37">
        <f t="shared" si="2"/>
        <v>14000</v>
      </c>
      <c r="I85" s="36" t="s">
        <v>9</v>
      </c>
      <c r="J85" s="102" t="s">
        <v>45</v>
      </c>
      <c r="K85" s="110" t="s">
        <v>302</v>
      </c>
      <c r="L85" s="35" t="s">
        <v>362</v>
      </c>
      <c r="M85" s="30"/>
    </row>
    <row r="86" spans="1:13" s="16" customFormat="1" ht="26.25" customHeight="1" x14ac:dyDescent="0.25">
      <c r="A86" s="72">
        <v>65</v>
      </c>
      <c r="B86" s="97" t="s">
        <v>364</v>
      </c>
      <c r="C86" s="73" t="s">
        <v>101</v>
      </c>
      <c r="D86" s="157" t="s">
        <v>424</v>
      </c>
      <c r="E86" s="111">
        <v>150</v>
      </c>
      <c r="F86" s="109" t="s">
        <v>301</v>
      </c>
      <c r="G86" s="170">
        <v>735</v>
      </c>
      <c r="H86" s="37">
        <f t="shared" si="2"/>
        <v>110250</v>
      </c>
      <c r="I86" s="36" t="s">
        <v>9</v>
      </c>
      <c r="J86" s="102" t="s">
        <v>45</v>
      </c>
      <c r="K86" s="110" t="s">
        <v>302</v>
      </c>
      <c r="L86" s="35" t="s">
        <v>362</v>
      </c>
      <c r="M86" s="30"/>
    </row>
    <row r="87" spans="1:13" s="16" customFormat="1" ht="26.25" customHeight="1" x14ac:dyDescent="0.25">
      <c r="A87" s="72">
        <v>66</v>
      </c>
      <c r="B87" s="97" t="s">
        <v>365</v>
      </c>
      <c r="C87" s="73" t="s">
        <v>101</v>
      </c>
      <c r="D87" s="157" t="s">
        <v>425</v>
      </c>
      <c r="E87" s="111">
        <v>120</v>
      </c>
      <c r="F87" s="109" t="s">
        <v>483</v>
      </c>
      <c r="G87" s="170">
        <v>2800</v>
      </c>
      <c r="H87" s="37">
        <f t="shared" si="2"/>
        <v>336000</v>
      </c>
      <c r="I87" s="36" t="s">
        <v>9</v>
      </c>
      <c r="J87" s="102" t="s">
        <v>45</v>
      </c>
      <c r="K87" s="110" t="s">
        <v>302</v>
      </c>
      <c r="L87" s="35" t="s">
        <v>362</v>
      </c>
      <c r="M87" s="30"/>
    </row>
    <row r="88" spans="1:13" s="16" customFormat="1" ht="42.75" customHeight="1" x14ac:dyDescent="0.25">
      <c r="A88" s="72">
        <v>67</v>
      </c>
      <c r="B88" s="97" t="s">
        <v>366</v>
      </c>
      <c r="C88" s="73" t="s">
        <v>101</v>
      </c>
      <c r="D88" s="157" t="s">
        <v>426</v>
      </c>
      <c r="E88" s="111">
        <v>200</v>
      </c>
      <c r="F88" s="109" t="s">
        <v>301</v>
      </c>
      <c r="G88" s="170">
        <v>500</v>
      </c>
      <c r="H88" s="37">
        <f t="shared" si="2"/>
        <v>100000</v>
      </c>
      <c r="I88" s="36" t="s">
        <v>9</v>
      </c>
      <c r="J88" s="102" t="s">
        <v>45</v>
      </c>
      <c r="K88" s="110" t="s">
        <v>302</v>
      </c>
      <c r="L88" s="35" t="s">
        <v>362</v>
      </c>
      <c r="M88" s="30"/>
    </row>
    <row r="89" spans="1:13" s="16" customFormat="1" ht="41.25" customHeight="1" x14ac:dyDescent="0.25">
      <c r="A89" s="72">
        <v>68</v>
      </c>
      <c r="B89" s="97" t="s">
        <v>367</v>
      </c>
      <c r="C89" s="73" t="s">
        <v>101</v>
      </c>
      <c r="D89" s="157" t="s">
        <v>427</v>
      </c>
      <c r="E89" s="111">
        <v>200</v>
      </c>
      <c r="F89" s="109" t="s">
        <v>301</v>
      </c>
      <c r="G89" s="170">
        <v>600</v>
      </c>
      <c r="H89" s="37">
        <f t="shared" si="2"/>
        <v>120000</v>
      </c>
      <c r="I89" s="36" t="s">
        <v>9</v>
      </c>
      <c r="J89" s="102" t="s">
        <v>45</v>
      </c>
      <c r="K89" s="110" t="s">
        <v>302</v>
      </c>
      <c r="L89" s="35" t="s">
        <v>362</v>
      </c>
      <c r="M89" s="30"/>
    </row>
    <row r="90" spans="1:13" s="16" customFormat="1" ht="41.25" customHeight="1" x14ac:dyDescent="0.25">
      <c r="A90" s="72">
        <v>69</v>
      </c>
      <c r="B90" s="97" t="s">
        <v>368</v>
      </c>
      <c r="C90" s="73" t="s">
        <v>101</v>
      </c>
      <c r="D90" s="157" t="s">
        <v>428</v>
      </c>
      <c r="E90" s="111">
        <v>300</v>
      </c>
      <c r="F90" s="109" t="s">
        <v>301</v>
      </c>
      <c r="G90" s="170">
        <v>1600</v>
      </c>
      <c r="H90" s="37">
        <f t="shared" si="2"/>
        <v>480000</v>
      </c>
      <c r="I90" s="36" t="s">
        <v>9</v>
      </c>
      <c r="J90" s="102" t="s">
        <v>45</v>
      </c>
      <c r="K90" s="110" t="s">
        <v>302</v>
      </c>
      <c r="L90" s="35" t="s">
        <v>362</v>
      </c>
      <c r="M90" s="30"/>
    </row>
    <row r="91" spans="1:13" s="16" customFormat="1" ht="26.25" customHeight="1" x14ac:dyDescent="0.25">
      <c r="A91" s="72">
        <v>70</v>
      </c>
      <c r="B91" s="97" t="s">
        <v>369</v>
      </c>
      <c r="C91" s="73" t="s">
        <v>101</v>
      </c>
      <c r="D91" s="157" t="s">
        <v>429</v>
      </c>
      <c r="E91" s="111">
        <v>7000</v>
      </c>
      <c r="F91" s="109" t="s">
        <v>483</v>
      </c>
      <c r="G91" s="170">
        <v>1600</v>
      </c>
      <c r="H91" s="37">
        <f t="shared" si="2"/>
        <v>11200000</v>
      </c>
      <c r="I91" s="36" t="s">
        <v>9</v>
      </c>
      <c r="J91" s="102" t="s">
        <v>45</v>
      </c>
      <c r="K91" s="110" t="s">
        <v>302</v>
      </c>
      <c r="L91" s="35" t="s">
        <v>362</v>
      </c>
      <c r="M91" s="30"/>
    </row>
    <row r="92" spans="1:13" s="16" customFormat="1" ht="26.25" customHeight="1" x14ac:dyDescent="0.25">
      <c r="A92" s="72">
        <v>71</v>
      </c>
      <c r="B92" s="97" t="s">
        <v>370</v>
      </c>
      <c r="C92" s="73" t="s">
        <v>101</v>
      </c>
      <c r="D92" s="157" t="s">
        <v>430</v>
      </c>
      <c r="E92" s="111">
        <v>20</v>
      </c>
      <c r="F92" s="109" t="s">
        <v>483</v>
      </c>
      <c r="G92" s="170">
        <v>2700</v>
      </c>
      <c r="H92" s="37">
        <f t="shared" si="2"/>
        <v>54000</v>
      </c>
      <c r="I92" s="36" t="s">
        <v>9</v>
      </c>
      <c r="J92" s="102" t="s">
        <v>45</v>
      </c>
      <c r="K92" s="110" t="s">
        <v>302</v>
      </c>
      <c r="L92" s="35" t="s">
        <v>362</v>
      </c>
      <c r="M92" s="30"/>
    </row>
    <row r="93" spans="1:13" s="16" customFormat="1" ht="26.25" customHeight="1" x14ac:dyDescent="0.25">
      <c r="A93" s="72">
        <v>72</v>
      </c>
      <c r="B93" s="97" t="s">
        <v>371</v>
      </c>
      <c r="C93" s="73" t="s">
        <v>101</v>
      </c>
      <c r="D93" s="157" t="s">
        <v>431</v>
      </c>
      <c r="E93" s="111">
        <v>100</v>
      </c>
      <c r="F93" s="109" t="s">
        <v>483</v>
      </c>
      <c r="G93" s="170">
        <v>2600</v>
      </c>
      <c r="H93" s="37">
        <f t="shared" si="2"/>
        <v>260000</v>
      </c>
      <c r="I93" s="36" t="s">
        <v>9</v>
      </c>
      <c r="J93" s="102" t="s">
        <v>45</v>
      </c>
      <c r="K93" s="110" t="s">
        <v>302</v>
      </c>
      <c r="L93" s="35" t="s">
        <v>362</v>
      </c>
      <c r="M93" s="30"/>
    </row>
    <row r="94" spans="1:13" s="16" customFormat="1" ht="41.25" customHeight="1" x14ac:dyDescent="0.25">
      <c r="A94" s="72">
        <v>73</v>
      </c>
      <c r="B94" s="97" t="s">
        <v>372</v>
      </c>
      <c r="C94" s="73" t="s">
        <v>101</v>
      </c>
      <c r="D94" s="157" t="s">
        <v>432</v>
      </c>
      <c r="E94" s="111">
        <v>300</v>
      </c>
      <c r="F94" s="109" t="s">
        <v>295</v>
      </c>
      <c r="G94" s="170">
        <v>1600</v>
      </c>
      <c r="H94" s="37">
        <f t="shared" si="2"/>
        <v>480000</v>
      </c>
      <c r="I94" s="36" t="s">
        <v>9</v>
      </c>
      <c r="J94" s="102" t="s">
        <v>45</v>
      </c>
      <c r="K94" s="110" t="s">
        <v>302</v>
      </c>
      <c r="L94" s="35" t="s">
        <v>362</v>
      </c>
      <c r="M94" s="30"/>
    </row>
    <row r="95" spans="1:13" s="16" customFormat="1" ht="26.25" customHeight="1" x14ac:dyDescent="0.25">
      <c r="A95" s="72">
        <v>74</v>
      </c>
      <c r="B95" s="97" t="s">
        <v>373</v>
      </c>
      <c r="C95" s="73" t="s">
        <v>101</v>
      </c>
      <c r="D95" s="157" t="s">
        <v>433</v>
      </c>
      <c r="E95" s="111">
        <v>800</v>
      </c>
      <c r="F95" s="109" t="s">
        <v>295</v>
      </c>
      <c r="G95" s="170">
        <v>250</v>
      </c>
      <c r="H95" s="37">
        <f t="shared" si="2"/>
        <v>200000</v>
      </c>
      <c r="I95" s="36" t="s">
        <v>9</v>
      </c>
      <c r="J95" s="102" t="s">
        <v>45</v>
      </c>
      <c r="K95" s="110" t="s">
        <v>302</v>
      </c>
      <c r="L95" s="35" t="s">
        <v>362</v>
      </c>
      <c r="M95" s="30"/>
    </row>
    <row r="96" spans="1:13" s="16" customFormat="1" ht="34.5" customHeight="1" x14ac:dyDescent="0.25">
      <c r="A96" s="72">
        <v>75</v>
      </c>
      <c r="B96" s="97" t="s">
        <v>374</v>
      </c>
      <c r="C96" s="73" t="s">
        <v>101</v>
      </c>
      <c r="D96" s="157" t="s">
        <v>434</v>
      </c>
      <c r="E96" s="111">
        <v>400</v>
      </c>
      <c r="F96" s="109" t="s">
        <v>301</v>
      </c>
      <c r="G96" s="170">
        <v>1100</v>
      </c>
      <c r="H96" s="37">
        <f t="shared" si="2"/>
        <v>440000</v>
      </c>
      <c r="I96" s="36" t="s">
        <v>9</v>
      </c>
      <c r="J96" s="102" t="s">
        <v>45</v>
      </c>
      <c r="K96" s="110" t="s">
        <v>302</v>
      </c>
      <c r="L96" s="35" t="s">
        <v>362</v>
      </c>
      <c r="M96" s="30"/>
    </row>
    <row r="97" spans="1:13" s="16" customFormat="1" ht="43.5" customHeight="1" x14ac:dyDescent="0.25">
      <c r="A97" s="72">
        <v>76</v>
      </c>
      <c r="B97" s="97" t="s">
        <v>375</v>
      </c>
      <c r="C97" s="73" t="s">
        <v>101</v>
      </c>
      <c r="D97" s="157" t="s">
        <v>435</v>
      </c>
      <c r="E97" s="111">
        <v>10</v>
      </c>
      <c r="F97" s="109" t="s">
        <v>301</v>
      </c>
      <c r="G97" s="170">
        <v>33000</v>
      </c>
      <c r="H97" s="37">
        <f t="shared" si="2"/>
        <v>330000</v>
      </c>
      <c r="I97" s="36" t="s">
        <v>9</v>
      </c>
      <c r="J97" s="102" t="s">
        <v>45</v>
      </c>
      <c r="K97" s="110" t="s">
        <v>302</v>
      </c>
      <c r="L97" s="35" t="s">
        <v>362</v>
      </c>
      <c r="M97" s="30"/>
    </row>
    <row r="98" spans="1:13" s="16" customFormat="1" ht="26.25" customHeight="1" x14ac:dyDescent="0.25">
      <c r="A98" s="72">
        <v>77</v>
      </c>
      <c r="B98" s="97" t="s">
        <v>376</v>
      </c>
      <c r="C98" s="73" t="s">
        <v>101</v>
      </c>
      <c r="D98" s="157" t="s">
        <v>436</v>
      </c>
      <c r="E98" s="111">
        <v>500</v>
      </c>
      <c r="F98" s="109" t="s">
        <v>301</v>
      </c>
      <c r="G98" s="170">
        <v>2900</v>
      </c>
      <c r="H98" s="37">
        <f t="shared" si="2"/>
        <v>1450000</v>
      </c>
      <c r="I98" s="36" t="s">
        <v>9</v>
      </c>
      <c r="J98" s="102" t="s">
        <v>45</v>
      </c>
      <c r="K98" s="110" t="s">
        <v>302</v>
      </c>
      <c r="L98" s="35" t="s">
        <v>362</v>
      </c>
      <c r="M98" s="30"/>
    </row>
    <row r="99" spans="1:13" s="16" customFormat="1" ht="29.25" customHeight="1" x14ac:dyDescent="0.25">
      <c r="A99" s="72">
        <v>78</v>
      </c>
      <c r="B99" s="97" t="s">
        <v>377</v>
      </c>
      <c r="C99" s="73" t="s">
        <v>101</v>
      </c>
      <c r="D99" s="157" t="s">
        <v>437</v>
      </c>
      <c r="E99" s="111">
        <v>200</v>
      </c>
      <c r="F99" s="109" t="s">
        <v>301</v>
      </c>
      <c r="G99" s="170">
        <v>2500</v>
      </c>
      <c r="H99" s="37">
        <f t="shared" si="2"/>
        <v>500000</v>
      </c>
      <c r="I99" s="36" t="s">
        <v>9</v>
      </c>
      <c r="J99" s="102" t="s">
        <v>45</v>
      </c>
      <c r="K99" s="110" t="s">
        <v>302</v>
      </c>
      <c r="L99" s="35" t="s">
        <v>362</v>
      </c>
      <c r="M99" s="30"/>
    </row>
    <row r="100" spans="1:13" s="16" customFormat="1" ht="26.25" customHeight="1" x14ac:dyDescent="0.25">
      <c r="A100" s="72">
        <v>79</v>
      </c>
      <c r="B100" s="97" t="s">
        <v>378</v>
      </c>
      <c r="C100" s="73" t="s">
        <v>101</v>
      </c>
      <c r="D100" s="157" t="s">
        <v>438</v>
      </c>
      <c r="E100" s="111">
        <v>100</v>
      </c>
      <c r="F100" s="109" t="s">
        <v>301</v>
      </c>
      <c r="G100" s="170">
        <v>300</v>
      </c>
      <c r="H100" s="37">
        <f t="shared" si="2"/>
        <v>30000</v>
      </c>
      <c r="I100" s="36" t="s">
        <v>9</v>
      </c>
      <c r="J100" s="102" t="s">
        <v>45</v>
      </c>
      <c r="K100" s="110" t="s">
        <v>302</v>
      </c>
      <c r="L100" s="35" t="s">
        <v>362</v>
      </c>
      <c r="M100" s="30"/>
    </row>
    <row r="101" spans="1:13" s="16" customFormat="1" ht="26.25" customHeight="1" x14ac:dyDescent="0.25">
      <c r="A101" s="72">
        <v>80</v>
      </c>
      <c r="B101" s="97" t="s">
        <v>379</v>
      </c>
      <c r="C101" s="73" t="s">
        <v>101</v>
      </c>
      <c r="D101" s="157" t="s">
        <v>439</v>
      </c>
      <c r="E101" s="111">
        <v>600</v>
      </c>
      <c r="F101" s="109" t="s">
        <v>295</v>
      </c>
      <c r="G101" s="170">
        <v>350</v>
      </c>
      <c r="H101" s="37">
        <f t="shared" si="2"/>
        <v>210000</v>
      </c>
      <c r="I101" s="36" t="s">
        <v>9</v>
      </c>
      <c r="J101" s="102" t="s">
        <v>45</v>
      </c>
      <c r="K101" s="110" t="s">
        <v>302</v>
      </c>
      <c r="L101" s="35" t="s">
        <v>362</v>
      </c>
      <c r="M101" s="30"/>
    </row>
    <row r="102" spans="1:13" s="16" customFormat="1" ht="26.25" customHeight="1" x14ac:dyDescent="0.25">
      <c r="A102" s="72">
        <v>81</v>
      </c>
      <c r="B102" s="97" t="s">
        <v>380</v>
      </c>
      <c r="C102" s="73" t="s">
        <v>101</v>
      </c>
      <c r="D102" s="157" t="s">
        <v>440</v>
      </c>
      <c r="E102" s="111">
        <v>400</v>
      </c>
      <c r="F102" s="109" t="s">
        <v>295</v>
      </c>
      <c r="G102" s="170">
        <v>660</v>
      </c>
      <c r="H102" s="37">
        <f t="shared" si="2"/>
        <v>264000</v>
      </c>
      <c r="I102" s="36" t="s">
        <v>9</v>
      </c>
      <c r="J102" s="102" t="s">
        <v>45</v>
      </c>
      <c r="K102" s="110" t="s">
        <v>302</v>
      </c>
      <c r="L102" s="35" t="s">
        <v>362</v>
      </c>
      <c r="M102" s="30"/>
    </row>
    <row r="103" spans="1:13" s="16" customFormat="1" ht="39.75" customHeight="1" x14ac:dyDescent="0.25">
      <c r="A103" s="72">
        <v>82</v>
      </c>
      <c r="B103" s="97" t="s">
        <v>381</v>
      </c>
      <c r="C103" s="73" t="s">
        <v>101</v>
      </c>
      <c r="D103" s="157" t="s">
        <v>441</v>
      </c>
      <c r="E103" s="111">
        <v>70</v>
      </c>
      <c r="F103" s="109" t="s">
        <v>301</v>
      </c>
      <c r="G103" s="170">
        <v>400</v>
      </c>
      <c r="H103" s="37">
        <f t="shared" si="2"/>
        <v>28000</v>
      </c>
      <c r="I103" s="36" t="s">
        <v>9</v>
      </c>
      <c r="J103" s="102" t="s">
        <v>45</v>
      </c>
      <c r="K103" s="110" t="s">
        <v>302</v>
      </c>
      <c r="L103" s="35" t="s">
        <v>362</v>
      </c>
      <c r="M103" s="30"/>
    </row>
    <row r="104" spans="1:13" s="16" customFormat="1" ht="42.75" customHeight="1" x14ac:dyDescent="0.25">
      <c r="A104" s="72">
        <v>83</v>
      </c>
      <c r="B104" s="97" t="s">
        <v>382</v>
      </c>
      <c r="C104" s="73" t="s">
        <v>101</v>
      </c>
      <c r="D104" s="157" t="s">
        <v>442</v>
      </c>
      <c r="E104" s="111">
        <v>100</v>
      </c>
      <c r="F104" s="109" t="s">
        <v>301</v>
      </c>
      <c r="G104" s="170">
        <v>3900</v>
      </c>
      <c r="H104" s="37">
        <f t="shared" si="2"/>
        <v>390000</v>
      </c>
      <c r="I104" s="36" t="s">
        <v>9</v>
      </c>
      <c r="J104" s="102" t="s">
        <v>45</v>
      </c>
      <c r="K104" s="110" t="s">
        <v>302</v>
      </c>
      <c r="L104" s="35" t="s">
        <v>362</v>
      </c>
      <c r="M104" s="30"/>
    </row>
    <row r="105" spans="1:13" s="16" customFormat="1" ht="26.25" customHeight="1" x14ac:dyDescent="0.25">
      <c r="A105" s="72">
        <v>84</v>
      </c>
      <c r="B105" s="97" t="s">
        <v>383</v>
      </c>
      <c r="C105" s="73" t="s">
        <v>101</v>
      </c>
      <c r="D105" s="157" t="s">
        <v>443</v>
      </c>
      <c r="E105" s="111">
        <v>200</v>
      </c>
      <c r="F105" s="109" t="s">
        <v>301</v>
      </c>
      <c r="G105" s="170">
        <v>580</v>
      </c>
      <c r="H105" s="37">
        <f t="shared" si="2"/>
        <v>116000</v>
      </c>
      <c r="I105" s="36" t="s">
        <v>9</v>
      </c>
      <c r="J105" s="102" t="s">
        <v>45</v>
      </c>
      <c r="K105" s="110" t="s">
        <v>302</v>
      </c>
      <c r="L105" s="35" t="s">
        <v>362</v>
      </c>
      <c r="M105" s="30"/>
    </row>
    <row r="106" spans="1:13" s="16" customFormat="1" ht="26.25" customHeight="1" x14ac:dyDescent="0.25">
      <c r="A106" s="72">
        <v>85</v>
      </c>
      <c r="B106" s="97" t="s">
        <v>384</v>
      </c>
      <c r="C106" s="73" t="s">
        <v>101</v>
      </c>
      <c r="D106" s="157" t="s">
        <v>444</v>
      </c>
      <c r="E106" s="111">
        <v>200</v>
      </c>
      <c r="F106" s="109" t="s">
        <v>301</v>
      </c>
      <c r="G106" s="170">
        <v>300</v>
      </c>
      <c r="H106" s="37">
        <f t="shared" si="2"/>
        <v>60000</v>
      </c>
      <c r="I106" s="36" t="s">
        <v>9</v>
      </c>
      <c r="J106" s="102" t="s">
        <v>45</v>
      </c>
      <c r="K106" s="110" t="s">
        <v>302</v>
      </c>
      <c r="L106" s="35" t="s">
        <v>362</v>
      </c>
      <c r="M106" s="30"/>
    </row>
    <row r="107" spans="1:13" s="16" customFormat="1" ht="26.25" customHeight="1" x14ac:dyDescent="0.25">
      <c r="A107" s="72">
        <v>86</v>
      </c>
      <c r="B107" s="97" t="s">
        <v>385</v>
      </c>
      <c r="C107" s="73" t="s">
        <v>101</v>
      </c>
      <c r="D107" s="157" t="s">
        <v>445</v>
      </c>
      <c r="E107" s="111">
        <v>20</v>
      </c>
      <c r="F107" s="109" t="s">
        <v>301</v>
      </c>
      <c r="G107" s="170">
        <v>200</v>
      </c>
      <c r="H107" s="37">
        <f t="shared" si="2"/>
        <v>4000</v>
      </c>
      <c r="I107" s="36" t="s">
        <v>9</v>
      </c>
      <c r="J107" s="102" t="s">
        <v>45</v>
      </c>
      <c r="K107" s="110" t="s">
        <v>302</v>
      </c>
      <c r="L107" s="35" t="s">
        <v>362</v>
      </c>
      <c r="M107" s="30"/>
    </row>
    <row r="108" spans="1:13" s="16" customFormat="1" ht="45" customHeight="1" x14ac:dyDescent="0.25">
      <c r="A108" s="72">
        <v>87</v>
      </c>
      <c r="B108" s="97" t="s">
        <v>386</v>
      </c>
      <c r="C108" s="73" t="s">
        <v>101</v>
      </c>
      <c r="D108" s="157" t="s">
        <v>446</v>
      </c>
      <c r="E108" s="111">
        <v>500</v>
      </c>
      <c r="F108" s="109" t="s">
        <v>301</v>
      </c>
      <c r="G108" s="170">
        <v>35</v>
      </c>
      <c r="H108" s="37">
        <f t="shared" si="2"/>
        <v>17500</v>
      </c>
      <c r="I108" s="36" t="s">
        <v>9</v>
      </c>
      <c r="J108" s="102" t="s">
        <v>45</v>
      </c>
      <c r="K108" s="110" t="s">
        <v>302</v>
      </c>
      <c r="L108" s="35" t="s">
        <v>362</v>
      </c>
      <c r="M108" s="30"/>
    </row>
    <row r="109" spans="1:13" s="16" customFormat="1" ht="45" customHeight="1" x14ac:dyDescent="0.25">
      <c r="A109" s="72">
        <v>88</v>
      </c>
      <c r="B109" s="97" t="s">
        <v>387</v>
      </c>
      <c r="C109" s="73" t="s">
        <v>101</v>
      </c>
      <c r="D109" s="157" t="s">
        <v>447</v>
      </c>
      <c r="E109" s="111">
        <v>400</v>
      </c>
      <c r="F109" s="109" t="s">
        <v>301</v>
      </c>
      <c r="G109" s="170">
        <v>30</v>
      </c>
      <c r="H109" s="37">
        <f t="shared" si="2"/>
        <v>12000</v>
      </c>
      <c r="I109" s="36" t="s">
        <v>9</v>
      </c>
      <c r="J109" s="102" t="s">
        <v>45</v>
      </c>
      <c r="K109" s="110" t="s">
        <v>302</v>
      </c>
      <c r="L109" s="35" t="s">
        <v>362</v>
      </c>
      <c r="M109" s="30"/>
    </row>
    <row r="110" spans="1:13" s="16" customFormat="1" ht="26.25" customHeight="1" x14ac:dyDescent="0.25">
      <c r="A110" s="72">
        <v>89</v>
      </c>
      <c r="B110" s="97" t="s">
        <v>388</v>
      </c>
      <c r="C110" s="73" t="s">
        <v>101</v>
      </c>
      <c r="D110" s="157" t="s">
        <v>448</v>
      </c>
      <c r="E110" s="111">
        <v>400</v>
      </c>
      <c r="F110" s="109" t="s">
        <v>301</v>
      </c>
      <c r="G110" s="170">
        <v>75</v>
      </c>
      <c r="H110" s="37">
        <f t="shared" si="2"/>
        <v>30000</v>
      </c>
      <c r="I110" s="36" t="s">
        <v>9</v>
      </c>
      <c r="J110" s="102" t="s">
        <v>45</v>
      </c>
      <c r="K110" s="110" t="s">
        <v>302</v>
      </c>
      <c r="L110" s="35" t="s">
        <v>362</v>
      </c>
      <c r="M110" s="30"/>
    </row>
    <row r="111" spans="1:13" s="16" customFormat="1" ht="26.25" customHeight="1" x14ac:dyDescent="0.25">
      <c r="A111" s="72">
        <v>90</v>
      </c>
      <c r="B111" s="97" t="s">
        <v>389</v>
      </c>
      <c r="C111" s="73" t="s">
        <v>101</v>
      </c>
      <c r="D111" s="157" t="s">
        <v>449</v>
      </c>
      <c r="E111" s="111">
        <v>250</v>
      </c>
      <c r="F111" s="109" t="s">
        <v>301</v>
      </c>
      <c r="G111" s="170">
        <v>150</v>
      </c>
      <c r="H111" s="37">
        <f t="shared" si="2"/>
        <v>37500</v>
      </c>
      <c r="I111" s="36" t="s">
        <v>9</v>
      </c>
      <c r="J111" s="102" t="s">
        <v>45</v>
      </c>
      <c r="K111" s="110" t="s">
        <v>302</v>
      </c>
      <c r="L111" s="35" t="s">
        <v>362</v>
      </c>
      <c r="M111" s="30"/>
    </row>
    <row r="112" spans="1:13" s="16" customFormat="1" ht="26.25" customHeight="1" x14ac:dyDescent="0.25">
      <c r="A112" s="72">
        <v>91</v>
      </c>
      <c r="B112" s="97" t="s">
        <v>390</v>
      </c>
      <c r="C112" s="73" t="s">
        <v>101</v>
      </c>
      <c r="D112" s="157" t="s">
        <v>450</v>
      </c>
      <c r="E112" s="111">
        <v>30</v>
      </c>
      <c r="F112" s="109" t="s">
        <v>301</v>
      </c>
      <c r="G112" s="170">
        <v>4700</v>
      </c>
      <c r="H112" s="37">
        <f t="shared" si="2"/>
        <v>141000</v>
      </c>
      <c r="I112" s="36" t="s">
        <v>9</v>
      </c>
      <c r="J112" s="102" t="s">
        <v>45</v>
      </c>
      <c r="K112" s="110" t="s">
        <v>302</v>
      </c>
      <c r="L112" s="35" t="s">
        <v>362</v>
      </c>
      <c r="M112" s="30"/>
    </row>
    <row r="113" spans="1:13" s="16" customFormat="1" ht="26.25" customHeight="1" x14ac:dyDescent="0.25">
      <c r="A113" s="72">
        <v>92</v>
      </c>
      <c r="B113" s="97" t="s">
        <v>391</v>
      </c>
      <c r="C113" s="73" t="s">
        <v>101</v>
      </c>
      <c r="D113" s="157" t="s">
        <v>451</v>
      </c>
      <c r="E113" s="111">
        <v>200</v>
      </c>
      <c r="F113" s="109" t="s">
        <v>483</v>
      </c>
      <c r="G113" s="170">
        <v>650</v>
      </c>
      <c r="H113" s="37">
        <f t="shared" si="2"/>
        <v>130000</v>
      </c>
      <c r="I113" s="36" t="s">
        <v>9</v>
      </c>
      <c r="J113" s="102" t="s">
        <v>45</v>
      </c>
      <c r="K113" s="110" t="s">
        <v>302</v>
      </c>
      <c r="L113" s="35" t="s">
        <v>362</v>
      </c>
      <c r="M113" s="30"/>
    </row>
    <row r="114" spans="1:13" s="16" customFormat="1" ht="26.25" customHeight="1" x14ac:dyDescent="0.25">
      <c r="A114" s="72">
        <v>93</v>
      </c>
      <c r="B114" s="97" t="s">
        <v>392</v>
      </c>
      <c r="C114" s="73" t="s">
        <v>101</v>
      </c>
      <c r="D114" s="157" t="s">
        <v>452</v>
      </c>
      <c r="E114" s="111">
        <v>4000</v>
      </c>
      <c r="F114" s="109" t="s">
        <v>301</v>
      </c>
      <c r="G114" s="170">
        <v>465</v>
      </c>
      <c r="H114" s="37">
        <f t="shared" si="2"/>
        <v>1860000</v>
      </c>
      <c r="I114" s="36" t="s">
        <v>9</v>
      </c>
      <c r="J114" s="102" t="s">
        <v>45</v>
      </c>
      <c r="K114" s="110" t="s">
        <v>302</v>
      </c>
      <c r="L114" s="35" t="s">
        <v>362</v>
      </c>
      <c r="M114" s="30"/>
    </row>
    <row r="115" spans="1:13" s="16" customFormat="1" ht="26.25" customHeight="1" x14ac:dyDescent="0.25">
      <c r="A115" s="72">
        <v>94</v>
      </c>
      <c r="B115" s="97" t="s">
        <v>393</v>
      </c>
      <c r="C115" s="73" t="s">
        <v>101</v>
      </c>
      <c r="D115" s="157" t="s">
        <v>453</v>
      </c>
      <c r="E115" s="111">
        <v>70</v>
      </c>
      <c r="F115" s="109" t="s">
        <v>301</v>
      </c>
      <c r="G115" s="170">
        <v>250</v>
      </c>
      <c r="H115" s="37">
        <f t="shared" si="2"/>
        <v>17500</v>
      </c>
      <c r="I115" s="36" t="s">
        <v>9</v>
      </c>
      <c r="J115" s="102" t="s">
        <v>45</v>
      </c>
      <c r="K115" s="110" t="s">
        <v>302</v>
      </c>
      <c r="L115" s="35" t="s">
        <v>362</v>
      </c>
      <c r="M115" s="30"/>
    </row>
    <row r="116" spans="1:13" s="16" customFormat="1" ht="26.25" customHeight="1" x14ac:dyDescent="0.25">
      <c r="A116" s="72">
        <v>95</v>
      </c>
      <c r="B116" s="97" t="s">
        <v>394</v>
      </c>
      <c r="C116" s="73" t="s">
        <v>101</v>
      </c>
      <c r="D116" s="157" t="s">
        <v>454</v>
      </c>
      <c r="E116" s="111">
        <v>700</v>
      </c>
      <c r="F116" s="109" t="s">
        <v>301</v>
      </c>
      <c r="G116" s="170">
        <v>120</v>
      </c>
      <c r="H116" s="37">
        <f t="shared" si="2"/>
        <v>84000</v>
      </c>
      <c r="I116" s="36" t="s">
        <v>9</v>
      </c>
      <c r="J116" s="102" t="s">
        <v>45</v>
      </c>
      <c r="K116" s="110" t="s">
        <v>302</v>
      </c>
      <c r="L116" s="35" t="s">
        <v>362</v>
      </c>
      <c r="M116" s="30"/>
    </row>
    <row r="117" spans="1:13" s="16" customFormat="1" ht="26.25" customHeight="1" x14ac:dyDescent="0.25">
      <c r="A117" s="72">
        <v>96</v>
      </c>
      <c r="B117" s="97" t="s">
        <v>395</v>
      </c>
      <c r="C117" s="73" t="s">
        <v>101</v>
      </c>
      <c r="D117" s="157" t="s">
        <v>455</v>
      </c>
      <c r="E117" s="111">
        <v>70</v>
      </c>
      <c r="F117" s="109" t="s">
        <v>301</v>
      </c>
      <c r="G117" s="170">
        <v>1300</v>
      </c>
      <c r="H117" s="37">
        <f t="shared" si="2"/>
        <v>91000</v>
      </c>
      <c r="I117" s="36" t="s">
        <v>9</v>
      </c>
      <c r="J117" s="102" t="s">
        <v>45</v>
      </c>
      <c r="K117" s="110" t="s">
        <v>302</v>
      </c>
      <c r="L117" s="35" t="s">
        <v>362</v>
      </c>
      <c r="M117" s="30"/>
    </row>
    <row r="118" spans="1:13" s="16" customFormat="1" ht="55.5" customHeight="1" x14ac:dyDescent="0.25">
      <c r="A118" s="72">
        <v>97</v>
      </c>
      <c r="B118" s="97" t="s">
        <v>396</v>
      </c>
      <c r="C118" s="73" t="s">
        <v>101</v>
      </c>
      <c r="D118" s="157" t="s">
        <v>456</v>
      </c>
      <c r="E118" s="111">
        <v>200</v>
      </c>
      <c r="F118" s="109" t="s">
        <v>301</v>
      </c>
      <c r="G118" s="170">
        <v>900</v>
      </c>
      <c r="H118" s="37">
        <f t="shared" si="2"/>
        <v>180000</v>
      </c>
      <c r="I118" s="36" t="s">
        <v>9</v>
      </c>
      <c r="J118" s="102" t="s">
        <v>45</v>
      </c>
      <c r="K118" s="110" t="s">
        <v>302</v>
      </c>
      <c r="L118" s="35" t="s">
        <v>362</v>
      </c>
      <c r="M118" s="30"/>
    </row>
    <row r="119" spans="1:13" s="16" customFormat="1" ht="26.25" customHeight="1" x14ac:dyDescent="0.25">
      <c r="A119" s="72">
        <v>98</v>
      </c>
      <c r="B119" s="97" t="s">
        <v>397</v>
      </c>
      <c r="C119" s="73" t="s">
        <v>101</v>
      </c>
      <c r="D119" s="157" t="s">
        <v>457</v>
      </c>
      <c r="E119" s="111">
        <v>200</v>
      </c>
      <c r="F119" s="109" t="s">
        <v>301</v>
      </c>
      <c r="G119" s="170">
        <v>290</v>
      </c>
      <c r="H119" s="37">
        <f t="shared" si="2"/>
        <v>58000</v>
      </c>
      <c r="I119" s="36" t="s">
        <v>9</v>
      </c>
      <c r="J119" s="102" t="s">
        <v>45</v>
      </c>
      <c r="K119" s="110" t="s">
        <v>302</v>
      </c>
      <c r="L119" s="35" t="s">
        <v>362</v>
      </c>
      <c r="M119" s="30"/>
    </row>
    <row r="120" spans="1:13" s="16" customFormat="1" ht="26.25" customHeight="1" x14ac:dyDescent="0.25">
      <c r="A120" s="72">
        <v>99</v>
      </c>
      <c r="B120" s="97" t="s">
        <v>398</v>
      </c>
      <c r="C120" s="73" t="s">
        <v>101</v>
      </c>
      <c r="D120" s="157" t="s">
        <v>477</v>
      </c>
      <c r="E120" s="111">
        <v>200</v>
      </c>
      <c r="F120" s="109" t="s">
        <v>301</v>
      </c>
      <c r="G120" s="170">
        <v>590</v>
      </c>
      <c r="H120" s="37">
        <f t="shared" si="2"/>
        <v>118000</v>
      </c>
      <c r="I120" s="36" t="s">
        <v>9</v>
      </c>
      <c r="J120" s="102" t="s">
        <v>45</v>
      </c>
      <c r="K120" s="110" t="s">
        <v>302</v>
      </c>
      <c r="L120" s="35" t="s">
        <v>362</v>
      </c>
      <c r="M120" s="30"/>
    </row>
    <row r="121" spans="1:13" s="16" customFormat="1" ht="40.5" customHeight="1" x14ac:dyDescent="0.25">
      <c r="A121" s="72">
        <v>100</v>
      </c>
      <c r="B121" s="97" t="s">
        <v>399</v>
      </c>
      <c r="C121" s="73" t="s">
        <v>101</v>
      </c>
      <c r="D121" s="157" t="s">
        <v>478</v>
      </c>
      <c r="E121" s="111">
        <v>500</v>
      </c>
      <c r="F121" s="109" t="s">
        <v>301</v>
      </c>
      <c r="G121" s="170">
        <v>670</v>
      </c>
      <c r="H121" s="37">
        <f t="shared" si="2"/>
        <v>335000</v>
      </c>
      <c r="I121" s="36" t="s">
        <v>9</v>
      </c>
      <c r="J121" s="102" t="s">
        <v>45</v>
      </c>
      <c r="K121" s="110" t="s">
        <v>302</v>
      </c>
      <c r="L121" s="35" t="s">
        <v>362</v>
      </c>
      <c r="M121" s="30"/>
    </row>
    <row r="122" spans="1:13" s="16" customFormat="1" ht="38.25" customHeight="1" x14ac:dyDescent="0.25">
      <c r="A122" s="72">
        <v>101</v>
      </c>
      <c r="B122" s="97" t="s">
        <v>400</v>
      </c>
      <c r="C122" s="73" t="s">
        <v>101</v>
      </c>
      <c r="D122" s="157" t="s">
        <v>479</v>
      </c>
      <c r="E122" s="111">
        <v>2000</v>
      </c>
      <c r="F122" s="109" t="s">
        <v>301</v>
      </c>
      <c r="G122" s="170">
        <v>870</v>
      </c>
      <c r="H122" s="37">
        <f t="shared" si="2"/>
        <v>1740000</v>
      </c>
      <c r="I122" s="36" t="s">
        <v>9</v>
      </c>
      <c r="J122" s="102" t="s">
        <v>45</v>
      </c>
      <c r="K122" s="110" t="s">
        <v>302</v>
      </c>
      <c r="L122" s="35" t="s">
        <v>362</v>
      </c>
      <c r="M122" s="30"/>
    </row>
    <row r="123" spans="1:13" s="16" customFormat="1" ht="45.75" customHeight="1" x14ac:dyDescent="0.25">
      <c r="A123" s="72">
        <v>102</v>
      </c>
      <c r="B123" s="97" t="s">
        <v>401</v>
      </c>
      <c r="C123" s="73" t="s">
        <v>101</v>
      </c>
      <c r="D123" s="157" t="s">
        <v>480</v>
      </c>
      <c r="E123" s="111">
        <v>3000</v>
      </c>
      <c r="F123" s="109" t="s">
        <v>301</v>
      </c>
      <c r="G123" s="170">
        <v>900</v>
      </c>
      <c r="H123" s="37">
        <f t="shared" si="2"/>
        <v>2700000</v>
      </c>
      <c r="I123" s="36" t="s">
        <v>9</v>
      </c>
      <c r="J123" s="102" t="s">
        <v>45</v>
      </c>
      <c r="K123" s="110" t="s">
        <v>302</v>
      </c>
      <c r="L123" s="35" t="s">
        <v>362</v>
      </c>
      <c r="M123" s="30"/>
    </row>
    <row r="124" spans="1:13" s="16" customFormat="1" ht="38.25" customHeight="1" x14ac:dyDescent="0.25">
      <c r="A124" s="72">
        <v>103</v>
      </c>
      <c r="B124" s="97" t="s">
        <v>402</v>
      </c>
      <c r="C124" s="73" t="s">
        <v>101</v>
      </c>
      <c r="D124" s="157" t="s">
        <v>481</v>
      </c>
      <c r="E124" s="111">
        <v>3000</v>
      </c>
      <c r="F124" s="109" t="s">
        <v>301</v>
      </c>
      <c r="G124" s="170">
        <v>1100</v>
      </c>
      <c r="H124" s="37">
        <f t="shared" si="2"/>
        <v>3300000</v>
      </c>
      <c r="I124" s="36" t="s">
        <v>9</v>
      </c>
      <c r="J124" s="102" t="s">
        <v>45</v>
      </c>
      <c r="K124" s="110" t="s">
        <v>302</v>
      </c>
      <c r="L124" s="35" t="s">
        <v>362</v>
      </c>
      <c r="M124" s="30"/>
    </row>
    <row r="125" spans="1:13" s="16" customFormat="1" ht="26.25" customHeight="1" x14ac:dyDescent="0.25">
      <c r="A125" s="72">
        <v>104</v>
      </c>
      <c r="B125" s="97" t="s">
        <v>403</v>
      </c>
      <c r="C125" s="73" t="s">
        <v>101</v>
      </c>
      <c r="D125" s="157" t="s">
        <v>458</v>
      </c>
      <c r="E125" s="111">
        <v>150</v>
      </c>
      <c r="F125" s="109" t="s">
        <v>301</v>
      </c>
      <c r="G125" s="170">
        <v>400</v>
      </c>
      <c r="H125" s="37">
        <f t="shared" si="2"/>
        <v>60000</v>
      </c>
      <c r="I125" s="36" t="s">
        <v>9</v>
      </c>
      <c r="J125" s="102" t="s">
        <v>45</v>
      </c>
      <c r="K125" s="110" t="s">
        <v>302</v>
      </c>
      <c r="L125" s="35" t="s">
        <v>362</v>
      </c>
      <c r="M125" s="30"/>
    </row>
    <row r="126" spans="1:13" s="16" customFormat="1" ht="26.25" customHeight="1" x14ac:dyDescent="0.25">
      <c r="A126" s="72">
        <v>105</v>
      </c>
      <c r="B126" s="97" t="s">
        <v>404</v>
      </c>
      <c r="C126" s="73" t="s">
        <v>101</v>
      </c>
      <c r="D126" s="157" t="s">
        <v>459</v>
      </c>
      <c r="E126" s="111">
        <v>300</v>
      </c>
      <c r="F126" s="109" t="s">
        <v>301</v>
      </c>
      <c r="G126" s="170">
        <v>200</v>
      </c>
      <c r="H126" s="37">
        <f t="shared" si="2"/>
        <v>60000</v>
      </c>
      <c r="I126" s="36" t="s">
        <v>9</v>
      </c>
      <c r="J126" s="102" t="s">
        <v>45</v>
      </c>
      <c r="K126" s="110" t="s">
        <v>302</v>
      </c>
      <c r="L126" s="35" t="s">
        <v>362</v>
      </c>
      <c r="M126" s="30"/>
    </row>
    <row r="127" spans="1:13" s="16" customFormat="1" ht="26.25" customHeight="1" x14ac:dyDescent="0.25">
      <c r="A127" s="72">
        <v>106</v>
      </c>
      <c r="B127" s="97" t="s">
        <v>405</v>
      </c>
      <c r="C127" s="73" t="s">
        <v>101</v>
      </c>
      <c r="D127" s="157" t="s">
        <v>460</v>
      </c>
      <c r="E127" s="111">
        <v>100</v>
      </c>
      <c r="F127" s="109" t="s">
        <v>301</v>
      </c>
      <c r="G127" s="170">
        <v>1700</v>
      </c>
      <c r="H127" s="37">
        <f t="shared" si="2"/>
        <v>170000</v>
      </c>
      <c r="I127" s="36" t="s">
        <v>9</v>
      </c>
      <c r="J127" s="102" t="s">
        <v>45</v>
      </c>
      <c r="K127" s="110" t="s">
        <v>302</v>
      </c>
      <c r="L127" s="35" t="s">
        <v>362</v>
      </c>
      <c r="M127" s="30"/>
    </row>
    <row r="128" spans="1:13" s="16" customFormat="1" ht="41.25" customHeight="1" x14ac:dyDescent="0.25">
      <c r="A128" s="72">
        <v>107</v>
      </c>
      <c r="B128" s="97" t="s">
        <v>406</v>
      </c>
      <c r="C128" s="73" t="s">
        <v>101</v>
      </c>
      <c r="D128" s="157" t="s">
        <v>461</v>
      </c>
      <c r="E128" s="111">
        <v>400</v>
      </c>
      <c r="F128" s="109" t="s">
        <v>301</v>
      </c>
      <c r="G128" s="170">
        <v>800</v>
      </c>
      <c r="H128" s="37">
        <f t="shared" si="2"/>
        <v>320000</v>
      </c>
      <c r="I128" s="36" t="s">
        <v>9</v>
      </c>
      <c r="J128" s="102" t="s">
        <v>45</v>
      </c>
      <c r="K128" s="110" t="s">
        <v>302</v>
      </c>
      <c r="L128" s="35" t="s">
        <v>362</v>
      </c>
      <c r="M128" s="30"/>
    </row>
    <row r="129" spans="1:13" s="16" customFormat="1" ht="56.25" customHeight="1" x14ac:dyDescent="0.25">
      <c r="A129" s="72">
        <v>108</v>
      </c>
      <c r="B129" s="97" t="s">
        <v>407</v>
      </c>
      <c r="C129" s="73" t="s">
        <v>101</v>
      </c>
      <c r="D129" s="157" t="s">
        <v>462</v>
      </c>
      <c r="E129" s="111">
        <v>20</v>
      </c>
      <c r="F129" s="109" t="s">
        <v>301</v>
      </c>
      <c r="G129" s="170">
        <v>1700</v>
      </c>
      <c r="H129" s="37">
        <f t="shared" si="2"/>
        <v>34000</v>
      </c>
      <c r="I129" s="36" t="s">
        <v>9</v>
      </c>
      <c r="J129" s="102" t="s">
        <v>45</v>
      </c>
      <c r="K129" s="110" t="s">
        <v>302</v>
      </c>
      <c r="L129" s="35" t="s">
        <v>362</v>
      </c>
      <c r="M129" s="30"/>
    </row>
    <row r="130" spans="1:13" s="16" customFormat="1" ht="26.25" customHeight="1" x14ac:dyDescent="0.25">
      <c r="A130" s="72">
        <v>109</v>
      </c>
      <c r="B130" s="97" t="s">
        <v>408</v>
      </c>
      <c r="C130" s="73" t="s">
        <v>101</v>
      </c>
      <c r="D130" s="157" t="s">
        <v>463</v>
      </c>
      <c r="E130" s="111">
        <v>50</v>
      </c>
      <c r="F130" s="109" t="s">
        <v>301</v>
      </c>
      <c r="G130" s="170">
        <v>2100</v>
      </c>
      <c r="H130" s="37">
        <f t="shared" si="2"/>
        <v>105000</v>
      </c>
      <c r="I130" s="36" t="s">
        <v>9</v>
      </c>
      <c r="J130" s="102" t="s">
        <v>45</v>
      </c>
      <c r="K130" s="110" t="s">
        <v>302</v>
      </c>
      <c r="L130" s="35" t="s">
        <v>362</v>
      </c>
      <c r="M130" s="30"/>
    </row>
    <row r="131" spans="1:13" s="16" customFormat="1" ht="48.75" customHeight="1" x14ac:dyDescent="0.25">
      <c r="A131" s="72">
        <v>110</v>
      </c>
      <c r="B131" s="97" t="s">
        <v>409</v>
      </c>
      <c r="C131" s="73" t="s">
        <v>101</v>
      </c>
      <c r="D131" s="157" t="s">
        <v>464</v>
      </c>
      <c r="E131" s="111">
        <v>500</v>
      </c>
      <c r="F131" s="109" t="s">
        <v>301</v>
      </c>
      <c r="G131" s="170">
        <v>270</v>
      </c>
      <c r="H131" s="37">
        <f t="shared" si="2"/>
        <v>135000</v>
      </c>
      <c r="I131" s="36" t="s">
        <v>9</v>
      </c>
      <c r="J131" s="102" t="s">
        <v>45</v>
      </c>
      <c r="K131" s="110" t="s">
        <v>302</v>
      </c>
      <c r="L131" s="35" t="s">
        <v>362</v>
      </c>
      <c r="M131" s="30"/>
    </row>
    <row r="132" spans="1:13" s="16" customFormat="1" ht="26.25" customHeight="1" x14ac:dyDescent="0.25">
      <c r="A132" s="72">
        <v>111</v>
      </c>
      <c r="B132" s="97" t="s">
        <v>410</v>
      </c>
      <c r="C132" s="73" t="s">
        <v>101</v>
      </c>
      <c r="D132" s="157" t="s">
        <v>465</v>
      </c>
      <c r="E132" s="111">
        <v>6000</v>
      </c>
      <c r="F132" s="109" t="s">
        <v>301</v>
      </c>
      <c r="G132" s="170">
        <v>170</v>
      </c>
      <c r="H132" s="37">
        <f t="shared" si="2"/>
        <v>1020000</v>
      </c>
      <c r="I132" s="36" t="s">
        <v>9</v>
      </c>
      <c r="J132" s="102" t="s">
        <v>45</v>
      </c>
      <c r="K132" s="110" t="s">
        <v>302</v>
      </c>
      <c r="L132" s="35" t="s">
        <v>362</v>
      </c>
      <c r="M132" s="30"/>
    </row>
    <row r="133" spans="1:13" s="16" customFormat="1" ht="26.25" customHeight="1" x14ac:dyDescent="0.25">
      <c r="A133" s="72">
        <v>112</v>
      </c>
      <c r="B133" s="97" t="s">
        <v>411</v>
      </c>
      <c r="C133" s="73" t="s">
        <v>101</v>
      </c>
      <c r="D133" s="157" t="s">
        <v>466</v>
      </c>
      <c r="E133" s="111">
        <v>1000</v>
      </c>
      <c r="F133" s="109" t="s">
        <v>483</v>
      </c>
      <c r="G133" s="170">
        <v>45</v>
      </c>
      <c r="H133" s="37">
        <f t="shared" si="2"/>
        <v>45000</v>
      </c>
      <c r="I133" s="36" t="s">
        <v>9</v>
      </c>
      <c r="J133" s="102" t="s">
        <v>45</v>
      </c>
      <c r="K133" s="110" t="s">
        <v>302</v>
      </c>
      <c r="L133" s="35" t="s">
        <v>362</v>
      </c>
      <c r="M133" s="30"/>
    </row>
    <row r="134" spans="1:13" s="16" customFormat="1" ht="26.25" customHeight="1" x14ac:dyDescent="0.25">
      <c r="A134" s="72">
        <v>113</v>
      </c>
      <c r="B134" s="97" t="s">
        <v>412</v>
      </c>
      <c r="C134" s="73" t="s">
        <v>101</v>
      </c>
      <c r="D134" s="157" t="s">
        <v>467</v>
      </c>
      <c r="E134" s="111">
        <v>1000</v>
      </c>
      <c r="F134" s="109" t="s">
        <v>483</v>
      </c>
      <c r="G134" s="170">
        <v>65</v>
      </c>
      <c r="H134" s="37">
        <f t="shared" si="2"/>
        <v>65000</v>
      </c>
      <c r="I134" s="36" t="s">
        <v>9</v>
      </c>
      <c r="J134" s="102" t="s">
        <v>45</v>
      </c>
      <c r="K134" s="110" t="s">
        <v>302</v>
      </c>
      <c r="L134" s="35" t="s">
        <v>362</v>
      </c>
      <c r="M134" s="30"/>
    </row>
    <row r="135" spans="1:13" s="16" customFormat="1" ht="39" customHeight="1" x14ac:dyDescent="0.25">
      <c r="A135" s="72">
        <v>114</v>
      </c>
      <c r="B135" s="97" t="s">
        <v>413</v>
      </c>
      <c r="C135" s="73" t="s">
        <v>101</v>
      </c>
      <c r="D135" s="157" t="s">
        <v>468</v>
      </c>
      <c r="E135" s="111">
        <v>1500</v>
      </c>
      <c r="F135" s="109" t="s">
        <v>301</v>
      </c>
      <c r="G135" s="170">
        <v>55</v>
      </c>
      <c r="H135" s="37">
        <f t="shared" si="2"/>
        <v>82500</v>
      </c>
      <c r="I135" s="36" t="s">
        <v>9</v>
      </c>
      <c r="J135" s="102" t="s">
        <v>45</v>
      </c>
      <c r="K135" s="110" t="s">
        <v>302</v>
      </c>
      <c r="L135" s="35" t="s">
        <v>362</v>
      </c>
      <c r="M135" s="30"/>
    </row>
    <row r="136" spans="1:13" s="16" customFormat="1" ht="26.25" customHeight="1" x14ac:dyDescent="0.25">
      <c r="A136" s="72">
        <v>115</v>
      </c>
      <c r="B136" s="97" t="s">
        <v>414</v>
      </c>
      <c r="C136" s="73" t="s">
        <v>101</v>
      </c>
      <c r="D136" s="157" t="s">
        <v>469</v>
      </c>
      <c r="E136" s="111">
        <v>1500</v>
      </c>
      <c r="F136" s="109" t="s">
        <v>301</v>
      </c>
      <c r="G136" s="170">
        <v>120</v>
      </c>
      <c r="H136" s="37">
        <f t="shared" si="2"/>
        <v>180000</v>
      </c>
      <c r="I136" s="36" t="s">
        <v>9</v>
      </c>
      <c r="J136" s="102" t="s">
        <v>45</v>
      </c>
      <c r="K136" s="110" t="s">
        <v>302</v>
      </c>
      <c r="L136" s="35" t="s">
        <v>362</v>
      </c>
      <c r="M136" s="30"/>
    </row>
    <row r="137" spans="1:13" s="16" customFormat="1" ht="26.25" customHeight="1" x14ac:dyDescent="0.25">
      <c r="A137" s="72">
        <v>116</v>
      </c>
      <c r="B137" s="97" t="s">
        <v>415</v>
      </c>
      <c r="C137" s="73" t="s">
        <v>101</v>
      </c>
      <c r="D137" s="157" t="s">
        <v>470</v>
      </c>
      <c r="E137" s="111">
        <v>300</v>
      </c>
      <c r="F137" s="109" t="s">
        <v>301</v>
      </c>
      <c r="G137" s="170">
        <v>400</v>
      </c>
      <c r="H137" s="37">
        <f t="shared" si="2"/>
        <v>120000</v>
      </c>
      <c r="I137" s="36" t="s">
        <v>9</v>
      </c>
      <c r="J137" s="102" t="s">
        <v>45</v>
      </c>
      <c r="K137" s="110" t="s">
        <v>302</v>
      </c>
      <c r="L137" s="35" t="s">
        <v>362</v>
      </c>
      <c r="M137" s="30"/>
    </row>
    <row r="138" spans="1:13" s="16" customFormat="1" ht="58.5" customHeight="1" x14ac:dyDescent="0.25">
      <c r="A138" s="72">
        <v>117</v>
      </c>
      <c r="B138" s="97" t="s">
        <v>416</v>
      </c>
      <c r="C138" s="73" t="s">
        <v>101</v>
      </c>
      <c r="D138" s="157" t="s">
        <v>471</v>
      </c>
      <c r="E138" s="111">
        <v>50</v>
      </c>
      <c r="F138" s="109" t="s">
        <v>301</v>
      </c>
      <c r="G138" s="170">
        <v>1900</v>
      </c>
      <c r="H138" s="37">
        <f t="shared" si="2"/>
        <v>95000</v>
      </c>
      <c r="I138" s="36" t="s">
        <v>9</v>
      </c>
      <c r="J138" s="102" t="s">
        <v>45</v>
      </c>
      <c r="K138" s="110" t="s">
        <v>302</v>
      </c>
      <c r="L138" s="35" t="s">
        <v>362</v>
      </c>
      <c r="M138" s="30"/>
    </row>
    <row r="139" spans="1:13" s="16" customFormat="1" ht="26.25" customHeight="1" x14ac:dyDescent="0.25">
      <c r="A139" s="72">
        <v>118</v>
      </c>
      <c r="B139" s="97" t="s">
        <v>417</v>
      </c>
      <c r="C139" s="73" t="s">
        <v>101</v>
      </c>
      <c r="D139" s="157" t="s">
        <v>472</v>
      </c>
      <c r="E139" s="111">
        <v>30</v>
      </c>
      <c r="F139" s="109" t="s">
        <v>301</v>
      </c>
      <c r="G139" s="170">
        <v>5900</v>
      </c>
      <c r="H139" s="37">
        <f t="shared" si="2"/>
        <v>177000</v>
      </c>
      <c r="I139" s="36" t="s">
        <v>9</v>
      </c>
      <c r="J139" s="102" t="s">
        <v>45</v>
      </c>
      <c r="K139" s="110" t="s">
        <v>302</v>
      </c>
      <c r="L139" s="35" t="s">
        <v>362</v>
      </c>
      <c r="M139" s="30"/>
    </row>
    <row r="140" spans="1:13" s="16" customFormat="1" ht="26.25" customHeight="1" x14ac:dyDescent="0.25">
      <c r="A140" s="72">
        <v>119</v>
      </c>
      <c r="B140" s="97" t="s">
        <v>418</v>
      </c>
      <c r="C140" s="73" t="s">
        <v>101</v>
      </c>
      <c r="D140" s="159" t="s">
        <v>482</v>
      </c>
      <c r="E140" s="111">
        <v>200</v>
      </c>
      <c r="F140" s="109" t="s">
        <v>301</v>
      </c>
      <c r="G140" s="170">
        <v>2600</v>
      </c>
      <c r="H140" s="37">
        <f t="shared" si="2"/>
        <v>520000</v>
      </c>
      <c r="I140" s="36" t="s">
        <v>9</v>
      </c>
      <c r="J140" s="102" t="s">
        <v>45</v>
      </c>
      <c r="K140" s="110" t="s">
        <v>302</v>
      </c>
      <c r="L140" s="35" t="s">
        <v>362</v>
      </c>
      <c r="M140" s="30"/>
    </row>
    <row r="141" spans="1:13" s="16" customFormat="1" ht="44.25" customHeight="1" x14ac:dyDescent="0.25">
      <c r="A141" s="72">
        <v>120</v>
      </c>
      <c r="B141" s="97" t="s">
        <v>419</v>
      </c>
      <c r="C141" s="73" t="s">
        <v>101</v>
      </c>
      <c r="D141" s="157" t="s">
        <v>476</v>
      </c>
      <c r="E141" s="111">
        <v>5</v>
      </c>
      <c r="F141" s="109" t="s">
        <v>301</v>
      </c>
      <c r="G141" s="170">
        <v>22000</v>
      </c>
      <c r="H141" s="37">
        <f t="shared" si="2"/>
        <v>110000</v>
      </c>
      <c r="I141" s="36" t="s">
        <v>9</v>
      </c>
      <c r="J141" s="102" t="s">
        <v>45</v>
      </c>
      <c r="K141" s="110" t="s">
        <v>302</v>
      </c>
      <c r="L141" s="35" t="s">
        <v>362</v>
      </c>
      <c r="M141" s="30"/>
    </row>
    <row r="142" spans="1:13" s="16" customFormat="1" ht="26.25" customHeight="1" x14ac:dyDescent="0.25">
      <c r="A142" s="72">
        <v>121</v>
      </c>
      <c r="B142" s="97" t="s">
        <v>420</v>
      </c>
      <c r="C142" s="73" t="s">
        <v>101</v>
      </c>
      <c r="D142" s="157" t="s">
        <v>473</v>
      </c>
      <c r="E142" s="111">
        <v>1500</v>
      </c>
      <c r="F142" s="109" t="s">
        <v>301</v>
      </c>
      <c r="G142" s="170">
        <v>210</v>
      </c>
      <c r="H142" s="37">
        <f t="shared" si="2"/>
        <v>315000</v>
      </c>
      <c r="I142" s="36" t="s">
        <v>9</v>
      </c>
      <c r="J142" s="102" t="s">
        <v>45</v>
      </c>
      <c r="K142" s="110" t="s">
        <v>302</v>
      </c>
      <c r="L142" s="35" t="s">
        <v>362</v>
      </c>
      <c r="M142" s="30"/>
    </row>
    <row r="143" spans="1:13" s="16" customFormat="1" ht="26.25" customHeight="1" x14ac:dyDescent="0.25">
      <c r="A143" s="72">
        <v>122</v>
      </c>
      <c r="B143" s="97" t="s">
        <v>421</v>
      </c>
      <c r="C143" s="73" t="s">
        <v>101</v>
      </c>
      <c r="D143" s="157" t="s">
        <v>474</v>
      </c>
      <c r="E143" s="111">
        <v>200</v>
      </c>
      <c r="F143" s="109" t="s">
        <v>301</v>
      </c>
      <c r="G143" s="170">
        <v>300</v>
      </c>
      <c r="H143" s="37">
        <f t="shared" si="2"/>
        <v>60000</v>
      </c>
      <c r="I143" s="36" t="s">
        <v>9</v>
      </c>
      <c r="J143" s="102" t="s">
        <v>45</v>
      </c>
      <c r="K143" s="110" t="s">
        <v>302</v>
      </c>
      <c r="L143" s="35" t="s">
        <v>362</v>
      </c>
      <c r="M143" s="30"/>
    </row>
    <row r="144" spans="1:13" s="16" customFormat="1" ht="26.25" customHeight="1" x14ac:dyDescent="0.25">
      <c r="A144" s="72">
        <v>123</v>
      </c>
      <c r="B144" s="97" t="s">
        <v>422</v>
      </c>
      <c r="C144" s="73" t="s">
        <v>101</v>
      </c>
      <c r="D144" s="157" t="s">
        <v>475</v>
      </c>
      <c r="E144" s="111">
        <v>50</v>
      </c>
      <c r="F144" s="109" t="s">
        <v>483</v>
      </c>
      <c r="G144" s="170">
        <v>400</v>
      </c>
      <c r="H144" s="37">
        <f t="shared" si="2"/>
        <v>20000</v>
      </c>
      <c r="I144" s="36" t="s">
        <v>9</v>
      </c>
      <c r="J144" s="102" t="s">
        <v>45</v>
      </c>
      <c r="K144" s="110" t="s">
        <v>302</v>
      </c>
      <c r="L144" s="35" t="s">
        <v>362</v>
      </c>
      <c r="M144" s="30"/>
    </row>
    <row r="145" spans="1:13" s="16" customFormat="1" ht="63.75" x14ac:dyDescent="0.25">
      <c r="A145" s="72">
        <v>124</v>
      </c>
      <c r="B145" s="97" t="s">
        <v>491</v>
      </c>
      <c r="C145" s="73" t="s">
        <v>101</v>
      </c>
      <c r="D145" s="157" t="s">
        <v>492</v>
      </c>
      <c r="E145" s="111">
        <v>500</v>
      </c>
      <c r="F145" s="109" t="s">
        <v>301</v>
      </c>
      <c r="G145" s="170">
        <v>10500</v>
      </c>
      <c r="H145" s="37">
        <f t="shared" si="2"/>
        <v>5250000</v>
      </c>
      <c r="I145" s="36" t="s">
        <v>9</v>
      </c>
      <c r="J145" s="102" t="s">
        <v>19</v>
      </c>
      <c r="K145" s="110" t="s">
        <v>302</v>
      </c>
      <c r="L145" s="35" t="s">
        <v>493</v>
      </c>
      <c r="M145" s="30"/>
    </row>
    <row r="146" spans="1:13" s="16" customFormat="1" ht="38.25" x14ac:dyDescent="0.25">
      <c r="A146" s="72">
        <v>125</v>
      </c>
      <c r="B146" s="97" t="s">
        <v>494</v>
      </c>
      <c r="C146" s="73" t="s">
        <v>101</v>
      </c>
      <c r="D146" s="157" t="s">
        <v>496</v>
      </c>
      <c r="E146" s="111">
        <v>1</v>
      </c>
      <c r="F146" s="109" t="s">
        <v>301</v>
      </c>
      <c r="G146" s="170">
        <v>43420</v>
      </c>
      <c r="H146" s="37">
        <f t="shared" si="2"/>
        <v>43420</v>
      </c>
      <c r="I146" s="36" t="s">
        <v>9</v>
      </c>
      <c r="J146" s="102" t="s">
        <v>45</v>
      </c>
      <c r="K146" s="110" t="s">
        <v>302</v>
      </c>
      <c r="L146" s="35" t="s">
        <v>498</v>
      </c>
      <c r="M146" s="30"/>
    </row>
    <row r="147" spans="1:13" s="16" customFormat="1" ht="38.25" x14ac:dyDescent="0.25">
      <c r="A147" s="72">
        <v>126</v>
      </c>
      <c r="B147" s="97" t="s">
        <v>495</v>
      </c>
      <c r="C147" s="73" t="s">
        <v>101</v>
      </c>
      <c r="D147" s="157" t="s">
        <v>497</v>
      </c>
      <c r="E147" s="111">
        <v>1</v>
      </c>
      <c r="F147" s="109" t="s">
        <v>301</v>
      </c>
      <c r="G147" s="170">
        <v>75000</v>
      </c>
      <c r="H147" s="37">
        <f t="shared" si="2"/>
        <v>75000</v>
      </c>
      <c r="I147" s="36" t="s">
        <v>9</v>
      </c>
      <c r="J147" s="102" t="s">
        <v>45</v>
      </c>
      <c r="K147" s="110" t="s">
        <v>302</v>
      </c>
      <c r="L147" s="35" t="s">
        <v>498</v>
      </c>
      <c r="M147" s="30"/>
    </row>
    <row r="148" spans="1:13" s="16" customFormat="1" ht="25.5" x14ac:dyDescent="0.25">
      <c r="A148" s="72">
        <v>127</v>
      </c>
      <c r="B148" s="97" t="s">
        <v>502</v>
      </c>
      <c r="C148" s="73" t="s">
        <v>101</v>
      </c>
      <c r="D148" s="157" t="s">
        <v>17</v>
      </c>
      <c r="E148" s="111">
        <v>1</v>
      </c>
      <c r="F148" s="111" t="s">
        <v>227</v>
      </c>
      <c r="G148" s="170">
        <v>2300000</v>
      </c>
      <c r="H148" s="37">
        <f t="shared" si="2"/>
        <v>2300000</v>
      </c>
      <c r="I148" s="36" t="s">
        <v>9</v>
      </c>
      <c r="J148" s="102" t="s">
        <v>165</v>
      </c>
      <c r="K148" s="110" t="s">
        <v>509</v>
      </c>
      <c r="L148" s="35" t="s">
        <v>510</v>
      </c>
      <c r="M148" s="30"/>
    </row>
    <row r="149" spans="1:13" s="16" customFormat="1" ht="25.5" x14ac:dyDescent="0.25">
      <c r="A149" s="72">
        <v>128</v>
      </c>
      <c r="B149" s="97" t="s">
        <v>503</v>
      </c>
      <c r="C149" s="73" t="s">
        <v>101</v>
      </c>
      <c r="D149" s="157" t="s">
        <v>17</v>
      </c>
      <c r="E149" s="111">
        <v>1</v>
      </c>
      <c r="F149" s="111" t="s">
        <v>227</v>
      </c>
      <c r="G149" s="170">
        <v>1600000</v>
      </c>
      <c r="H149" s="37">
        <f t="shared" si="2"/>
        <v>1600000</v>
      </c>
      <c r="I149" s="36" t="s">
        <v>9</v>
      </c>
      <c r="J149" s="102" t="s">
        <v>165</v>
      </c>
      <c r="K149" s="110" t="s">
        <v>509</v>
      </c>
      <c r="L149" s="35" t="s">
        <v>510</v>
      </c>
      <c r="M149" s="30"/>
    </row>
    <row r="150" spans="1:13" s="16" customFormat="1" ht="25.5" x14ac:dyDescent="0.25">
      <c r="A150" s="72">
        <v>129</v>
      </c>
      <c r="B150" s="97" t="s">
        <v>504</v>
      </c>
      <c r="C150" s="73" t="s">
        <v>101</v>
      </c>
      <c r="D150" s="157" t="s">
        <v>17</v>
      </c>
      <c r="E150" s="111">
        <v>6</v>
      </c>
      <c r="F150" s="111" t="s">
        <v>301</v>
      </c>
      <c r="G150" s="170">
        <v>5000</v>
      </c>
      <c r="H150" s="37">
        <f t="shared" si="2"/>
        <v>30000</v>
      </c>
      <c r="I150" s="36" t="s">
        <v>9</v>
      </c>
      <c r="J150" s="102" t="s">
        <v>165</v>
      </c>
      <c r="K150" s="110" t="s">
        <v>509</v>
      </c>
      <c r="L150" s="35" t="s">
        <v>510</v>
      </c>
      <c r="M150" s="30"/>
    </row>
    <row r="151" spans="1:13" s="16" customFormat="1" ht="25.5" x14ac:dyDescent="0.25">
      <c r="A151" s="72">
        <v>130</v>
      </c>
      <c r="B151" s="97" t="s">
        <v>505</v>
      </c>
      <c r="C151" s="73" t="s">
        <v>101</v>
      </c>
      <c r="D151" s="157" t="s">
        <v>17</v>
      </c>
      <c r="E151" s="111">
        <v>50</v>
      </c>
      <c r="F151" s="111" t="s">
        <v>301</v>
      </c>
      <c r="G151" s="170">
        <v>2000</v>
      </c>
      <c r="H151" s="37">
        <f t="shared" si="2"/>
        <v>100000</v>
      </c>
      <c r="I151" s="36" t="s">
        <v>9</v>
      </c>
      <c r="J151" s="102" t="s">
        <v>165</v>
      </c>
      <c r="K151" s="110" t="s">
        <v>509</v>
      </c>
      <c r="L151" s="35" t="s">
        <v>510</v>
      </c>
      <c r="M151" s="30"/>
    </row>
    <row r="152" spans="1:13" s="16" customFormat="1" ht="25.5" x14ac:dyDescent="0.25">
      <c r="A152" s="72">
        <v>131</v>
      </c>
      <c r="B152" s="97" t="s">
        <v>506</v>
      </c>
      <c r="C152" s="73" t="s">
        <v>101</v>
      </c>
      <c r="D152" s="157" t="s">
        <v>17</v>
      </c>
      <c r="E152" s="111">
        <v>20</v>
      </c>
      <c r="F152" s="111" t="s">
        <v>227</v>
      </c>
      <c r="G152" s="170">
        <v>300</v>
      </c>
      <c r="H152" s="37">
        <f t="shared" si="2"/>
        <v>6000</v>
      </c>
      <c r="I152" s="36" t="s">
        <v>9</v>
      </c>
      <c r="J152" s="102" t="s">
        <v>165</v>
      </c>
      <c r="K152" s="110" t="s">
        <v>509</v>
      </c>
      <c r="L152" s="35" t="s">
        <v>510</v>
      </c>
      <c r="M152" s="30"/>
    </row>
    <row r="153" spans="1:13" s="16" customFormat="1" ht="25.5" x14ac:dyDescent="0.25">
      <c r="A153" s="72">
        <v>132</v>
      </c>
      <c r="B153" s="97" t="s">
        <v>507</v>
      </c>
      <c r="C153" s="73" t="s">
        <v>101</v>
      </c>
      <c r="D153" s="157" t="s">
        <v>17</v>
      </c>
      <c r="E153" s="111">
        <v>1</v>
      </c>
      <c r="F153" s="111" t="s">
        <v>227</v>
      </c>
      <c r="G153" s="170">
        <v>180000</v>
      </c>
      <c r="H153" s="37">
        <f t="shared" si="2"/>
        <v>180000</v>
      </c>
      <c r="I153" s="36" t="s">
        <v>9</v>
      </c>
      <c r="J153" s="102" t="s">
        <v>165</v>
      </c>
      <c r="K153" s="110" t="s">
        <v>509</v>
      </c>
      <c r="L153" s="35" t="s">
        <v>510</v>
      </c>
      <c r="M153" s="30"/>
    </row>
    <row r="154" spans="1:13" s="16" customFormat="1" ht="25.5" x14ac:dyDescent="0.25">
      <c r="A154" s="72">
        <v>133</v>
      </c>
      <c r="B154" s="97" t="s">
        <v>508</v>
      </c>
      <c r="C154" s="73" t="s">
        <v>101</v>
      </c>
      <c r="D154" s="157" t="s">
        <v>17</v>
      </c>
      <c r="E154" s="111">
        <v>1</v>
      </c>
      <c r="F154" s="111" t="s">
        <v>227</v>
      </c>
      <c r="G154" s="170">
        <v>520000</v>
      </c>
      <c r="H154" s="37">
        <f t="shared" si="2"/>
        <v>520000</v>
      </c>
      <c r="I154" s="36" t="s">
        <v>9</v>
      </c>
      <c r="J154" s="102" t="s">
        <v>165</v>
      </c>
      <c r="K154" s="110" t="s">
        <v>509</v>
      </c>
      <c r="L154" s="35" t="s">
        <v>510</v>
      </c>
      <c r="M154" s="30"/>
    </row>
    <row r="155" spans="1:13" s="16" customFormat="1" ht="12.75" x14ac:dyDescent="0.25">
      <c r="A155" s="72">
        <v>134</v>
      </c>
      <c r="B155" s="97" t="s">
        <v>523</v>
      </c>
      <c r="C155" s="73" t="s">
        <v>31</v>
      </c>
      <c r="D155" s="157" t="s">
        <v>160</v>
      </c>
      <c r="E155" s="111">
        <v>1</v>
      </c>
      <c r="F155" s="111" t="s">
        <v>301</v>
      </c>
      <c r="G155" s="170">
        <v>1041696.42</v>
      </c>
      <c r="H155" s="37">
        <f t="shared" si="2"/>
        <v>1041696.42</v>
      </c>
      <c r="I155" s="36" t="s">
        <v>9</v>
      </c>
      <c r="J155" s="102" t="s">
        <v>45</v>
      </c>
      <c r="K155" s="110" t="s">
        <v>509</v>
      </c>
      <c r="L155" s="35" t="s">
        <v>529</v>
      </c>
      <c r="M155" s="30"/>
    </row>
    <row r="156" spans="1:13" s="16" customFormat="1" ht="25.5" x14ac:dyDescent="0.25">
      <c r="A156" s="72">
        <v>135</v>
      </c>
      <c r="B156" s="97" t="s">
        <v>524</v>
      </c>
      <c r="C156" s="73" t="s">
        <v>31</v>
      </c>
      <c r="D156" s="157" t="s">
        <v>527</v>
      </c>
      <c r="E156" s="111">
        <v>1</v>
      </c>
      <c r="F156" s="111" t="s">
        <v>301</v>
      </c>
      <c r="G156" s="170">
        <v>376607.14</v>
      </c>
      <c r="H156" s="37">
        <f t="shared" si="2"/>
        <v>376607.14</v>
      </c>
      <c r="I156" s="36" t="s">
        <v>9</v>
      </c>
      <c r="J156" s="102" t="s">
        <v>45</v>
      </c>
      <c r="K156" s="110" t="s">
        <v>509</v>
      </c>
      <c r="L156" s="35" t="s">
        <v>529</v>
      </c>
      <c r="M156" s="30"/>
    </row>
    <row r="157" spans="1:13" s="16" customFormat="1" ht="38.25" x14ac:dyDescent="0.25">
      <c r="A157" s="72">
        <v>136</v>
      </c>
      <c r="B157" s="97" t="s">
        <v>524</v>
      </c>
      <c r="C157" s="73" t="s">
        <v>31</v>
      </c>
      <c r="D157" s="157" t="s">
        <v>528</v>
      </c>
      <c r="E157" s="111">
        <v>1</v>
      </c>
      <c r="F157" s="111" t="s">
        <v>301</v>
      </c>
      <c r="G157" s="170">
        <v>538750</v>
      </c>
      <c r="H157" s="37">
        <f t="shared" si="2"/>
        <v>538750</v>
      </c>
      <c r="I157" s="36" t="s">
        <v>9</v>
      </c>
      <c r="J157" s="102" t="s">
        <v>45</v>
      </c>
      <c r="K157" s="110" t="s">
        <v>509</v>
      </c>
      <c r="L157" s="35" t="s">
        <v>529</v>
      </c>
      <c r="M157" s="30"/>
    </row>
    <row r="158" spans="1:13" s="16" customFormat="1" ht="12.75" x14ac:dyDescent="0.25">
      <c r="A158" s="72">
        <v>137</v>
      </c>
      <c r="B158" s="97" t="s">
        <v>525</v>
      </c>
      <c r="C158" s="73" t="s">
        <v>31</v>
      </c>
      <c r="D158" s="157" t="s">
        <v>160</v>
      </c>
      <c r="E158" s="111">
        <v>1</v>
      </c>
      <c r="F158" s="111" t="s">
        <v>301</v>
      </c>
      <c r="G158" s="170">
        <v>86607.14</v>
      </c>
      <c r="H158" s="37">
        <f t="shared" si="2"/>
        <v>86607.14</v>
      </c>
      <c r="I158" s="36" t="s">
        <v>9</v>
      </c>
      <c r="J158" s="102" t="s">
        <v>45</v>
      </c>
      <c r="K158" s="110" t="s">
        <v>509</v>
      </c>
      <c r="L158" s="35" t="s">
        <v>529</v>
      </c>
      <c r="M158" s="30"/>
    </row>
    <row r="159" spans="1:13" s="16" customFormat="1" ht="18" customHeight="1" x14ac:dyDescent="0.25">
      <c r="A159" s="72">
        <v>138</v>
      </c>
      <c r="B159" s="97" t="s">
        <v>526</v>
      </c>
      <c r="C159" s="73" t="s">
        <v>31</v>
      </c>
      <c r="D159" s="157" t="s">
        <v>160</v>
      </c>
      <c r="E159" s="111">
        <v>2</v>
      </c>
      <c r="F159" s="111" t="s">
        <v>301</v>
      </c>
      <c r="G159" s="170">
        <v>44625</v>
      </c>
      <c r="H159" s="37">
        <f t="shared" ref="H159:H164" si="3">E159*G159</f>
        <v>89250</v>
      </c>
      <c r="I159" s="36" t="s">
        <v>9</v>
      </c>
      <c r="J159" s="102" t="s">
        <v>45</v>
      </c>
      <c r="K159" s="110" t="s">
        <v>509</v>
      </c>
      <c r="L159" s="35" t="s">
        <v>529</v>
      </c>
      <c r="M159" s="30"/>
    </row>
    <row r="160" spans="1:13" s="16" customFormat="1" ht="18" customHeight="1" x14ac:dyDescent="0.25">
      <c r="A160" s="72">
        <v>139</v>
      </c>
      <c r="B160" s="97" t="s">
        <v>530</v>
      </c>
      <c r="C160" s="73" t="s">
        <v>531</v>
      </c>
      <c r="D160" s="157" t="s">
        <v>532</v>
      </c>
      <c r="E160" s="111">
        <v>659</v>
      </c>
      <c r="F160" s="111" t="s">
        <v>301</v>
      </c>
      <c r="G160" s="170">
        <v>27000</v>
      </c>
      <c r="H160" s="37">
        <f t="shared" si="3"/>
        <v>17793000</v>
      </c>
      <c r="I160" s="36" t="s">
        <v>9</v>
      </c>
      <c r="J160" s="102" t="s">
        <v>217</v>
      </c>
      <c r="K160" s="110" t="s">
        <v>509</v>
      </c>
      <c r="L160" s="35" t="s">
        <v>533</v>
      </c>
      <c r="M160" s="30"/>
    </row>
    <row r="161" spans="1:18" s="16" customFormat="1" ht="40.5" customHeight="1" x14ac:dyDescent="0.25">
      <c r="A161" s="72">
        <v>140</v>
      </c>
      <c r="B161" s="97" t="s">
        <v>534</v>
      </c>
      <c r="C161" s="73" t="s">
        <v>531</v>
      </c>
      <c r="D161" s="157" t="s">
        <v>160</v>
      </c>
      <c r="E161" s="111">
        <v>1</v>
      </c>
      <c r="F161" s="111" t="s">
        <v>227</v>
      </c>
      <c r="G161" s="170">
        <v>28577233</v>
      </c>
      <c r="H161" s="37">
        <f t="shared" si="3"/>
        <v>28577233</v>
      </c>
      <c r="I161" s="36" t="s">
        <v>9</v>
      </c>
      <c r="J161" s="102" t="s">
        <v>19</v>
      </c>
      <c r="K161" s="110" t="s">
        <v>509</v>
      </c>
      <c r="L161" s="35" t="s">
        <v>535</v>
      </c>
      <c r="M161" s="30"/>
    </row>
    <row r="162" spans="1:18" s="16" customFormat="1" ht="28.5" customHeight="1" x14ac:dyDescent="0.25">
      <c r="A162" s="72">
        <v>141</v>
      </c>
      <c r="B162" s="97" t="s">
        <v>536</v>
      </c>
      <c r="C162" s="73" t="s">
        <v>101</v>
      </c>
      <c r="D162" s="157" t="s">
        <v>160</v>
      </c>
      <c r="E162" s="111">
        <v>1</v>
      </c>
      <c r="F162" s="111" t="s">
        <v>301</v>
      </c>
      <c r="G162" s="170">
        <v>957587.5</v>
      </c>
      <c r="H162" s="37">
        <f t="shared" si="3"/>
        <v>957587.5</v>
      </c>
      <c r="I162" s="36" t="s">
        <v>9</v>
      </c>
      <c r="J162" s="102" t="s">
        <v>19</v>
      </c>
      <c r="K162" s="110" t="s">
        <v>509</v>
      </c>
      <c r="L162" s="35" t="s">
        <v>535</v>
      </c>
      <c r="M162" s="30"/>
    </row>
    <row r="163" spans="1:18" s="16" customFormat="1" ht="28.5" customHeight="1" x14ac:dyDescent="0.25">
      <c r="A163" s="72">
        <v>142</v>
      </c>
      <c r="B163" s="97" t="s">
        <v>537</v>
      </c>
      <c r="C163" s="73" t="s">
        <v>101</v>
      </c>
      <c r="D163" s="157" t="s">
        <v>160</v>
      </c>
      <c r="E163" s="111">
        <v>1</v>
      </c>
      <c r="F163" s="111" t="s">
        <v>227</v>
      </c>
      <c r="G163" s="170">
        <v>4392000</v>
      </c>
      <c r="H163" s="37">
        <f t="shared" si="3"/>
        <v>4392000</v>
      </c>
      <c r="I163" s="36" t="s">
        <v>9</v>
      </c>
      <c r="J163" s="102" t="s">
        <v>19</v>
      </c>
      <c r="K163" s="110" t="s">
        <v>509</v>
      </c>
      <c r="L163" s="35" t="s">
        <v>535</v>
      </c>
      <c r="M163" s="30"/>
    </row>
    <row r="164" spans="1:18" s="16" customFormat="1" ht="28.5" customHeight="1" x14ac:dyDescent="0.25">
      <c r="A164" s="72">
        <v>143</v>
      </c>
      <c r="B164" s="97" t="s">
        <v>538</v>
      </c>
      <c r="C164" s="73" t="s">
        <v>101</v>
      </c>
      <c r="D164" s="157" t="s">
        <v>160</v>
      </c>
      <c r="E164" s="111">
        <v>6</v>
      </c>
      <c r="F164" s="111" t="s">
        <v>295</v>
      </c>
      <c r="G164" s="170">
        <v>3690</v>
      </c>
      <c r="H164" s="37">
        <f t="shared" si="3"/>
        <v>22140</v>
      </c>
      <c r="I164" s="36" t="s">
        <v>9</v>
      </c>
      <c r="J164" s="102" t="s">
        <v>19</v>
      </c>
      <c r="K164" s="110" t="s">
        <v>509</v>
      </c>
      <c r="L164" s="35" t="s">
        <v>535</v>
      </c>
      <c r="M164" s="30"/>
    </row>
    <row r="165" spans="1:18" s="3" customFormat="1" ht="20.100000000000001" customHeight="1" x14ac:dyDescent="0.25">
      <c r="A165" s="45"/>
      <c r="B165" s="75" t="s">
        <v>86</v>
      </c>
      <c r="C165" s="46"/>
      <c r="D165" s="46"/>
      <c r="E165" s="46"/>
      <c r="F165" s="46"/>
      <c r="G165" s="171"/>
      <c r="H165" s="47">
        <f>SUM(H22:H164)</f>
        <v>1777465682.197201</v>
      </c>
      <c r="I165" s="48"/>
      <c r="J165" s="48"/>
      <c r="K165" s="121"/>
      <c r="L165" s="48"/>
      <c r="M165" s="31"/>
      <c r="N165" s="11"/>
      <c r="O165" s="11"/>
      <c r="P165" s="11"/>
      <c r="Q165" s="11"/>
      <c r="R165" s="11"/>
    </row>
    <row r="166" spans="1:18" s="3" customFormat="1" ht="20.100000000000001" customHeight="1" x14ac:dyDescent="0.25">
      <c r="A166" s="52"/>
      <c r="B166" s="61" t="s">
        <v>8</v>
      </c>
      <c r="C166" s="53"/>
      <c r="D166" s="53"/>
      <c r="E166" s="53"/>
      <c r="F166" s="53"/>
      <c r="G166" s="172"/>
      <c r="H166" s="53"/>
      <c r="I166" s="53"/>
      <c r="J166" s="53"/>
      <c r="K166" s="122"/>
      <c r="L166" s="53"/>
      <c r="M166" s="31"/>
      <c r="N166" s="11"/>
      <c r="O166" s="11"/>
      <c r="P166" s="11"/>
      <c r="Q166" s="11"/>
      <c r="R166" s="11"/>
    </row>
    <row r="167" spans="1:18" s="3" customFormat="1" ht="63.75" x14ac:dyDescent="0.25">
      <c r="A167" s="91">
        <v>1</v>
      </c>
      <c r="B167" s="100" t="s">
        <v>170</v>
      </c>
      <c r="C167" s="73" t="s">
        <v>101</v>
      </c>
      <c r="D167" s="143" t="s">
        <v>169</v>
      </c>
      <c r="E167" s="82">
        <v>1</v>
      </c>
      <c r="F167" s="143" t="s">
        <v>171</v>
      </c>
      <c r="G167" s="173"/>
      <c r="H167" s="37">
        <v>800000</v>
      </c>
      <c r="I167" s="36" t="s">
        <v>9</v>
      </c>
      <c r="J167" s="102" t="s">
        <v>45</v>
      </c>
      <c r="K167" s="144" t="s">
        <v>135</v>
      </c>
      <c r="L167" s="143" t="s">
        <v>172</v>
      </c>
      <c r="M167" s="31"/>
      <c r="N167" s="11"/>
      <c r="O167" s="11"/>
      <c r="P167" s="11"/>
      <c r="Q167" s="11"/>
      <c r="R167" s="11"/>
    </row>
    <row r="168" spans="1:18" s="3" customFormat="1" ht="43.5" customHeight="1" x14ac:dyDescent="0.25">
      <c r="A168" s="91">
        <v>2</v>
      </c>
      <c r="B168" s="100" t="s">
        <v>230</v>
      </c>
      <c r="C168" s="73" t="s">
        <v>101</v>
      </c>
      <c r="D168" s="143" t="s">
        <v>233</v>
      </c>
      <c r="E168" s="82">
        <v>1</v>
      </c>
      <c r="F168" s="143" t="s">
        <v>171</v>
      </c>
      <c r="G168" s="173"/>
      <c r="H168" s="37">
        <v>1977328</v>
      </c>
      <c r="I168" s="36" t="s">
        <v>9</v>
      </c>
      <c r="J168" s="102" t="s">
        <v>38</v>
      </c>
      <c r="K168" s="144" t="s">
        <v>236</v>
      </c>
      <c r="L168" s="143" t="s">
        <v>237</v>
      </c>
      <c r="M168" s="31"/>
      <c r="N168" s="11"/>
      <c r="O168" s="11"/>
      <c r="P168" s="11"/>
      <c r="Q168" s="11"/>
      <c r="R168" s="11"/>
    </row>
    <row r="169" spans="1:18" s="3" customFormat="1" ht="38.25" x14ac:dyDescent="0.25">
      <c r="A169" s="91">
        <v>3</v>
      </c>
      <c r="B169" s="100" t="s">
        <v>231</v>
      </c>
      <c r="C169" s="73" t="s">
        <v>101</v>
      </c>
      <c r="D169" s="143" t="s">
        <v>234</v>
      </c>
      <c r="E169" s="82">
        <v>1</v>
      </c>
      <c r="F169" s="143" t="s">
        <v>171</v>
      </c>
      <c r="G169" s="173"/>
      <c r="H169" s="37">
        <v>607790</v>
      </c>
      <c r="I169" s="36" t="s">
        <v>9</v>
      </c>
      <c r="J169" s="102" t="s">
        <v>38</v>
      </c>
      <c r="K169" s="144" t="s">
        <v>236</v>
      </c>
      <c r="L169" s="143" t="s">
        <v>237</v>
      </c>
      <c r="M169" s="31"/>
      <c r="N169" s="11"/>
      <c r="O169" s="11"/>
      <c r="P169" s="11"/>
      <c r="Q169" s="11"/>
      <c r="R169" s="11"/>
    </row>
    <row r="170" spans="1:18" s="3" customFormat="1" ht="38.25" x14ac:dyDescent="0.25">
      <c r="A170" s="91">
        <v>4</v>
      </c>
      <c r="B170" s="100" t="s">
        <v>232</v>
      </c>
      <c r="C170" s="73" t="s">
        <v>101</v>
      </c>
      <c r="D170" s="143" t="s">
        <v>235</v>
      </c>
      <c r="E170" s="82">
        <v>1</v>
      </c>
      <c r="F170" s="143" t="s">
        <v>171</v>
      </c>
      <c r="G170" s="173"/>
      <c r="H170" s="37">
        <v>3386500</v>
      </c>
      <c r="I170" s="36" t="s">
        <v>9</v>
      </c>
      <c r="J170" s="102" t="s">
        <v>38</v>
      </c>
      <c r="K170" s="144" t="s">
        <v>236</v>
      </c>
      <c r="L170" s="143" t="s">
        <v>237</v>
      </c>
      <c r="M170" s="31"/>
      <c r="N170" s="11"/>
      <c r="O170" s="11"/>
      <c r="P170" s="11"/>
      <c r="Q170" s="11"/>
      <c r="R170" s="11"/>
    </row>
    <row r="171" spans="1:18" s="3" customFormat="1" ht="108" customHeight="1" x14ac:dyDescent="0.25">
      <c r="A171" s="91">
        <v>5</v>
      </c>
      <c r="B171" s="99" t="str">
        <f>[1]Лист1!$B$9</f>
        <v>Изготовление стенда</v>
      </c>
      <c r="C171" s="73" t="s">
        <v>101</v>
      </c>
      <c r="D171" s="143" t="s">
        <v>244</v>
      </c>
      <c r="E171" s="82">
        <v>1</v>
      </c>
      <c r="F171" s="143" t="s">
        <v>171</v>
      </c>
      <c r="G171" s="173"/>
      <c r="H171" s="37">
        <v>93000</v>
      </c>
      <c r="I171" s="36" t="s">
        <v>9</v>
      </c>
      <c r="J171" s="102" t="s">
        <v>45</v>
      </c>
      <c r="K171" s="144" t="s">
        <v>236</v>
      </c>
      <c r="L171" s="143" t="s">
        <v>245</v>
      </c>
      <c r="M171" s="31"/>
      <c r="N171" s="11"/>
      <c r="O171" s="11"/>
      <c r="P171" s="11"/>
      <c r="Q171" s="11"/>
      <c r="R171" s="11"/>
    </row>
    <row r="172" spans="1:18" s="3" customFormat="1" ht="40.5" customHeight="1" x14ac:dyDescent="0.25">
      <c r="A172" s="91">
        <v>6</v>
      </c>
      <c r="B172" s="99" t="s">
        <v>344</v>
      </c>
      <c r="C172" s="73" t="s">
        <v>101</v>
      </c>
      <c r="D172" s="99" t="s">
        <v>345</v>
      </c>
      <c r="E172" s="82">
        <v>1</v>
      </c>
      <c r="F172" s="143" t="s">
        <v>171</v>
      </c>
      <c r="G172" s="173"/>
      <c r="H172" s="37">
        <v>546000</v>
      </c>
      <c r="I172" s="36" t="s">
        <v>9</v>
      </c>
      <c r="J172" s="102" t="s">
        <v>45</v>
      </c>
      <c r="K172" s="144" t="s">
        <v>332</v>
      </c>
      <c r="L172" s="143" t="s">
        <v>342</v>
      </c>
      <c r="M172" s="31"/>
      <c r="N172" s="11"/>
      <c r="O172" s="11"/>
      <c r="P172" s="11"/>
      <c r="Q172" s="11"/>
      <c r="R172" s="11"/>
    </row>
    <row r="173" spans="1:18" s="3" customFormat="1" ht="40.5" customHeight="1" x14ac:dyDescent="0.25">
      <c r="A173" s="91">
        <v>7</v>
      </c>
      <c r="B173" s="99" t="s">
        <v>487</v>
      </c>
      <c r="C173" s="73" t="s">
        <v>101</v>
      </c>
      <c r="D173" s="99" t="s">
        <v>160</v>
      </c>
      <c r="E173" s="82">
        <v>1</v>
      </c>
      <c r="F173" s="143" t="s">
        <v>171</v>
      </c>
      <c r="G173" s="173"/>
      <c r="H173" s="37">
        <v>4176963</v>
      </c>
      <c r="I173" s="36" t="s">
        <v>9</v>
      </c>
      <c r="J173" s="102" t="s">
        <v>228</v>
      </c>
      <c r="K173" s="144" t="s">
        <v>332</v>
      </c>
      <c r="L173" s="143" t="s">
        <v>488</v>
      </c>
      <c r="M173" s="31"/>
      <c r="N173" s="11"/>
      <c r="O173" s="11"/>
      <c r="P173" s="11"/>
      <c r="Q173" s="11"/>
      <c r="R173" s="11"/>
    </row>
    <row r="174" spans="1:18" s="3" customFormat="1" ht="40.5" customHeight="1" x14ac:dyDescent="0.25">
      <c r="A174" s="91">
        <v>8</v>
      </c>
      <c r="B174" s="99" t="s">
        <v>489</v>
      </c>
      <c r="C174" s="73" t="s">
        <v>101</v>
      </c>
      <c r="D174" s="99" t="s">
        <v>160</v>
      </c>
      <c r="E174" s="82">
        <v>1</v>
      </c>
      <c r="F174" s="143" t="s">
        <v>171</v>
      </c>
      <c r="G174" s="173"/>
      <c r="H174" s="37">
        <v>11602300</v>
      </c>
      <c r="I174" s="36" t="s">
        <v>9</v>
      </c>
      <c r="J174" s="102" t="s">
        <v>45</v>
      </c>
      <c r="K174" s="144" t="s">
        <v>332</v>
      </c>
      <c r="L174" s="143" t="s">
        <v>490</v>
      </c>
      <c r="M174" s="31"/>
      <c r="N174" s="11"/>
      <c r="O174" s="11"/>
      <c r="P174" s="11"/>
      <c r="Q174" s="11"/>
      <c r="R174" s="11"/>
    </row>
    <row r="175" spans="1:18" s="3" customFormat="1" ht="40.5" customHeight="1" x14ac:dyDescent="0.25">
      <c r="A175" s="91">
        <v>9</v>
      </c>
      <c r="B175" s="99" t="s">
        <v>539</v>
      </c>
      <c r="C175" s="73" t="s">
        <v>101</v>
      </c>
      <c r="D175" s="99" t="s">
        <v>540</v>
      </c>
      <c r="E175" s="82">
        <v>1</v>
      </c>
      <c r="F175" s="143" t="s">
        <v>171</v>
      </c>
      <c r="G175" s="173"/>
      <c r="H175" s="37">
        <v>1483200</v>
      </c>
      <c r="I175" s="36" t="s">
        <v>9</v>
      </c>
      <c r="J175" s="102" t="s">
        <v>45</v>
      </c>
      <c r="K175" s="144" t="s">
        <v>341</v>
      </c>
      <c r="L175" s="143" t="s">
        <v>535</v>
      </c>
      <c r="M175" s="31"/>
      <c r="N175" s="11"/>
      <c r="O175" s="11"/>
      <c r="P175" s="11"/>
      <c r="Q175" s="11"/>
      <c r="R175" s="11"/>
    </row>
    <row r="176" spans="1:18" s="1" customFormat="1" ht="19.5" customHeight="1" x14ac:dyDescent="0.25">
      <c r="A176" s="93"/>
      <c r="B176" s="60" t="s">
        <v>87</v>
      </c>
      <c r="C176" s="40"/>
      <c r="D176" s="40"/>
      <c r="E176" s="40"/>
      <c r="F176" s="40"/>
      <c r="G176" s="50"/>
      <c r="H176" s="49">
        <f>SUM(H167:H175)</f>
        <v>24673081</v>
      </c>
      <c r="I176" s="50"/>
      <c r="J176" s="50"/>
      <c r="K176" s="123"/>
      <c r="L176" s="50"/>
      <c r="M176" s="28"/>
      <c r="N176" s="23"/>
      <c r="O176" s="23"/>
      <c r="P176" s="23"/>
      <c r="Q176" s="23"/>
      <c r="R176" s="23"/>
    </row>
    <row r="177" spans="1:13" ht="20.100000000000001" customHeight="1" x14ac:dyDescent="0.25">
      <c r="A177" s="57"/>
      <c r="B177" s="62" t="s">
        <v>12</v>
      </c>
      <c r="C177" s="58"/>
      <c r="D177" s="58"/>
      <c r="E177" s="58"/>
      <c r="F177" s="58"/>
      <c r="G177" s="163"/>
      <c r="H177" s="58"/>
      <c r="I177" s="58"/>
      <c r="J177" s="58"/>
      <c r="K177" s="112"/>
      <c r="L177" s="58"/>
    </row>
    <row r="178" spans="1:13" s="16" customFormat="1" ht="25.5" x14ac:dyDescent="0.25">
      <c r="A178" s="6">
        <v>1</v>
      </c>
      <c r="B178" s="36" t="s">
        <v>21</v>
      </c>
      <c r="C178" s="36" t="s">
        <v>22</v>
      </c>
      <c r="D178" s="36" t="s">
        <v>23</v>
      </c>
      <c r="E178" s="82">
        <v>1</v>
      </c>
      <c r="F178" s="36" t="s">
        <v>24</v>
      </c>
      <c r="G178" s="174"/>
      <c r="H178" s="37">
        <v>2444852</v>
      </c>
      <c r="I178" s="36" t="s">
        <v>9</v>
      </c>
      <c r="J178" s="36" t="s">
        <v>25</v>
      </c>
      <c r="K178" s="110" t="s">
        <v>132</v>
      </c>
      <c r="L178" s="35" t="s">
        <v>29</v>
      </c>
      <c r="M178" s="30"/>
    </row>
    <row r="179" spans="1:13" s="16" customFormat="1" ht="51" x14ac:dyDescent="0.25">
      <c r="A179" s="6">
        <v>2</v>
      </c>
      <c r="B179" s="36" t="s">
        <v>26</v>
      </c>
      <c r="C179" s="36" t="s">
        <v>100</v>
      </c>
      <c r="D179" s="36" t="s">
        <v>78</v>
      </c>
      <c r="E179" s="82">
        <v>1</v>
      </c>
      <c r="F179" s="36" t="s">
        <v>24</v>
      </c>
      <c r="G179" s="174"/>
      <c r="H179" s="37">
        <v>11884500</v>
      </c>
      <c r="I179" s="36" t="s">
        <v>9</v>
      </c>
      <c r="J179" s="36" t="s">
        <v>25</v>
      </c>
      <c r="K179" s="110" t="s">
        <v>133</v>
      </c>
      <c r="L179" s="35" t="s">
        <v>27</v>
      </c>
      <c r="M179" s="30"/>
    </row>
    <row r="180" spans="1:13" s="16" customFormat="1" ht="51" x14ac:dyDescent="0.25">
      <c r="A180" s="6">
        <v>3</v>
      </c>
      <c r="B180" s="36" t="s">
        <v>28</v>
      </c>
      <c r="C180" s="36" t="s">
        <v>100</v>
      </c>
      <c r="D180" s="36" t="s">
        <v>77</v>
      </c>
      <c r="E180" s="82">
        <v>1</v>
      </c>
      <c r="F180" s="36" t="s">
        <v>24</v>
      </c>
      <c r="G180" s="174"/>
      <c r="H180" s="37">
        <v>2825400</v>
      </c>
      <c r="I180" s="36" t="s">
        <v>9</v>
      </c>
      <c r="J180" s="36" t="s">
        <v>25</v>
      </c>
      <c r="K180" s="110" t="s">
        <v>133</v>
      </c>
      <c r="L180" s="35" t="s">
        <v>27</v>
      </c>
      <c r="M180" s="30"/>
    </row>
    <row r="181" spans="1:13" s="16" customFormat="1" ht="25.5" x14ac:dyDescent="0.25">
      <c r="A181" s="6">
        <v>4</v>
      </c>
      <c r="B181" s="36" t="s">
        <v>40</v>
      </c>
      <c r="C181" s="36" t="s">
        <v>42</v>
      </c>
      <c r="D181" s="39" t="s">
        <v>17</v>
      </c>
      <c r="E181" s="82">
        <v>1</v>
      </c>
      <c r="F181" s="36" t="s">
        <v>24</v>
      </c>
      <c r="G181" s="174"/>
      <c r="H181" s="37">
        <v>3865178.57</v>
      </c>
      <c r="I181" s="36" t="s">
        <v>9</v>
      </c>
      <c r="J181" s="36" t="s">
        <v>45</v>
      </c>
      <c r="K181" s="110" t="s">
        <v>133</v>
      </c>
      <c r="L181" s="35" t="s">
        <v>212</v>
      </c>
      <c r="M181" s="30"/>
    </row>
    <row r="182" spans="1:13" s="16" customFormat="1" ht="51" x14ac:dyDescent="0.25">
      <c r="A182" s="6">
        <v>5</v>
      </c>
      <c r="B182" s="36" t="s">
        <v>41</v>
      </c>
      <c r="C182" s="36" t="s">
        <v>43</v>
      </c>
      <c r="D182" s="39" t="s">
        <v>17</v>
      </c>
      <c r="E182" s="82">
        <v>1</v>
      </c>
      <c r="F182" s="36" t="s">
        <v>24</v>
      </c>
      <c r="G182" s="174"/>
      <c r="H182" s="37">
        <v>21960019.199999999</v>
      </c>
      <c r="I182" s="36" t="s">
        <v>9</v>
      </c>
      <c r="J182" s="36" t="s">
        <v>45</v>
      </c>
      <c r="K182" s="110" t="s">
        <v>133</v>
      </c>
      <c r="L182" s="35" t="s">
        <v>46</v>
      </c>
      <c r="M182" s="30"/>
    </row>
    <row r="183" spans="1:13" s="16" customFormat="1" ht="51" x14ac:dyDescent="0.25">
      <c r="A183" s="6">
        <v>6</v>
      </c>
      <c r="B183" s="36" t="s">
        <v>44</v>
      </c>
      <c r="C183" s="36" t="s">
        <v>43</v>
      </c>
      <c r="D183" s="39" t="s">
        <v>17</v>
      </c>
      <c r="E183" s="82">
        <v>1</v>
      </c>
      <c r="F183" s="36" t="s">
        <v>24</v>
      </c>
      <c r="G183" s="174"/>
      <c r="H183" s="37">
        <v>2918400</v>
      </c>
      <c r="I183" s="36" t="s">
        <v>9</v>
      </c>
      <c r="J183" s="36" t="s">
        <v>45</v>
      </c>
      <c r="K183" s="110" t="s">
        <v>133</v>
      </c>
      <c r="L183" s="35" t="s">
        <v>46</v>
      </c>
      <c r="M183" s="30"/>
    </row>
    <row r="184" spans="1:13" s="16" customFormat="1" ht="25.5" x14ac:dyDescent="0.25">
      <c r="A184" s="6">
        <v>7</v>
      </c>
      <c r="B184" s="36" t="s">
        <v>47</v>
      </c>
      <c r="C184" s="36" t="s">
        <v>101</v>
      </c>
      <c r="D184" s="39" t="s">
        <v>17</v>
      </c>
      <c r="E184" s="82">
        <v>1</v>
      </c>
      <c r="F184" s="36" t="s">
        <v>24</v>
      </c>
      <c r="G184" s="174"/>
      <c r="H184" s="37">
        <v>8250000</v>
      </c>
      <c r="I184" s="36" t="s">
        <v>9</v>
      </c>
      <c r="J184" s="36" t="s">
        <v>25</v>
      </c>
      <c r="K184" s="110" t="s">
        <v>135</v>
      </c>
      <c r="L184" s="35" t="s">
        <v>156</v>
      </c>
      <c r="M184" s="30"/>
    </row>
    <row r="185" spans="1:13" s="16" customFormat="1" ht="25.5" x14ac:dyDescent="0.25">
      <c r="A185" s="6">
        <v>8</v>
      </c>
      <c r="B185" s="36" t="s">
        <v>49</v>
      </c>
      <c r="C185" s="36" t="s">
        <v>101</v>
      </c>
      <c r="D185" s="36" t="s">
        <v>17</v>
      </c>
      <c r="E185" s="82">
        <v>1</v>
      </c>
      <c r="F185" s="36" t="s">
        <v>24</v>
      </c>
      <c r="G185" s="174"/>
      <c r="H185" s="37">
        <v>542250</v>
      </c>
      <c r="I185" s="36" t="s">
        <v>9</v>
      </c>
      <c r="J185" s="36" t="s">
        <v>19</v>
      </c>
      <c r="K185" s="110" t="s">
        <v>133</v>
      </c>
      <c r="L185" s="35" t="s">
        <v>50</v>
      </c>
      <c r="M185" s="30"/>
    </row>
    <row r="186" spans="1:13" s="16" customFormat="1" ht="51" x14ac:dyDescent="0.25">
      <c r="A186" s="6">
        <v>9</v>
      </c>
      <c r="B186" s="36" t="s">
        <v>51</v>
      </c>
      <c r="C186" s="36" t="s">
        <v>101</v>
      </c>
      <c r="D186" s="36" t="s">
        <v>52</v>
      </c>
      <c r="E186" s="82">
        <v>1</v>
      </c>
      <c r="F186" s="36" t="s">
        <v>24</v>
      </c>
      <c r="G186" s="174"/>
      <c r="H186" s="37">
        <v>1470000</v>
      </c>
      <c r="I186" s="36" t="s">
        <v>9</v>
      </c>
      <c r="J186" s="36" t="s">
        <v>53</v>
      </c>
      <c r="K186" s="110" t="s">
        <v>135</v>
      </c>
      <c r="L186" s="35" t="s">
        <v>54</v>
      </c>
      <c r="M186" s="30"/>
    </row>
    <row r="187" spans="1:13" s="16" customFormat="1" ht="51" x14ac:dyDescent="0.25">
      <c r="A187" s="6">
        <v>10</v>
      </c>
      <c r="B187" s="74" t="s">
        <v>55</v>
      </c>
      <c r="C187" s="74" t="s">
        <v>56</v>
      </c>
      <c r="D187" s="36" t="s">
        <v>79</v>
      </c>
      <c r="E187" s="82">
        <v>1</v>
      </c>
      <c r="F187" s="36" t="s">
        <v>24</v>
      </c>
      <c r="G187" s="174"/>
      <c r="H187" s="79">
        <v>4050000</v>
      </c>
      <c r="I187" s="36" t="s">
        <v>9</v>
      </c>
      <c r="J187" s="36" t="s">
        <v>53</v>
      </c>
      <c r="K187" s="110" t="s">
        <v>135</v>
      </c>
      <c r="L187" s="35" t="s">
        <v>57</v>
      </c>
      <c r="M187" s="30"/>
    </row>
    <row r="188" spans="1:13" s="16" customFormat="1" ht="38.25" x14ac:dyDescent="0.25">
      <c r="A188" s="72">
        <v>11</v>
      </c>
      <c r="B188" s="86" t="s">
        <v>65</v>
      </c>
      <c r="C188" s="80" t="s">
        <v>102</v>
      </c>
      <c r="D188" s="36" t="s">
        <v>17</v>
      </c>
      <c r="E188" s="82">
        <v>1</v>
      </c>
      <c r="F188" s="36" t="s">
        <v>24</v>
      </c>
      <c r="G188" s="175"/>
      <c r="H188" s="88">
        <v>27600000</v>
      </c>
      <c r="I188" s="36" t="s">
        <v>9</v>
      </c>
      <c r="J188" s="76" t="s">
        <v>64</v>
      </c>
      <c r="K188" s="110" t="s">
        <v>133</v>
      </c>
      <c r="L188" s="35" t="s">
        <v>80</v>
      </c>
      <c r="M188" s="30"/>
    </row>
    <row r="189" spans="1:13" s="16" customFormat="1" ht="25.5" x14ac:dyDescent="0.25">
      <c r="A189" s="72">
        <v>12</v>
      </c>
      <c r="B189" s="86" t="s">
        <v>66</v>
      </c>
      <c r="C189" s="80" t="s">
        <v>102</v>
      </c>
      <c r="D189" s="36" t="s">
        <v>17</v>
      </c>
      <c r="E189" s="82">
        <v>1</v>
      </c>
      <c r="F189" s="36" t="s">
        <v>24</v>
      </c>
      <c r="G189" s="175"/>
      <c r="H189" s="88">
        <v>11592000</v>
      </c>
      <c r="I189" s="36" t="s">
        <v>9</v>
      </c>
      <c r="J189" s="77" t="s">
        <v>64</v>
      </c>
      <c r="K189" s="110" t="s">
        <v>133</v>
      </c>
      <c r="L189" s="35" t="s">
        <v>80</v>
      </c>
      <c r="M189" s="30"/>
    </row>
    <row r="190" spans="1:13" s="16" customFormat="1" ht="25.5" x14ac:dyDescent="0.25">
      <c r="A190" s="72">
        <v>13</v>
      </c>
      <c r="B190" s="86" t="s">
        <v>67</v>
      </c>
      <c r="C190" s="80" t="s">
        <v>102</v>
      </c>
      <c r="D190" s="36" t="s">
        <v>17</v>
      </c>
      <c r="E190" s="82">
        <v>1</v>
      </c>
      <c r="F190" s="36" t="s">
        <v>24</v>
      </c>
      <c r="G190" s="175"/>
      <c r="H190" s="88">
        <v>23771098.199999999</v>
      </c>
      <c r="I190" s="36" t="s">
        <v>9</v>
      </c>
      <c r="J190" s="77" t="s">
        <v>64</v>
      </c>
      <c r="K190" s="110" t="s">
        <v>133</v>
      </c>
      <c r="L190" s="35" t="s">
        <v>80</v>
      </c>
      <c r="M190" s="30"/>
    </row>
    <row r="191" spans="1:13" s="16" customFormat="1" ht="38.25" x14ac:dyDescent="0.25">
      <c r="A191" s="72">
        <v>14</v>
      </c>
      <c r="B191" s="86" t="s">
        <v>68</v>
      </c>
      <c r="C191" s="80" t="s">
        <v>102</v>
      </c>
      <c r="D191" s="36" t="s">
        <v>17</v>
      </c>
      <c r="E191" s="82">
        <v>1</v>
      </c>
      <c r="F191" s="36" t="s">
        <v>24</v>
      </c>
      <c r="G191" s="175"/>
      <c r="H191" s="88">
        <v>8424330</v>
      </c>
      <c r="I191" s="36" t="s">
        <v>9</v>
      </c>
      <c r="J191" s="77" t="s">
        <v>64</v>
      </c>
      <c r="K191" s="110" t="s">
        <v>133</v>
      </c>
      <c r="L191" s="35" t="s">
        <v>80</v>
      </c>
      <c r="M191" s="30"/>
    </row>
    <row r="192" spans="1:13" s="16" customFormat="1" ht="25.5" x14ac:dyDescent="0.25">
      <c r="A192" s="72">
        <v>15</v>
      </c>
      <c r="B192" s="86" t="s">
        <v>69</v>
      </c>
      <c r="C192" s="80" t="s">
        <v>101</v>
      </c>
      <c r="D192" s="36" t="s">
        <v>17</v>
      </c>
      <c r="E192" s="82">
        <v>1</v>
      </c>
      <c r="F192" s="36" t="s">
        <v>24</v>
      </c>
      <c r="G192" s="175"/>
      <c r="H192" s="88">
        <v>441964.3</v>
      </c>
      <c r="I192" s="36" t="s">
        <v>9</v>
      </c>
      <c r="J192" s="77" t="s">
        <v>64</v>
      </c>
      <c r="K192" s="110" t="s">
        <v>332</v>
      </c>
      <c r="L192" s="35" t="s">
        <v>352</v>
      </c>
      <c r="M192" s="30"/>
    </row>
    <row r="193" spans="1:13" s="16" customFormat="1" ht="25.5" x14ac:dyDescent="0.25">
      <c r="A193" s="72">
        <v>16</v>
      </c>
      <c r="B193" s="86" t="s">
        <v>70</v>
      </c>
      <c r="C193" s="80" t="s">
        <v>101</v>
      </c>
      <c r="D193" s="36" t="s">
        <v>17</v>
      </c>
      <c r="E193" s="82">
        <v>1</v>
      </c>
      <c r="F193" s="36" t="s">
        <v>24</v>
      </c>
      <c r="G193" s="175"/>
      <c r="H193" s="88">
        <v>572145</v>
      </c>
      <c r="I193" s="36" t="s">
        <v>9</v>
      </c>
      <c r="J193" s="77" t="s">
        <v>64</v>
      </c>
      <c r="K193" s="110" t="s">
        <v>332</v>
      </c>
      <c r="L193" s="35" t="s">
        <v>352</v>
      </c>
      <c r="M193" s="30"/>
    </row>
    <row r="194" spans="1:13" s="16" customFormat="1" ht="25.5" x14ac:dyDescent="0.25">
      <c r="A194" s="72">
        <v>17</v>
      </c>
      <c r="B194" s="86" t="s">
        <v>71</v>
      </c>
      <c r="C194" s="80" t="s">
        <v>76</v>
      </c>
      <c r="D194" s="36" t="s">
        <v>17</v>
      </c>
      <c r="E194" s="82">
        <v>1</v>
      </c>
      <c r="F194" s="36" t="s">
        <v>24</v>
      </c>
      <c r="G194" s="175"/>
      <c r="H194" s="88">
        <v>4492400</v>
      </c>
      <c r="I194" s="36" t="s">
        <v>9</v>
      </c>
      <c r="J194" s="77" t="s">
        <v>64</v>
      </c>
      <c r="K194" s="110" t="s">
        <v>133</v>
      </c>
      <c r="L194" s="35" t="s">
        <v>80</v>
      </c>
      <c r="M194" s="30"/>
    </row>
    <row r="195" spans="1:13" s="16" customFormat="1" ht="51" x14ac:dyDescent="0.25">
      <c r="A195" s="72">
        <v>18</v>
      </c>
      <c r="B195" s="86" t="s">
        <v>72</v>
      </c>
      <c r="C195" s="80" t="s">
        <v>101</v>
      </c>
      <c r="D195" s="36" t="s">
        <v>17</v>
      </c>
      <c r="E195" s="82">
        <v>1</v>
      </c>
      <c r="F195" s="36" t="s">
        <v>24</v>
      </c>
      <c r="G195" s="175"/>
      <c r="H195" s="88"/>
      <c r="I195" s="36" t="s">
        <v>9</v>
      </c>
      <c r="J195" s="77" t="s">
        <v>64</v>
      </c>
      <c r="K195" s="110" t="s">
        <v>236</v>
      </c>
      <c r="L195" s="35" t="s">
        <v>350</v>
      </c>
      <c r="M195" s="30"/>
    </row>
    <row r="196" spans="1:13" s="16" customFormat="1" ht="38.25" x14ac:dyDescent="0.25">
      <c r="A196" s="72">
        <v>19</v>
      </c>
      <c r="B196" s="86" t="s">
        <v>73</v>
      </c>
      <c r="C196" s="80" t="s">
        <v>101</v>
      </c>
      <c r="D196" s="36" t="s">
        <v>17</v>
      </c>
      <c r="E196" s="82">
        <v>1</v>
      </c>
      <c r="F196" s="36" t="s">
        <v>24</v>
      </c>
      <c r="G196" s="175"/>
      <c r="H196" s="88"/>
      <c r="I196" s="36" t="s">
        <v>9</v>
      </c>
      <c r="J196" s="77" t="s">
        <v>64</v>
      </c>
      <c r="K196" s="110" t="s">
        <v>236</v>
      </c>
      <c r="L196" s="35" t="s">
        <v>351</v>
      </c>
      <c r="M196" s="30"/>
    </row>
    <row r="197" spans="1:13" s="16" customFormat="1" ht="51" x14ac:dyDescent="0.25">
      <c r="A197" s="72">
        <v>20</v>
      </c>
      <c r="B197" s="86" t="s">
        <v>74</v>
      </c>
      <c r="C197" s="80" t="s">
        <v>101</v>
      </c>
      <c r="D197" s="36" t="s">
        <v>17</v>
      </c>
      <c r="E197" s="82">
        <v>1</v>
      </c>
      <c r="F197" s="36" t="s">
        <v>24</v>
      </c>
      <c r="G197" s="175"/>
      <c r="H197" s="88"/>
      <c r="I197" s="36" t="s">
        <v>9</v>
      </c>
      <c r="J197" s="77" t="s">
        <v>64</v>
      </c>
      <c r="K197" s="110" t="s">
        <v>236</v>
      </c>
      <c r="L197" s="35" t="s">
        <v>351</v>
      </c>
      <c r="M197" s="30"/>
    </row>
    <row r="198" spans="1:13" s="16" customFormat="1" ht="38.25" x14ac:dyDescent="0.25">
      <c r="A198" s="72">
        <v>21</v>
      </c>
      <c r="B198" s="86" t="s">
        <v>75</v>
      </c>
      <c r="C198" s="80" t="s">
        <v>101</v>
      </c>
      <c r="D198" s="36" t="s">
        <v>17</v>
      </c>
      <c r="E198" s="82">
        <v>1</v>
      </c>
      <c r="F198" s="36" t="s">
        <v>24</v>
      </c>
      <c r="G198" s="175"/>
      <c r="H198" s="88"/>
      <c r="I198" s="36" t="s">
        <v>9</v>
      </c>
      <c r="J198" s="77" t="s">
        <v>64</v>
      </c>
      <c r="K198" s="110" t="s">
        <v>236</v>
      </c>
      <c r="L198" s="35" t="s">
        <v>351</v>
      </c>
      <c r="M198" s="30"/>
    </row>
    <row r="199" spans="1:13" s="16" customFormat="1" ht="38.25" x14ac:dyDescent="0.25">
      <c r="A199" s="72">
        <v>22</v>
      </c>
      <c r="B199" s="97" t="s">
        <v>89</v>
      </c>
      <c r="C199" s="80" t="s">
        <v>101</v>
      </c>
      <c r="D199" s="36" t="s">
        <v>99</v>
      </c>
      <c r="E199" s="82">
        <v>1</v>
      </c>
      <c r="F199" s="36" t="s">
        <v>24</v>
      </c>
      <c r="G199" s="175"/>
      <c r="H199" s="99">
        <v>825000</v>
      </c>
      <c r="I199" s="36" t="s">
        <v>9</v>
      </c>
      <c r="J199" s="77" t="s">
        <v>90</v>
      </c>
      <c r="K199" s="110" t="s">
        <v>135</v>
      </c>
      <c r="L199" s="35" t="s">
        <v>91</v>
      </c>
      <c r="M199" s="30"/>
    </row>
    <row r="200" spans="1:13" s="16" customFormat="1" ht="51" x14ac:dyDescent="0.25">
      <c r="A200" s="72">
        <v>23</v>
      </c>
      <c r="B200" s="97" t="s">
        <v>144</v>
      </c>
      <c r="C200" s="98" t="s">
        <v>56</v>
      </c>
      <c r="D200" s="36" t="s">
        <v>214</v>
      </c>
      <c r="E200" s="82">
        <v>1</v>
      </c>
      <c r="F200" s="36" t="s">
        <v>24</v>
      </c>
      <c r="G200" s="175"/>
      <c r="H200" s="99">
        <v>32187375</v>
      </c>
      <c r="I200" s="36" t="s">
        <v>9</v>
      </c>
      <c r="J200" s="77" t="s">
        <v>90</v>
      </c>
      <c r="K200" s="110" t="s">
        <v>133</v>
      </c>
      <c r="L200" s="35" t="s">
        <v>215</v>
      </c>
      <c r="M200" s="30"/>
    </row>
    <row r="201" spans="1:13" s="16" customFormat="1" ht="38.25" x14ac:dyDescent="0.25">
      <c r="A201" s="72">
        <v>24</v>
      </c>
      <c r="B201" s="97" t="s">
        <v>92</v>
      </c>
      <c r="C201" s="98" t="s">
        <v>56</v>
      </c>
      <c r="D201" s="36" t="s">
        <v>93</v>
      </c>
      <c r="E201" s="82">
        <v>1</v>
      </c>
      <c r="F201" s="36" t="s">
        <v>24</v>
      </c>
      <c r="G201" s="175"/>
      <c r="H201" s="99">
        <v>4114000</v>
      </c>
      <c r="I201" s="36" t="s">
        <v>9</v>
      </c>
      <c r="J201" s="77" t="s">
        <v>90</v>
      </c>
      <c r="K201" s="110" t="s">
        <v>135</v>
      </c>
      <c r="L201" s="35" t="s">
        <v>98</v>
      </c>
      <c r="M201" s="30"/>
    </row>
    <row r="202" spans="1:13" s="16" customFormat="1" ht="51" x14ac:dyDescent="0.25">
      <c r="A202" s="72">
        <v>25</v>
      </c>
      <c r="B202" s="97" t="s">
        <v>96</v>
      </c>
      <c r="C202" s="98" t="s">
        <v>56</v>
      </c>
      <c r="D202" s="36" t="s">
        <v>97</v>
      </c>
      <c r="E202" s="82">
        <v>1</v>
      </c>
      <c r="F202" s="36" t="s">
        <v>24</v>
      </c>
      <c r="G202" s="175"/>
      <c r="H202" s="99">
        <v>4000000</v>
      </c>
      <c r="I202" s="36" t="s">
        <v>9</v>
      </c>
      <c r="J202" s="77" t="s">
        <v>90</v>
      </c>
      <c r="K202" s="110" t="s">
        <v>135</v>
      </c>
      <c r="L202" s="35" t="s">
        <v>98</v>
      </c>
      <c r="M202" s="30"/>
    </row>
    <row r="203" spans="1:13" s="16" customFormat="1" ht="63.75" x14ac:dyDescent="0.25">
      <c r="A203" s="72">
        <v>26</v>
      </c>
      <c r="B203" s="97" t="s">
        <v>195</v>
      </c>
      <c r="C203" s="98" t="s">
        <v>101</v>
      </c>
      <c r="D203" s="36" t="s">
        <v>196</v>
      </c>
      <c r="E203" s="82">
        <v>1</v>
      </c>
      <c r="F203" s="36" t="s">
        <v>24</v>
      </c>
      <c r="G203" s="175"/>
      <c r="H203" s="99">
        <v>3702850.56</v>
      </c>
      <c r="I203" s="36" t="s">
        <v>9</v>
      </c>
      <c r="J203" s="77" t="s">
        <v>45</v>
      </c>
      <c r="K203" s="110" t="s">
        <v>135</v>
      </c>
      <c r="L203" s="35" t="s">
        <v>197</v>
      </c>
      <c r="M203" s="30"/>
    </row>
    <row r="204" spans="1:13" s="16" customFormat="1" ht="25.5" x14ac:dyDescent="0.25">
      <c r="A204" s="72">
        <v>27</v>
      </c>
      <c r="B204" s="97" t="s">
        <v>113</v>
      </c>
      <c r="C204" s="98" t="s">
        <v>56</v>
      </c>
      <c r="D204" s="36" t="s">
        <v>114</v>
      </c>
      <c r="E204" s="82">
        <v>1</v>
      </c>
      <c r="F204" s="36" t="s">
        <v>24</v>
      </c>
      <c r="G204" s="175"/>
      <c r="H204" s="99">
        <v>972321.42</v>
      </c>
      <c r="I204" s="36" t="s">
        <v>9</v>
      </c>
      <c r="J204" s="77" t="s">
        <v>90</v>
      </c>
      <c r="K204" s="110" t="s">
        <v>133</v>
      </c>
      <c r="L204" s="35" t="s">
        <v>115</v>
      </c>
      <c r="M204" s="30"/>
    </row>
    <row r="205" spans="1:13" s="16" customFormat="1" ht="25.5" x14ac:dyDescent="0.25">
      <c r="A205" s="72">
        <v>28</v>
      </c>
      <c r="B205" s="109" t="s">
        <v>116</v>
      </c>
      <c r="C205" s="98" t="s">
        <v>56</v>
      </c>
      <c r="D205" s="109" t="s">
        <v>125</v>
      </c>
      <c r="E205" s="82">
        <v>1</v>
      </c>
      <c r="F205" s="36" t="s">
        <v>24</v>
      </c>
      <c r="G205" s="175"/>
      <c r="H205" s="99">
        <v>2210400</v>
      </c>
      <c r="I205" s="36" t="s">
        <v>9</v>
      </c>
      <c r="J205" s="77" t="s">
        <v>90</v>
      </c>
      <c r="K205" s="110" t="s">
        <v>133</v>
      </c>
      <c r="L205" s="35" t="s">
        <v>124</v>
      </c>
      <c r="M205" s="30"/>
    </row>
    <row r="206" spans="1:13" s="16" customFormat="1" ht="25.5" x14ac:dyDescent="0.25">
      <c r="A206" s="72">
        <v>29</v>
      </c>
      <c r="B206" s="109" t="s">
        <v>117</v>
      </c>
      <c r="C206" s="98" t="s">
        <v>56</v>
      </c>
      <c r="D206" s="109" t="s">
        <v>126</v>
      </c>
      <c r="E206" s="82">
        <v>1</v>
      </c>
      <c r="F206" s="36" t="s">
        <v>24</v>
      </c>
      <c r="G206" s="175"/>
      <c r="H206" s="99">
        <v>4428000</v>
      </c>
      <c r="I206" s="36" t="s">
        <v>9</v>
      </c>
      <c r="J206" s="77" t="s">
        <v>90</v>
      </c>
      <c r="K206" s="110" t="s">
        <v>133</v>
      </c>
      <c r="L206" s="35" t="s">
        <v>124</v>
      </c>
      <c r="M206" s="30"/>
    </row>
    <row r="207" spans="1:13" s="16" customFormat="1" ht="25.5" x14ac:dyDescent="0.25">
      <c r="A207" s="72">
        <v>30</v>
      </c>
      <c r="B207" s="109" t="s">
        <v>118</v>
      </c>
      <c r="C207" s="98" t="s">
        <v>56</v>
      </c>
      <c r="D207" s="109" t="s">
        <v>145</v>
      </c>
      <c r="E207" s="82">
        <v>1</v>
      </c>
      <c r="F207" s="36" t="s">
        <v>24</v>
      </c>
      <c r="G207" s="175"/>
      <c r="H207" s="99">
        <v>12285000</v>
      </c>
      <c r="I207" s="36" t="s">
        <v>9</v>
      </c>
      <c r="J207" s="77" t="s">
        <v>90</v>
      </c>
      <c r="K207" s="110" t="s">
        <v>133</v>
      </c>
      <c r="L207" s="35" t="s">
        <v>124</v>
      </c>
      <c r="M207" s="30"/>
    </row>
    <row r="208" spans="1:13" s="16" customFormat="1" ht="25.5" x14ac:dyDescent="0.25">
      <c r="A208" s="72">
        <v>31</v>
      </c>
      <c r="B208" s="109" t="s">
        <v>119</v>
      </c>
      <c r="C208" s="98" t="s">
        <v>56</v>
      </c>
      <c r="D208" s="109" t="s">
        <v>127</v>
      </c>
      <c r="E208" s="82">
        <v>1</v>
      </c>
      <c r="F208" s="36" t="s">
        <v>24</v>
      </c>
      <c r="G208" s="175"/>
      <c r="H208" s="99">
        <v>4875000</v>
      </c>
      <c r="I208" s="36" t="s">
        <v>9</v>
      </c>
      <c r="J208" s="77" t="s">
        <v>90</v>
      </c>
      <c r="K208" s="110" t="s">
        <v>133</v>
      </c>
      <c r="L208" s="35" t="s">
        <v>124</v>
      </c>
      <c r="M208" s="30"/>
    </row>
    <row r="209" spans="1:13" s="16" customFormat="1" ht="25.5" x14ac:dyDescent="0.25">
      <c r="A209" s="72">
        <v>32</v>
      </c>
      <c r="B209" s="109" t="s">
        <v>120</v>
      </c>
      <c r="C209" s="98" t="s">
        <v>56</v>
      </c>
      <c r="D209" s="109" t="s">
        <v>128</v>
      </c>
      <c r="E209" s="82">
        <v>1</v>
      </c>
      <c r="F209" s="36" t="s">
        <v>24</v>
      </c>
      <c r="G209" s="175"/>
      <c r="H209" s="99">
        <v>504000</v>
      </c>
      <c r="I209" s="36" t="s">
        <v>9</v>
      </c>
      <c r="J209" s="77" t="s">
        <v>90</v>
      </c>
      <c r="K209" s="110" t="s">
        <v>133</v>
      </c>
      <c r="L209" s="35" t="s">
        <v>124</v>
      </c>
      <c r="M209" s="30"/>
    </row>
    <row r="210" spans="1:13" s="16" customFormat="1" ht="25.5" x14ac:dyDescent="0.25">
      <c r="A210" s="72">
        <v>33</v>
      </c>
      <c r="B210" s="109" t="s">
        <v>121</v>
      </c>
      <c r="C210" s="98" t="s">
        <v>56</v>
      </c>
      <c r="D210" s="109" t="s">
        <v>129</v>
      </c>
      <c r="E210" s="82">
        <v>1</v>
      </c>
      <c r="F210" s="36" t="s">
        <v>24</v>
      </c>
      <c r="G210" s="175"/>
      <c r="H210" s="99">
        <v>1949400</v>
      </c>
      <c r="I210" s="36" t="s">
        <v>9</v>
      </c>
      <c r="J210" s="77" t="s">
        <v>90</v>
      </c>
      <c r="K210" s="110" t="s">
        <v>133</v>
      </c>
      <c r="L210" s="35" t="s">
        <v>124</v>
      </c>
      <c r="M210" s="30"/>
    </row>
    <row r="211" spans="1:13" s="16" customFormat="1" ht="25.5" x14ac:dyDescent="0.25">
      <c r="A211" s="72">
        <v>34</v>
      </c>
      <c r="B211" s="109" t="s">
        <v>122</v>
      </c>
      <c r="C211" s="98" t="s">
        <v>56</v>
      </c>
      <c r="D211" s="109" t="s">
        <v>130</v>
      </c>
      <c r="E211" s="82">
        <v>1</v>
      </c>
      <c r="F211" s="36" t="s">
        <v>24</v>
      </c>
      <c r="G211" s="175"/>
      <c r="H211" s="99">
        <v>1320000</v>
      </c>
      <c r="I211" s="36" t="s">
        <v>9</v>
      </c>
      <c r="J211" s="77" t="s">
        <v>90</v>
      </c>
      <c r="K211" s="110" t="s">
        <v>133</v>
      </c>
      <c r="L211" s="35" t="s">
        <v>124</v>
      </c>
      <c r="M211" s="30"/>
    </row>
    <row r="212" spans="1:13" s="16" customFormat="1" ht="25.5" x14ac:dyDescent="0.25">
      <c r="A212" s="72">
        <v>35</v>
      </c>
      <c r="B212" s="109" t="s">
        <v>123</v>
      </c>
      <c r="C212" s="98" t="s">
        <v>56</v>
      </c>
      <c r="D212" s="109" t="s">
        <v>131</v>
      </c>
      <c r="E212" s="82">
        <v>1</v>
      </c>
      <c r="F212" s="36" t="s">
        <v>24</v>
      </c>
      <c r="G212" s="175"/>
      <c r="H212" s="99">
        <v>750000</v>
      </c>
      <c r="I212" s="36" t="s">
        <v>9</v>
      </c>
      <c r="J212" s="77" t="s">
        <v>90</v>
      </c>
      <c r="K212" s="110" t="s">
        <v>133</v>
      </c>
      <c r="L212" s="35" t="s">
        <v>124</v>
      </c>
      <c r="M212" s="30"/>
    </row>
    <row r="213" spans="1:13" s="16" customFormat="1" ht="25.5" x14ac:dyDescent="0.25">
      <c r="A213" s="72">
        <v>36</v>
      </c>
      <c r="B213" s="111" t="s">
        <v>137</v>
      </c>
      <c r="C213" s="98" t="s">
        <v>101</v>
      </c>
      <c r="D213" s="36" t="s">
        <v>17</v>
      </c>
      <c r="E213" s="82">
        <v>1</v>
      </c>
      <c r="F213" s="36" t="s">
        <v>24</v>
      </c>
      <c r="G213" s="175"/>
      <c r="H213" s="99">
        <v>1472000</v>
      </c>
      <c r="I213" s="36" t="s">
        <v>9</v>
      </c>
      <c r="J213" s="77" t="s">
        <v>106</v>
      </c>
      <c r="K213" s="110" t="s">
        <v>133</v>
      </c>
      <c r="L213" s="35" t="s">
        <v>139</v>
      </c>
      <c r="M213" s="30"/>
    </row>
    <row r="214" spans="1:13" s="16" customFormat="1" ht="25.5" x14ac:dyDescent="0.25">
      <c r="A214" s="72">
        <v>37</v>
      </c>
      <c r="B214" s="111" t="s">
        <v>138</v>
      </c>
      <c r="C214" s="98" t="s">
        <v>101</v>
      </c>
      <c r="D214" s="36" t="s">
        <v>17</v>
      </c>
      <c r="E214" s="82">
        <v>1</v>
      </c>
      <c r="F214" s="36" t="s">
        <v>24</v>
      </c>
      <c r="G214" s="175"/>
      <c r="H214" s="99">
        <v>1680000</v>
      </c>
      <c r="I214" s="36" t="s">
        <v>9</v>
      </c>
      <c r="J214" s="77" t="s">
        <v>106</v>
      </c>
      <c r="K214" s="110" t="s">
        <v>133</v>
      </c>
      <c r="L214" s="35" t="s">
        <v>516</v>
      </c>
      <c r="M214" s="30"/>
    </row>
    <row r="215" spans="1:13" s="16" customFormat="1" ht="38.25" x14ac:dyDescent="0.25">
      <c r="A215" s="72">
        <v>38</v>
      </c>
      <c r="B215" s="111" t="s">
        <v>146</v>
      </c>
      <c r="C215" s="98" t="s">
        <v>56</v>
      </c>
      <c r="D215" s="109" t="s">
        <v>147</v>
      </c>
      <c r="E215" s="82">
        <v>1</v>
      </c>
      <c r="F215" s="36" t="s">
        <v>24</v>
      </c>
      <c r="G215" s="175"/>
      <c r="H215" s="99">
        <v>2801778.99</v>
      </c>
      <c r="I215" s="36" t="s">
        <v>9</v>
      </c>
      <c r="J215" s="77" t="s">
        <v>90</v>
      </c>
      <c r="K215" s="110" t="s">
        <v>133</v>
      </c>
      <c r="L215" s="35" t="s">
        <v>148</v>
      </c>
      <c r="M215" s="30"/>
    </row>
    <row r="216" spans="1:13" s="16" customFormat="1" ht="38.25" x14ac:dyDescent="0.25">
      <c r="A216" s="72">
        <v>39</v>
      </c>
      <c r="B216" s="109" t="s">
        <v>149</v>
      </c>
      <c r="C216" s="98" t="s">
        <v>56</v>
      </c>
      <c r="D216" s="109" t="s">
        <v>150</v>
      </c>
      <c r="E216" s="82">
        <v>1</v>
      </c>
      <c r="F216" s="36" t="s">
        <v>24</v>
      </c>
      <c r="G216" s="175"/>
      <c r="H216" s="99">
        <v>5650002.2599999998</v>
      </c>
      <c r="I216" s="36" t="s">
        <v>9</v>
      </c>
      <c r="J216" s="77" t="s">
        <v>90</v>
      </c>
      <c r="K216" s="110" t="s">
        <v>133</v>
      </c>
      <c r="L216" s="35" t="s">
        <v>148</v>
      </c>
      <c r="M216" s="30"/>
    </row>
    <row r="217" spans="1:13" s="16" customFormat="1" ht="38.25" x14ac:dyDescent="0.25">
      <c r="A217" s="72">
        <v>40</v>
      </c>
      <c r="B217" s="109" t="s">
        <v>151</v>
      </c>
      <c r="C217" s="98" t="s">
        <v>56</v>
      </c>
      <c r="D217" s="109" t="s">
        <v>152</v>
      </c>
      <c r="E217" s="82">
        <v>1</v>
      </c>
      <c r="F217" s="36" t="s">
        <v>24</v>
      </c>
      <c r="G217" s="175"/>
      <c r="H217" s="99">
        <v>80357.14</v>
      </c>
      <c r="I217" s="36" t="s">
        <v>9</v>
      </c>
      <c r="J217" s="77" t="s">
        <v>90</v>
      </c>
      <c r="K217" s="110" t="s">
        <v>133</v>
      </c>
      <c r="L217" s="35" t="s">
        <v>158</v>
      </c>
      <c r="M217" s="30"/>
    </row>
    <row r="218" spans="1:13" s="16" customFormat="1" ht="63.75" x14ac:dyDescent="0.25">
      <c r="A218" s="72">
        <v>41</v>
      </c>
      <c r="B218" s="109" t="s">
        <v>153</v>
      </c>
      <c r="C218" s="98" t="s">
        <v>56</v>
      </c>
      <c r="D218" s="109" t="s">
        <v>154</v>
      </c>
      <c r="E218" s="82">
        <v>1</v>
      </c>
      <c r="F218" s="36" t="s">
        <v>24</v>
      </c>
      <c r="G218" s="175"/>
      <c r="H218" s="99">
        <v>240000</v>
      </c>
      <c r="I218" s="36" t="s">
        <v>9</v>
      </c>
      <c r="J218" s="77" t="s">
        <v>90</v>
      </c>
      <c r="K218" s="110" t="s">
        <v>135</v>
      </c>
      <c r="L218" s="35" t="s">
        <v>155</v>
      </c>
      <c r="M218" s="30"/>
    </row>
    <row r="219" spans="1:13" s="16" customFormat="1" ht="38.25" x14ac:dyDescent="0.25">
      <c r="A219" s="72">
        <v>42</v>
      </c>
      <c r="B219" s="111" t="s">
        <v>157</v>
      </c>
      <c r="C219" s="98" t="s">
        <v>101</v>
      </c>
      <c r="D219" s="109" t="s">
        <v>296</v>
      </c>
      <c r="E219" s="82">
        <v>1</v>
      </c>
      <c r="F219" s="36" t="s">
        <v>24</v>
      </c>
      <c r="G219" s="175"/>
      <c r="H219" s="99">
        <v>1430000</v>
      </c>
      <c r="I219" s="36" t="s">
        <v>9</v>
      </c>
      <c r="J219" s="77" t="s">
        <v>90</v>
      </c>
      <c r="K219" s="110" t="s">
        <v>135</v>
      </c>
      <c r="L219" s="35" t="s">
        <v>211</v>
      </c>
      <c r="M219" s="30"/>
    </row>
    <row r="220" spans="1:13" s="16" customFormat="1" ht="25.5" x14ac:dyDescent="0.25">
      <c r="A220" s="72">
        <v>43</v>
      </c>
      <c r="B220" s="111" t="s">
        <v>159</v>
      </c>
      <c r="C220" s="98" t="s">
        <v>101</v>
      </c>
      <c r="D220" s="36" t="s">
        <v>160</v>
      </c>
      <c r="E220" s="82">
        <v>1</v>
      </c>
      <c r="F220" s="36" t="s">
        <v>24</v>
      </c>
      <c r="G220" s="175"/>
      <c r="H220" s="99"/>
      <c r="I220" s="36" t="s">
        <v>9</v>
      </c>
      <c r="J220" s="77" t="s">
        <v>45</v>
      </c>
      <c r="K220" s="110" t="s">
        <v>135</v>
      </c>
      <c r="L220" s="35" t="s">
        <v>330</v>
      </c>
      <c r="M220" s="30"/>
    </row>
    <row r="221" spans="1:13" s="16" customFormat="1" ht="25.5" x14ac:dyDescent="0.25">
      <c r="A221" s="72">
        <v>44</v>
      </c>
      <c r="B221" s="111" t="s">
        <v>161</v>
      </c>
      <c r="C221" s="98" t="s">
        <v>43</v>
      </c>
      <c r="D221" s="36" t="s">
        <v>160</v>
      </c>
      <c r="E221" s="82">
        <v>1</v>
      </c>
      <c r="F221" s="36" t="s">
        <v>24</v>
      </c>
      <c r="G221" s="175"/>
      <c r="H221" s="99">
        <v>1004571.42</v>
      </c>
      <c r="I221" s="36" t="s">
        <v>9</v>
      </c>
      <c r="J221" s="77" t="s">
        <v>45</v>
      </c>
      <c r="K221" s="110" t="s">
        <v>133</v>
      </c>
      <c r="L221" s="35" t="s">
        <v>162</v>
      </c>
      <c r="M221" s="30"/>
    </row>
    <row r="222" spans="1:13" s="16" customFormat="1" ht="51" x14ac:dyDescent="0.25">
      <c r="A222" s="72">
        <v>45</v>
      </c>
      <c r="B222" s="111" t="s">
        <v>163</v>
      </c>
      <c r="C222" s="98" t="s">
        <v>43</v>
      </c>
      <c r="D222" s="36" t="s">
        <v>160</v>
      </c>
      <c r="E222" s="82">
        <v>1</v>
      </c>
      <c r="F222" s="36" t="s">
        <v>24</v>
      </c>
      <c r="G222" s="175"/>
      <c r="H222" s="99">
        <v>7779990</v>
      </c>
      <c r="I222" s="36" t="s">
        <v>9</v>
      </c>
      <c r="J222" s="77" t="s">
        <v>45</v>
      </c>
      <c r="K222" s="110" t="s">
        <v>133</v>
      </c>
      <c r="L222" s="35" t="s">
        <v>162</v>
      </c>
      <c r="M222" s="30"/>
    </row>
    <row r="223" spans="1:13" s="16" customFormat="1" ht="25.5" x14ac:dyDescent="0.25">
      <c r="A223" s="72">
        <v>46</v>
      </c>
      <c r="B223" s="111" t="s">
        <v>164</v>
      </c>
      <c r="C223" s="98" t="s">
        <v>101</v>
      </c>
      <c r="D223" s="36" t="s">
        <v>17</v>
      </c>
      <c r="E223" s="82">
        <v>1</v>
      </c>
      <c r="F223" s="36" t="s">
        <v>24</v>
      </c>
      <c r="G223" s="175"/>
      <c r="H223" s="99">
        <v>1300000</v>
      </c>
      <c r="I223" s="36" t="s">
        <v>9</v>
      </c>
      <c r="J223" s="77" t="s">
        <v>165</v>
      </c>
      <c r="K223" s="110" t="s">
        <v>135</v>
      </c>
      <c r="L223" s="35" t="s">
        <v>166</v>
      </c>
      <c r="M223" s="30"/>
    </row>
    <row r="224" spans="1:13" s="16" customFormat="1" ht="25.5" x14ac:dyDescent="0.25">
      <c r="A224" s="72">
        <v>47</v>
      </c>
      <c r="B224" s="111" t="s">
        <v>167</v>
      </c>
      <c r="C224" s="98" t="s">
        <v>101</v>
      </c>
      <c r="D224" s="36" t="s">
        <v>17</v>
      </c>
      <c r="E224" s="82">
        <v>1</v>
      </c>
      <c r="F224" s="36" t="s">
        <v>24</v>
      </c>
      <c r="G224" s="175"/>
      <c r="H224" s="99">
        <v>1100000</v>
      </c>
      <c r="I224" s="36" t="s">
        <v>9</v>
      </c>
      <c r="J224" s="77" t="s">
        <v>165</v>
      </c>
      <c r="K224" s="110" t="s">
        <v>135</v>
      </c>
      <c r="L224" s="35" t="s">
        <v>168</v>
      </c>
      <c r="M224" s="30"/>
    </row>
    <row r="225" spans="1:13" s="16" customFormat="1" ht="38.25" x14ac:dyDescent="0.25">
      <c r="A225" s="72">
        <v>48</v>
      </c>
      <c r="B225" s="111" t="s">
        <v>191</v>
      </c>
      <c r="C225" s="111" t="s">
        <v>101</v>
      </c>
      <c r="D225" s="111" t="s">
        <v>17</v>
      </c>
      <c r="E225" s="111">
        <v>1</v>
      </c>
      <c r="F225" s="36" t="s">
        <v>24</v>
      </c>
      <c r="G225" s="175"/>
      <c r="H225" s="99">
        <v>324000</v>
      </c>
      <c r="I225" s="36" t="s">
        <v>9</v>
      </c>
      <c r="J225" s="77" t="s">
        <v>19</v>
      </c>
      <c r="K225" s="110" t="s">
        <v>135</v>
      </c>
      <c r="L225" s="35" t="s">
        <v>190</v>
      </c>
      <c r="M225" s="30"/>
    </row>
    <row r="226" spans="1:13" s="16" customFormat="1" ht="25.5" x14ac:dyDescent="0.25">
      <c r="A226" s="72">
        <v>49</v>
      </c>
      <c r="B226" s="111" t="s">
        <v>192</v>
      </c>
      <c r="C226" s="111" t="s">
        <v>101</v>
      </c>
      <c r="D226" s="111" t="s">
        <v>17</v>
      </c>
      <c r="E226" s="111">
        <v>1</v>
      </c>
      <c r="F226" s="36" t="s">
        <v>24</v>
      </c>
      <c r="G226" s="175"/>
      <c r="H226" s="99">
        <v>220000</v>
      </c>
      <c r="I226" s="36" t="s">
        <v>9</v>
      </c>
      <c r="J226" s="77" t="s">
        <v>19</v>
      </c>
      <c r="K226" s="110" t="s">
        <v>135</v>
      </c>
      <c r="L226" s="35" t="s">
        <v>190</v>
      </c>
      <c r="M226" s="30"/>
    </row>
    <row r="227" spans="1:13" s="16" customFormat="1" ht="25.5" x14ac:dyDescent="0.25">
      <c r="A227" s="72">
        <v>50</v>
      </c>
      <c r="B227" s="111" t="s">
        <v>193</v>
      </c>
      <c r="C227" s="111" t="s">
        <v>101</v>
      </c>
      <c r="D227" s="111" t="s">
        <v>17</v>
      </c>
      <c r="E227" s="111">
        <v>1</v>
      </c>
      <c r="F227" s="36" t="s">
        <v>24</v>
      </c>
      <c r="G227" s="175"/>
      <c r="H227" s="99">
        <v>736750</v>
      </c>
      <c r="I227" s="36" t="s">
        <v>9</v>
      </c>
      <c r="J227" s="77" t="s">
        <v>19</v>
      </c>
      <c r="K227" s="110" t="s">
        <v>135</v>
      </c>
      <c r="L227" s="35" t="s">
        <v>190</v>
      </c>
      <c r="M227" s="30"/>
    </row>
    <row r="228" spans="1:13" s="16" customFormat="1" ht="25.5" x14ac:dyDescent="0.25">
      <c r="A228" s="72">
        <v>51</v>
      </c>
      <c r="B228" s="111" t="s">
        <v>194</v>
      </c>
      <c r="C228" s="111" t="s">
        <v>101</v>
      </c>
      <c r="D228" s="111" t="s">
        <v>17</v>
      </c>
      <c r="E228" s="111">
        <v>1</v>
      </c>
      <c r="F228" s="36" t="s">
        <v>24</v>
      </c>
      <c r="G228" s="175"/>
      <c r="H228" s="99">
        <v>6020000</v>
      </c>
      <c r="I228" s="36" t="s">
        <v>9</v>
      </c>
      <c r="J228" s="77" t="s">
        <v>19</v>
      </c>
      <c r="K228" s="110" t="s">
        <v>135</v>
      </c>
      <c r="L228" s="35" t="s">
        <v>190</v>
      </c>
      <c r="M228" s="30"/>
    </row>
    <row r="229" spans="1:13" s="16" customFormat="1" ht="25.5" x14ac:dyDescent="0.25">
      <c r="A229" s="72">
        <v>52</v>
      </c>
      <c r="B229" s="111" t="s">
        <v>199</v>
      </c>
      <c r="C229" s="111" t="s">
        <v>101</v>
      </c>
      <c r="D229" s="111" t="s">
        <v>17</v>
      </c>
      <c r="E229" s="111">
        <v>1</v>
      </c>
      <c r="F229" s="111" t="s">
        <v>200</v>
      </c>
      <c r="G229" s="175"/>
      <c r="H229" s="99">
        <v>4654992</v>
      </c>
      <c r="I229" s="36" t="s">
        <v>9</v>
      </c>
      <c r="J229" s="77" t="s">
        <v>19</v>
      </c>
      <c r="K229" s="110" t="s">
        <v>135</v>
      </c>
      <c r="L229" s="35" t="s">
        <v>202</v>
      </c>
      <c r="M229" s="30"/>
    </row>
    <row r="230" spans="1:13" s="16" customFormat="1" ht="25.5" x14ac:dyDescent="0.25">
      <c r="A230" s="72">
        <v>53</v>
      </c>
      <c r="B230" s="111" t="s">
        <v>201</v>
      </c>
      <c r="C230" s="111" t="s">
        <v>101</v>
      </c>
      <c r="D230" s="111" t="s">
        <v>17</v>
      </c>
      <c r="E230" s="111">
        <v>1</v>
      </c>
      <c r="F230" s="111" t="s">
        <v>200</v>
      </c>
      <c r="G230" s="175"/>
      <c r="H230" s="99">
        <v>1155314</v>
      </c>
      <c r="I230" s="36" t="s">
        <v>9</v>
      </c>
      <c r="J230" s="77" t="s">
        <v>19</v>
      </c>
      <c r="K230" s="110" t="s">
        <v>135</v>
      </c>
      <c r="L230" s="35" t="s">
        <v>202</v>
      </c>
      <c r="M230" s="30"/>
    </row>
    <row r="231" spans="1:13" s="108" customFormat="1" ht="38.25" x14ac:dyDescent="0.25">
      <c r="A231" s="91">
        <v>54</v>
      </c>
      <c r="B231" s="105" t="s">
        <v>108</v>
      </c>
      <c r="C231" s="105" t="s">
        <v>42</v>
      </c>
      <c r="D231" s="105" t="s">
        <v>109</v>
      </c>
      <c r="E231" s="105">
        <v>1</v>
      </c>
      <c r="F231" s="105" t="s">
        <v>24</v>
      </c>
      <c r="G231" s="165"/>
      <c r="H231" s="37">
        <v>5990312.5</v>
      </c>
      <c r="I231" s="36" t="s">
        <v>9</v>
      </c>
      <c r="J231" s="105" t="s">
        <v>45</v>
      </c>
      <c r="K231" s="110" t="s">
        <v>133</v>
      </c>
      <c r="L231" s="92" t="s">
        <v>517</v>
      </c>
      <c r="M231" s="107"/>
    </row>
    <row r="232" spans="1:13" s="108" customFormat="1" ht="25.5" x14ac:dyDescent="0.25">
      <c r="A232" s="91">
        <v>55</v>
      </c>
      <c r="B232" s="152" t="s">
        <v>219</v>
      </c>
      <c r="C232" s="105" t="s">
        <v>56</v>
      </c>
      <c r="D232" s="105" t="s">
        <v>152</v>
      </c>
      <c r="E232" s="105">
        <v>1</v>
      </c>
      <c r="F232" s="105" t="s">
        <v>24</v>
      </c>
      <c r="G232" s="165"/>
      <c r="H232" s="37">
        <v>90000</v>
      </c>
      <c r="I232" s="36" t="s">
        <v>9</v>
      </c>
      <c r="J232" s="105" t="s">
        <v>90</v>
      </c>
      <c r="K232" s="144" t="s">
        <v>136</v>
      </c>
      <c r="L232" s="92" t="s">
        <v>501</v>
      </c>
      <c r="M232" s="107"/>
    </row>
    <row r="233" spans="1:13" s="108" customFormat="1" ht="38.25" x14ac:dyDescent="0.25">
      <c r="A233" s="72">
        <v>56</v>
      </c>
      <c r="B233" s="152" t="s">
        <v>238</v>
      </c>
      <c r="C233" s="111" t="s">
        <v>101</v>
      </c>
      <c r="D233" s="105" t="s">
        <v>241</v>
      </c>
      <c r="E233" s="105">
        <v>1</v>
      </c>
      <c r="F233" s="105" t="s">
        <v>24</v>
      </c>
      <c r="G233" s="165"/>
      <c r="H233" s="37">
        <v>888000</v>
      </c>
      <c r="I233" s="36" t="s">
        <v>9</v>
      </c>
      <c r="J233" s="102" t="s">
        <v>38</v>
      </c>
      <c r="K233" s="144" t="s">
        <v>236</v>
      </c>
      <c r="L233" s="143" t="s">
        <v>237</v>
      </c>
      <c r="M233" s="107"/>
    </row>
    <row r="234" spans="1:13" s="108" customFormat="1" ht="25.5" x14ac:dyDescent="0.25">
      <c r="A234" s="91">
        <v>57</v>
      </c>
      <c r="B234" s="152" t="s">
        <v>239</v>
      </c>
      <c r="C234" s="111" t="s">
        <v>101</v>
      </c>
      <c r="D234" s="105" t="s">
        <v>242</v>
      </c>
      <c r="E234" s="105">
        <v>1</v>
      </c>
      <c r="F234" s="105" t="s">
        <v>24</v>
      </c>
      <c r="G234" s="165"/>
      <c r="H234" s="37">
        <v>192000</v>
      </c>
      <c r="I234" s="36" t="s">
        <v>9</v>
      </c>
      <c r="J234" s="102" t="s">
        <v>38</v>
      </c>
      <c r="K234" s="144" t="s">
        <v>236</v>
      </c>
      <c r="L234" s="143" t="s">
        <v>237</v>
      </c>
      <c r="M234" s="107"/>
    </row>
    <row r="235" spans="1:13" s="108" customFormat="1" ht="38.25" x14ac:dyDescent="0.25">
      <c r="A235" s="91">
        <v>58</v>
      </c>
      <c r="B235" s="152" t="s">
        <v>240</v>
      </c>
      <c r="C235" s="111" t="s">
        <v>101</v>
      </c>
      <c r="D235" s="105" t="s">
        <v>243</v>
      </c>
      <c r="E235" s="105">
        <v>1</v>
      </c>
      <c r="F235" s="105" t="s">
        <v>24</v>
      </c>
      <c r="G235" s="165"/>
      <c r="H235" s="37">
        <v>13000</v>
      </c>
      <c r="I235" s="36" t="s">
        <v>9</v>
      </c>
      <c r="J235" s="102" t="s">
        <v>38</v>
      </c>
      <c r="K235" s="144" t="s">
        <v>236</v>
      </c>
      <c r="L235" s="143" t="s">
        <v>237</v>
      </c>
      <c r="M235" s="107"/>
    </row>
    <row r="236" spans="1:13" s="108" customFormat="1" ht="25.5" x14ac:dyDescent="0.25">
      <c r="A236" s="72">
        <v>59</v>
      </c>
      <c r="B236" s="152" t="str">
        <f>'[2]Реестр 2018'!B7</f>
        <v>Сервисное обслуживание чиллеров МРТ</v>
      </c>
      <c r="C236" s="111" t="s">
        <v>101</v>
      </c>
      <c r="D236" s="111" t="s">
        <v>17</v>
      </c>
      <c r="E236" s="111">
        <v>1</v>
      </c>
      <c r="F236" s="111" t="s">
        <v>200</v>
      </c>
      <c r="G236" s="165"/>
      <c r="H236" s="37">
        <v>655200</v>
      </c>
      <c r="I236" s="36" t="s">
        <v>9</v>
      </c>
      <c r="J236" s="77" t="s">
        <v>19</v>
      </c>
      <c r="K236" s="144" t="s">
        <v>236</v>
      </c>
      <c r="L236" s="143" t="s">
        <v>278</v>
      </c>
      <c r="M236" s="107"/>
    </row>
    <row r="237" spans="1:13" s="108" customFormat="1" ht="25.5" x14ac:dyDescent="0.25">
      <c r="A237" s="91">
        <v>60</v>
      </c>
      <c r="B237" s="152" t="str">
        <f>'[2]Реестр 2018'!B8</f>
        <v>Сервисное обслуживание чиллеров</v>
      </c>
      <c r="C237" s="111" t="s">
        <v>101</v>
      </c>
      <c r="D237" s="111" t="s">
        <v>17</v>
      </c>
      <c r="E237" s="111">
        <v>1</v>
      </c>
      <c r="F237" s="111" t="s">
        <v>200</v>
      </c>
      <c r="G237" s="165"/>
      <c r="H237" s="37">
        <v>9710000</v>
      </c>
      <c r="I237" s="36" t="s">
        <v>9</v>
      </c>
      <c r="J237" s="77" t="s">
        <v>19</v>
      </c>
      <c r="K237" s="144" t="s">
        <v>236</v>
      </c>
      <c r="L237" s="143" t="s">
        <v>278</v>
      </c>
      <c r="M237" s="107"/>
    </row>
    <row r="238" spans="1:13" s="108" customFormat="1" ht="25.5" x14ac:dyDescent="0.25">
      <c r="A238" s="91">
        <v>61</v>
      </c>
      <c r="B238" s="152" t="str">
        <f>'[2]Реестр 2018'!B9</f>
        <v xml:space="preserve">Профилактическая очистка резервуаров </v>
      </c>
      <c r="C238" s="111" t="s">
        <v>101</v>
      </c>
      <c r="D238" s="111" t="s">
        <v>17</v>
      </c>
      <c r="E238" s="111">
        <v>1</v>
      </c>
      <c r="F238" s="111" t="s">
        <v>200</v>
      </c>
      <c r="G238" s="165"/>
      <c r="H238" s="37">
        <v>2587200</v>
      </c>
      <c r="I238" s="36" t="s">
        <v>9</v>
      </c>
      <c r="J238" s="77" t="s">
        <v>19</v>
      </c>
      <c r="K238" s="144" t="s">
        <v>236</v>
      </c>
      <c r="L238" s="143" t="s">
        <v>278</v>
      </c>
      <c r="M238" s="107"/>
    </row>
    <row r="239" spans="1:13" s="108" customFormat="1" ht="38.25" x14ac:dyDescent="0.25">
      <c r="A239" s="72">
        <v>62</v>
      </c>
      <c r="B239" s="152" t="s">
        <v>297</v>
      </c>
      <c r="C239" s="111" t="s">
        <v>100</v>
      </c>
      <c r="D239" s="105" t="s">
        <v>276</v>
      </c>
      <c r="E239" s="111">
        <v>1</v>
      </c>
      <c r="F239" s="111" t="s">
        <v>200</v>
      </c>
      <c r="G239" s="165"/>
      <c r="H239" s="37">
        <v>18000000</v>
      </c>
      <c r="I239" s="36" t="s">
        <v>9</v>
      </c>
      <c r="J239" s="77" t="s">
        <v>19</v>
      </c>
      <c r="K239" s="144" t="s">
        <v>236</v>
      </c>
      <c r="L239" s="143" t="s">
        <v>277</v>
      </c>
      <c r="M239" s="107"/>
    </row>
    <row r="240" spans="1:13" s="108" customFormat="1" ht="25.5" x14ac:dyDescent="0.25">
      <c r="A240" s="91">
        <v>63</v>
      </c>
      <c r="B240" s="111" t="s">
        <v>281</v>
      </c>
      <c r="C240" s="105" t="s">
        <v>284</v>
      </c>
      <c r="D240" s="111" t="s">
        <v>17</v>
      </c>
      <c r="E240" s="111">
        <v>1</v>
      </c>
      <c r="F240" s="111" t="s">
        <v>200</v>
      </c>
      <c r="G240" s="165"/>
      <c r="H240" s="37">
        <v>532000</v>
      </c>
      <c r="I240" s="36" t="s">
        <v>9</v>
      </c>
      <c r="J240" s="77" t="s">
        <v>53</v>
      </c>
      <c r="K240" s="144" t="s">
        <v>236</v>
      </c>
      <c r="L240" s="143" t="s">
        <v>279</v>
      </c>
      <c r="M240" s="107"/>
    </row>
    <row r="241" spans="1:13" s="108" customFormat="1" ht="25.5" x14ac:dyDescent="0.25">
      <c r="A241" s="91">
        <v>64</v>
      </c>
      <c r="B241" s="111" t="s">
        <v>282</v>
      </c>
      <c r="C241" s="105" t="s">
        <v>284</v>
      </c>
      <c r="D241" s="111" t="s">
        <v>17</v>
      </c>
      <c r="E241" s="111">
        <v>1</v>
      </c>
      <c r="F241" s="111" t="s">
        <v>200</v>
      </c>
      <c r="G241" s="165"/>
      <c r="H241" s="37">
        <v>1885000</v>
      </c>
      <c r="I241" s="36" t="s">
        <v>9</v>
      </c>
      <c r="J241" s="77" t="s">
        <v>45</v>
      </c>
      <c r="K241" s="144" t="s">
        <v>236</v>
      </c>
      <c r="L241" s="143" t="s">
        <v>280</v>
      </c>
    </row>
    <row r="242" spans="1:13" s="108" customFormat="1" ht="25.5" x14ac:dyDescent="0.25">
      <c r="A242" s="72">
        <v>65</v>
      </c>
      <c r="B242" s="111" t="s">
        <v>283</v>
      </c>
      <c r="C242" s="105" t="s">
        <v>284</v>
      </c>
      <c r="D242" s="111" t="s">
        <v>17</v>
      </c>
      <c r="E242" s="111">
        <v>1</v>
      </c>
      <c r="F242" s="111" t="s">
        <v>200</v>
      </c>
      <c r="G242" s="165"/>
      <c r="H242" s="37">
        <v>583000</v>
      </c>
      <c r="I242" s="36" t="s">
        <v>9</v>
      </c>
      <c r="J242" s="77" t="s">
        <v>45</v>
      </c>
      <c r="K242" s="144" t="s">
        <v>236</v>
      </c>
      <c r="L242" s="143" t="s">
        <v>280</v>
      </c>
      <c r="M242" s="107"/>
    </row>
    <row r="243" spans="1:13" s="108" customFormat="1" ht="25.5" x14ac:dyDescent="0.25">
      <c r="A243" s="91">
        <v>66</v>
      </c>
      <c r="B243" s="111" t="s">
        <v>333</v>
      </c>
      <c r="C243" s="111" t="s">
        <v>101</v>
      </c>
      <c r="D243" s="111" t="s">
        <v>160</v>
      </c>
      <c r="E243" s="111">
        <v>1</v>
      </c>
      <c r="F243" s="111" t="s">
        <v>200</v>
      </c>
      <c r="G243" s="165"/>
      <c r="H243" s="37">
        <v>56000</v>
      </c>
      <c r="I243" s="36" t="s">
        <v>9</v>
      </c>
      <c r="J243" s="77" t="s">
        <v>45</v>
      </c>
      <c r="K243" s="144" t="s">
        <v>332</v>
      </c>
      <c r="L243" s="105" t="s">
        <v>331</v>
      </c>
      <c r="M243" s="107"/>
    </row>
    <row r="244" spans="1:13" s="108" customFormat="1" ht="25.5" x14ac:dyDescent="0.25">
      <c r="A244" s="91">
        <v>67</v>
      </c>
      <c r="B244" s="111" t="s">
        <v>334</v>
      </c>
      <c r="C244" s="111" t="s">
        <v>101</v>
      </c>
      <c r="D244" s="111" t="s">
        <v>160</v>
      </c>
      <c r="E244" s="111">
        <v>1</v>
      </c>
      <c r="F244" s="111" t="s">
        <v>200</v>
      </c>
      <c r="G244" s="165"/>
      <c r="H244" s="37">
        <v>400000</v>
      </c>
      <c r="I244" s="36" t="s">
        <v>9</v>
      </c>
      <c r="J244" s="77" t="s">
        <v>45</v>
      </c>
      <c r="K244" s="144" t="s">
        <v>332</v>
      </c>
      <c r="L244" s="105" t="s">
        <v>331</v>
      </c>
      <c r="M244" s="107"/>
    </row>
    <row r="245" spans="1:13" s="108" customFormat="1" ht="25.5" x14ac:dyDescent="0.25">
      <c r="A245" s="72">
        <v>68</v>
      </c>
      <c r="B245" s="111" t="s">
        <v>335</v>
      </c>
      <c r="C245" s="111" t="s">
        <v>101</v>
      </c>
      <c r="D245" s="111" t="s">
        <v>160</v>
      </c>
      <c r="E245" s="111">
        <v>1</v>
      </c>
      <c r="F245" s="111" t="s">
        <v>200</v>
      </c>
      <c r="G245" s="165"/>
      <c r="H245" s="37">
        <v>285712</v>
      </c>
      <c r="I245" s="36" t="s">
        <v>9</v>
      </c>
      <c r="J245" s="77" t="s">
        <v>45</v>
      </c>
      <c r="K245" s="144" t="s">
        <v>332</v>
      </c>
      <c r="L245" s="105" t="s">
        <v>331</v>
      </c>
      <c r="M245" s="107"/>
    </row>
    <row r="246" spans="1:13" s="108" customFormat="1" ht="63.75" x14ac:dyDescent="0.25">
      <c r="A246" s="91">
        <v>69</v>
      </c>
      <c r="B246" s="111" t="s">
        <v>346</v>
      </c>
      <c r="C246" s="105" t="s">
        <v>56</v>
      </c>
      <c r="D246" s="111" t="s">
        <v>499</v>
      </c>
      <c r="E246" s="111">
        <v>1</v>
      </c>
      <c r="F246" s="111" t="s">
        <v>200</v>
      </c>
      <c r="G246" s="165"/>
      <c r="H246" s="37">
        <v>1714285.71</v>
      </c>
      <c r="I246" s="36" t="s">
        <v>9</v>
      </c>
      <c r="J246" s="77" t="s">
        <v>45</v>
      </c>
      <c r="K246" s="144" t="s">
        <v>332</v>
      </c>
      <c r="L246" s="105" t="s">
        <v>500</v>
      </c>
      <c r="M246" s="107"/>
    </row>
    <row r="247" spans="1:13" s="108" customFormat="1" ht="63.75" x14ac:dyDescent="0.25">
      <c r="A247" s="91">
        <v>70</v>
      </c>
      <c r="B247" s="111" t="s">
        <v>347</v>
      </c>
      <c r="C247" s="105" t="s">
        <v>56</v>
      </c>
      <c r="D247" s="111" t="s">
        <v>348</v>
      </c>
      <c r="E247" s="111">
        <v>1</v>
      </c>
      <c r="F247" s="111" t="s">
        <v>200</v>
      </c>
      <c r="G247" s="165"/>
      <c r="H247" s="37">
        <v>321428.57</v>
      </c>
      <c r="I247" s="36" t="s">
        <v>9</v>
      </c>
      <c r="J247" s="77" t="s">
        <v>45</v>
      </c>
      <c r="K247" s="144" t="s">
        <v>332</v>
      </c>
      <c r="L247" s="105" t="s">
        <v>349</v>
      </c>
      <c r="M247" s="107"/>
    </row>
    <row r="248" spans="1:13" s="108" customFormat="1" ht="25.5" x14ac:dyDescent="0.25">
      <c r="A248" s="91">
        <v>71</v>
      </c>
      <c r="B248" s="111" t="s">
        <v>353</v>
      </c>
      <c r="C248" s="152" t="s">
        <v>101</v>
      </c>
      <c r="D248" s="111" t="s">
        <v>17</v>
      </c>
      <c r="E248" s="111">
        <v>1</v>
      </c>
      <c r="F248" s="111" t="s">
        <v>200</v>
      </c>
      <c r="G248" s="165"/>
      <c r="H248" s="37">
        <v>2540000</v>
      </c>
      <c r="I248" s="36" t="s">
        <v>9</v>
      </c>
      <c r="J248" s="77" t="s">
        <v>355</v>
      </c>
      <c r="K248" s="144" t="s">
        <v>332</v>
      </c>
      <c r="L248" s="105" t="s">
        <v>354</v>
      </c>
      <c r="M248" s="107"/>
    </row>
    <row r="249" spans="1:13" s="108" customFormat="1" ht="25.5" x14ac:dyDescent="0.25">
      <c r="A249" s="91">
        <v>72</v>
      </c>
      <c r="B249" s="111" t="s">
        <v>485</v>
      </c>
      <c r="C249" s="152" t="s">
        <v>101</v>
      </c>
      <c r="D249" s="111" t="s">
        <v>17</v>
      </c>
      <c r="E249" s="111">
        <v>1</v>
      </c>
      <c r="F249" s="111" t="s">
        <v>200</v>
      </c>
      <c r="G249" s="165"/>
      <c r="H249" s="37">
        <v>10000000</v>
      </c>
      <c r="I249" s="36" t="s">
        <v>9</v>
      </c>
      <c r="J249" s="77" t="s">
        <v>228</v>
      </c>
      <c r="K249" s="144" t="s">
        <v>341</v>
      </c>
      <c r="L249" s="105" t="s">
        <v>484</v>
      </c>
      <c r="M249" s="107"/>
    </row>
    <row r="250" spans="1:13" s="108" customFormat="1" ht="25.5" x14ac:dyDescent="0.25">
      <c r="A250" s="91">
        <v>73</v>
      </c>
      <c r="B250" s="111" t="s">
        <v>486</v>
      </c>
      <c r="C250" s="152" t="s">
        <v>101</v>
      </c>
      <c r="D250" s="111" t="s">
        <v>17</v>
      </c>
      <c r="E250" s="111">
        <v>1</v>
      </c>
      <c r="F250" s="111" t="s">
        <v>200</v>
      </c>
      <c r="G250" s="165"/>
      <c r="H250" s="37">
        <v>10674080</v>
      </c>
      <c r="I250" s="36" t="s">
        <v>9</v>
      </c>
      <c r="J250" s="77" t="s">
        <v>228</v>
      </c>
      <c r="K250" s="144" t="s">
        <v>332</v>
      </c>
      <c r="L250" s="105" t="s">
        <v>484</v>
      </c>
      <c r="M250" s="107"/>
    </row>
    <row r="251" spans="1:13" s="108" customFormat="1" ht="51" x14ac:dyDescent="0.25">
      <c r="A251" s="91">
        <v>74</v>
      </c>
      <c r="B251" s="111" t="s">
        <v>511</v>
      </c>
      <c r="C251" s="80" t="s">
        <v>102</v>
      </c>
      <c r="D251" s="111" t="s">
        <v>160</v>
      </c>
      <c r="E251" s="111">
        <v>1</v>
      </c>
      <c r="F251" s="111" t="s">
        <v>200</v>
      </c>
      <c r="G251" s="165"/>
      <c r="H251" s="37">
        <v>1692000</v>
      </c>
      <c r="I251" s="36" t="s">
        <v>9</v>
      </c>
      <c r="J251" s="77" t="s">
        <v>45</v>
      </c>
      <c r="K251" s="144" t="s">
        <v>332</v>
      </c>
      <c r="L251" s="105" t="s">
        <v>513</v>
      </c>
      <c r="M251" s="107"/>
    </row>
    <row r="252" spans="1:13" s="108" customFormat="1" ht="63.75" x14ac:dyDescent="0.25">
      <c r="A252" s="91">
        <v>75</v>
      </c>
      <c r="B252" s="111" t="s">
        <v>512</v>
      </c>
      <c r="C252" s="80" t="s">
        <v>102</v>
      </c>
      <c r="D252" s="111" t="s">
        <v>160</v>
      </c>
      <c r="E252" s="111">
        <v>1</v>
      </c>
      <c r="F252" s="111" t="s">
        <v>200</v>
      </c>
      <c r="G252" s="165"/>
      <c r="H252" s="37">
        <v>5999592</v>
      </c>
      <c r="I252" s="36" t="s">
        <v>9</v>
      </c>
      <c r="J252" s="77" t="s">
        <v>45</v>
      </c>
      <c r="K252" s="144" t="s">
        <v>341</v>
      </c>
      <c r="L252" s="105" t="s">
        <v>518</v>
      </c>
      <c r="M252" s="107"/>
    </row>
    <row r="253" spans="1:13" s="108" customFormat="1" ht="25.5" x14ac:dyDescent="0.25">
      <c r="A253" s="91">
        <v>76</v>
      </c>
      <c r="B253" s="111" t="s">
        <v>514</v>
      </c>
      <c r="C253" s="152" t="s">
        <v>101</v>
      </c>
      <c r="D253" s="111" t="s">
        <v>160</v>
      </c>
      <c r="E253" s="111">
        <v>1</v>
      </c>
      <c r="F253" s="111" t="s">
        <v>200</v>
      </c>
      <c r="G253" s="165"/>
      <c r="H253" s="37">
        <v>269644</v>
      </c>
      <c r="I253" s="36" t="s">
        <v>9</v>
      </c>
      <c r="J253" s="77" t="s">
        <v>19</v>
      </c>
      <c r="K253" s="144" t="s">
        <v>332</v>
      </c>
      <c r="L253" s="105" t="s">
        <v>515</v>
      </c>
      <c r="M253" s="107"/>
    </row>
    <row r="254" spans="1:13" s="108" customFormat="1" ht="25.5" x14ac:dyDescent="0.25">
      <c r="A254" s="91">
        <v>77</v>
      </c>
      <c r="B254" s="111" t="s">
        <v>519</v>
      </c>
      <c r="C254" s="152" t="s">
        <v>101</v>
      </c>
      <c r="D254" s="111" t="s">
        <v>160</v>
      </c>
      <c r="E254" s="111">
        <v>1</v>
      </c>
      <c r="F254" s="111" t="s">
        <v>200</v>
      </c>
      <c r="G254" s="165"/>
      <c r="H254" s="37">
        <v>4090000</v>
      </c>
      <c r="I254" s="36" t="s">
        <v>9</v>
      </c>
      <c r="J254" s="77" t="s">
        <v>45</v>
      </c>
      <c r="K254" s="144" t="s">
        <v>341</v>
      </c>
      <c r="L254" s="105" t="s">
        <v>522</v>
      </c>
      <c r="M254" s="107"/>
    </row>
    <row r="255" spans="1:13" s="108" customFormat="1" ht="25.5" x14ac:dyDescent="0.25">
      <c r="A255" s="91">
        <v>78</v>
      </c>
      <c r="B255" s="111" t="s">
        <v>520</v>
      </c>
      <c r="C255" s="152" t="s">
        <v>101</v>
      </c>
      <c r="D255" s="111" t="s">
        <v>160</v>
      </c>
      <c r="E255" s="111">
        <v>1</v>
      </c>
      <c r="F255" s="111" t="s">
        <v>200</v>
      </c>
      <c r="G255" s="165"/>
      <c r="H255" s="37">
        <v>642500</v>
      </c>
      <c r="I255" s="36" t="s">
        <v>9</v>
      </c>
      <c r="J255" s="77" t="s">
        <v>45</v>
      </c>
      <c r="K255" s="144" t="s">
        <v>341</v>
      </c>
      <c r="L255" s="105" t="s">
        <v>522</v>
      </c>
      <c r="M255" s="107"/>
    </row>
    <row r="256" spans="1:13" s="108" customFormat="1" ht="25.5" x14ac:dyDescent="0.25">
      <c r="A256" s="91">
        <v>79</v>
      </c>
      <c r="B256" s="111" t="s">
        <v>521</v>
      </c>
      <c r="C256" s="152" t="s">
        <v>101</v>
      </c>
      <c r="D256" s="111" t="s">
        <v>160</v>
      </c>
      <c r="E256" s="111">
        <v>1</v>
      </c>
      <c r="F256" s="111" t="s">
        <v>200</v>
      </c>
      <c r="G256" s="165"/>
      <c r="H256" s="37">
        <v>2865000</v>
      </c>
      <c r="I256" s="36" t="s">
        <v>9</v>
      </c>
      <c r="J256" s="77" t="s">
        <v>45</v>
      </c>
      <c r="K256" s="144" t="s">
        <v>341</v>
      </c>
      <c r="L256" s="105" t="s">
        <v>522</v>
      </c>
      <c r="M256" s="107"/>
    </row>
    <row r="257" spans="1:18" s="4" customFormat="1" ht="20.100000000000001" customHeight="1" x14ac:dyDescent="0.25">
      <c r="A257" s="94"/>
      <c r="B257" s="75" t="s">
        <v>83</v>
      </c>
      <c r="C257" s="85"/>
      <c r="D257" s="59"/>
      <c r="E257" s="59"/>
      <c r="F257" s="59"/>
      <c r="G257" s="176"/>
      <c r="H257" s="87">
        <f>SUM(H178:H256)</f>
        <v>331553594.83999991</v>
      </c>
      <c r="I257" s="69"/>
      <c r="J257" s="69"/>
      <c r="K257" s="124"/>
      <c r="L257" s="69"/>
      <c r="M257" s="32"/>
      <c r="N257" s="26"/>
      <c r="O257" s="26"/>
      <c r="P257" s="26"/>
      <c r="Q257" s="26"/>
      <c r="R257" s="26"/>
    </row>
    <row r="258" spans="1:18" s="4" customFormat="1" ht="20.100000000000001" customHeight="1" x14ac:dyDescent="0.25">
      <c r="A258" s="94"/>
      <c r="B258" s="60" t="s">
        <v>84</v>
      </c>
      <c r="C258" s="59"/>
      <c r="D258" s="59"/>
      <c r="E258" s="59"/>
      <c r="F258" s="59"/>
      <c r="G258" s="176"/>
      <c r="H258" s="70">
        <f>H257+H176+H165</f>
        <v>2133692358.0372009</v>
      </c>
      <c r="I258" s="69"/>
      <c r="J258" s="69"/>
      <c r="K258" s="124"/>
      <c r="L258" s="69"/>
      <c r="M258" s="32"/>
      <c r="N258" s="26"/>
      <c r="O258" s="26"/>
      <c r="P258" s="26"/>
      <c r="Q258" s="26"/>
      <c r="R258" s="26"/>
    </row>
    <row r="259" spans="1:18" s="5" customFormat="1" ht="20.100000000000001" customHeight="1" x14ac:dyDescent="0.25">
      <c r="A259" s="95"/>
      <c r="B259" s="60" t="s">
        <v>85</v>
      </c>
      <c r="C259" s="59"/>
      <c r="D259" s="59"/>
      <c r="E259" s="59"/>
      <c r="F259" s="59"/>
      <c r="G259" s="176"/>
      <c r="H259" s="70">
        <f>H258+H19</f>
        <v>2225902997.141201</v>
      </c>
      <c r="I259" s="71"/>
      <c r="J259" s="71"/>
      <c r="K259" s="124"/>
      <c r="L259" s="71"/>
      <c r="M259" s="33"/>
      <c r="N259" s="27"/>
      <c r="O259" s="27"/>
      <c r="P259" s="27"/>
      <c r="Q259" s="27"/>
      <c r="R259" s="27"/>
    </row>
    <row r="260" spans="1:18" x14ac:dyDescent="0.25">
      <c r="A260" s="9"/>
      <c r="B260" s="11"/>
      <c r="C260" s="9"/>
      <c r="D260" s="8"/>
      <c r="E260" s="9"/>
      <c r="F260" s="9"/>
      <c r="G260" s="10"/>
      <c r="H260" s="10"/>
      <c r="I260" s="11"/>
      <c r="J260" s="9"/>
      <c r="K260" s="125"/>
      <c r="L260" s="19"/>
      <c r="M260" s="21"/>
    </row>
    <row r="261" spans="1:18" x14ac:dyDescent="0.25">
      <c r="A261" s="9"/>
      <c r="B261" s="11"/>
      <c r="C261" s="9"/>
      <c r="D261" s="8"/>
      <c r="E261" s="9"/>
      <c r="F261" s="9"/>
      <c r="G261" s="10"/>
      <c r="I261" s="3"/>
      <c r="J261" s="9"/>
      <c r="K261" s="125"/>
      <c r="L261" s="19"/>
      <c r="M261" s="21"/>
    </row>
    <row r="262" spans="1:18" x14ac:dyDescent="0.25">
      <c r="J262" s="14"/>
      <c r="K262" s="126"/>
      <c r="L262" s="20"/>
    </row>
    <row r="263" spans="1:18" x14ac:dyDescent="0.25">
      <c r="J263" s="14"/>
      <c r="K263" s="126"/>
      <c r="L263" s="20"/>
    </row>
    <row r="264" spans="1:18" x14ac:dyDescent="0.25">
      <c r="J264" s="14"/>
      <c r="K264" s="126"/>
      <c r="L264" s="20"/>
    </row>
    <row r="265" spans="1:18" x14ac:dyDescent="0.25">
      <c r="D265" s="22"/>
      <c r="J265" s="14"/>
      <c r="K265" s="126"/>
      <c r="L265" s="20"/>
    </row>
    <row r="266" spans="1:18" x14ac:dyDescent="0.25">
      <c r="J266" s="14"/>
      <c r="K266" s="126"/>
      <c r="L266" s="20"/>
    </row>
    <row r="267" spans="1:18" x14ac:dyDescent="0.25">
      <c r="J267" s="14"/>
      <c r="K267" s="126"/>
      <c r="L267" s="20"/>
    </row>
    <row r="268" spans="1:18" x14ac:dyDescent="0.25">
      <c r="J268" s="14"/>
      <c r="K268" s="126"/>
      <c r="L268" s="20"/>
    </row>
    <row r="269" spans="1:18" x14ac:dyDescent="0.25">
      <c r="J269" s="14"/>
      <c r="K269" s="126"/>
      <c r="L269" s="20"/>
    </row>
    <row r="270" spans="1:18" x14ac:dyDescent="0.25">
      <c r="J270" s="14"/>
      <c r="K270" s="126"/>
      <c r="L270" s="20"/>
    </row>
    <row r="271" spans="1:18" x14ac:dyDescent="0.25">
      <c r="J271" s="14"/>
      <c r="K271" s="126"/>
      <c r="L271" s="20"/>
    </row>
    <row r="272" spans="1:18" x14ac:dyDescent="0.25">
      <c r="J272" s="14"/>
      <c r="K272" s="126"/>
      <c r="L272" s="20"/>
    </row>
    <row r="273" spans="10:12" x14ac:dyDescent="0.25">
      <c r="J273" s="14"/>
      <c r="K273" s="126"/>
      <c r="L273" s="20"/>
    </row>
    <row r="274" spans="10:12" x14ac:dyDescent="0.25">
      <c r="J274" s="14"/>
      <c r="K274" s="126"/>
      <c r="L274" s="20"/>
    </row>
    <row r="275" spans="10:12" x14ac:dyDescent="0.25">
      <c r="J275" s="14"/>
      <c r="K275" s="126"/>
      <c r="L275" s="20"/>
    </row>
    <row r="276" spans="10:12" x14ac:dyDescent="0.25">
      <c r="J276" s="14"/>
      <c r="K276" s="126"/>
      <c r="L276" s="20"/>
    </row>
    <row r="277" spans="10:12" x14ac:dyDescent="0.25">
      <c r="J277" s="14"/>
      <c r="K277" s="126"/>
      <c r="L277" s="20"/>
    </row>
    <row r="278" spans="10:12" x14ac:dyDescent="0.25">
      <c r="J278" s="14"/>
      <c r="K278" s="126"/>
      <c r="L278" s="20"/>
    </row>
    <row r="279" spans="10:12" x14ac:dyDescent="0.25">
      <c r="J279" s="14"/>
      <c r="K279" s="126"/>
      <c r="L279" s="20"/>
    </row>
    <row r="280" spans="10:12" x14ac:dyDescent="0.25">
      <c r="J280" s="14"/>
      <c r="K280" s="126"/>
      <c r="L280" s="20"/>
    </row>
    <row r="281" spans="10:12" x14ac:dyDescent="0.25">
      <c r="J281" s="14"/>
      <c r="K281" s="126"/>
      <c r="L281" s="20"/>
    </row>
    <row r="282" spans="10:12" x14ac:dyDescent="0.25">
      <c r="J282" s="14"/>
      <c r="K282" s="126"/>
      <c r="L282" s="20"/>
    </row>
    <row r="283" spans="10:12" x14ac:dyDescent="0.25">
      <c r="J283" s="14"/>
      <c r="K283" s="126"/>
      <c r="L283" s="20"/>
    </row>
    <row r="284" spans="10:12" x14ac:dyDescent="0.25">
      <c r="J284" s="14"/>
      <c r="K284" s="126"/>
      <c r="L284" s="20"/>
    </row>
    <row r="285" spans="10:12" x14ac:dyDescent="0.25">
      <c r="J285" s="14"/>
      <c r="K285" s="126"/>
      <c r="L285" s="20"/>
    </row>
    <row r="286" spans="10:12" x14ac:dyDescent="0.25">
      <c r="J286" s="14"/>
      <c r="K286" s="126"/>
      <c r="L286" s="20"/>
    </row>
    <row r="287" spans="10:12" x14ac:dyDescent="0.25">
      <c r="J287" s="14"/>
      <c r="K287" s="126"/>
      <c r="L287" s="20"/>
    </row>
    <row r="288" spans="10:12" x14ac:dyDescent="0.25">
      <c r="J288" s="14"/>
      <c r="K288" s="126"/>
      <c r="L288" s="20"/>
    </row>
    <row r="289" spans="10:12" x14ac:dyDescent="0.25">
      <c r="J289" s="14"/>
      <c r="K289" s="126"/>
      <c r="L289" s="20"/>
    </row>
    <row r="290" spans="10:12" x14ac:dyDescent="0.25">
      <c r="J290" s="14"/>
      <c r="K290" s="126"/>
      <c r="L290" s="20"/>
    </row>
    <row r="291" spans="10:12" x14ac:dyDescent="0.25">
      <c r="J291" s="14"/>
      <c r="K291" s="126"/>
      <c r="L291" s="20"/>
    </row>
    <row r="292" spans="10:12" x14ac:dyDescent="0.25">
      <c r="J292" s="14"/>
      <c r="K292" s="126"/>
      <c r="L292" s="20"/>
    </row>
    <row r="293" spans="10:12" x14ac:dyDescent="0.25">
      <c r="J293" s="14"/>
      <c r="K293" s="126"/>
      <c r="L293" s="20"/>
    </row>
    <row r="294" spans="10:12" x14ac:dyDescent="0.25">
      <c r="J294" s="14"/>
      <c r="K294" s="126"/>
      <c r="L294" s="20"/>
    </row>
    <row r="295" spans="10:12" x14ac:dyDescent="0.25">
      <c r="J295" s="14"/>
      <c r="K295" s="126"/>
      <c r="L295" s="20"/>
    </row>
    <row r="296" spans="10:12" x14ac:dyDescent="0.25">
      <c r="J296" s="14"/>
      <c r="K296" s="126"/>
      <c r="L296" s="20"/>
    </row>
    <row r="297" spans="10:12" x14ac:dyDescent="0.25">
      <c r="J297" s="14"/>
      <c r="K297" s="126"/>
      <c r="L297" s="20"/>
    </row>
    <row r="298" spans="10:12" x14ac:dyDescent="0.25">
      <c r="J298" s="14"/>
      <c r="K298" s="126"/>
      <c r="L298" s="20"/>
    </row>
    <row r="299" spans="10:12" x14ac:dyDescent="0.25">
      <c r="J299" s="14"/>
      <c r="K299" s="126"/>
      <c r="L299" s="20"/>
    </row>
    <row r="300" spans="10:12" x14ac:dyDescent="0.25">
      <c r="J300" s="14"/>
      <c r="K300" s="126"/>
      <c r="L300" s="20"/>
    </row>
    <row r="301" spans="10:12" x14ac:dyDescent="0.25">
      <c r="J301" s="14"/>
      <c r="K301" s="126"/>
      <c r="L301" s="20"/>
    </row>
    <row r="302" spans="10:12" x14ac:dyDescent="0.25">
      <c r="J302" s="14"/>
      <c r="K302" s="126"/>
      <c r="L302" s="20"/>
    </row>
    <row r="303" spans="10:12" x14ac:dyDescent="0.25">
      <c r="J303" s="14"/>
      <c r="K303" s="126"/>
      <c r="L303" s="20"/>
    </row>
    <row r="304" spans="10:12" x14ac:dyDescent="0.25">
      <c r="J304" s="14"/>
      <c r="K304" s="126"/>
      <c r="L304" s="20"/>
    </row>
    <row r="305" spans="10:12" x14ac:dyDescent="0.25">
      <c r="J305" s="14"/>
      <c r="K305" s="126"/>
      <c r="L305" s="20"/>
    </row>
    <row r="306" spans="10:12" x14ac:dyDescent="0.25">
      <c r="J306" s="14"/>
      <c r="K306" s="126"/>
      <c r="L306" s="20"/>
    </row>
    <row r="307" spans="10:12" x14ac:dyDescent="0.25">
      <c r="J307" s="14"/>
      <c r="K307" s="126"/>
      <c r="L307" s="20"/>
    </row>
    <row r="308" spans="10:12" x14ac:dyDescent="0.25">
      <c r="J308" s="14"/>
      <c r="K308" s="126"/>
      <c r="L308" s="20"/>
    </row>
    <row r="309" spans="10:12" x14ac:dyDescent="0.25">
      <c r="J309" s="14"/>
      <c r="K309" s="126"/>
      <c r="L309" s="20"/>
    </row>
    <row r="310" spans="10:12" x14ac:dyDescent="0.25">
      <c r="J310" s="14"/>
      <c r="K310" s="126"/>
      <c r="L310" s="20"/>
    </row>
    <row r="311" spans="10:12" x14ac:dyDescent="0.25">
      <c r="J311" s="14"/>
      <c r="K311" s="126"/>
      <c r="L311" s="20"/>
    </row>
    <row r="312" spans="10:12" x14ac:dyDescent="0.25">
      <c r="J312" s="14"/>
      <c r="K312" s="126"/>
      <c r="L312" s="20"/>
    </row>
    <row r="313" spans="10:12" x14ac:dyDescent="0.25">
      <c r="J313" s="14"/>
      <c r="K313" s="126"/>
      <c r="L313" s="20"/>
    </row>
    <row r="314" spans="10:12" x14ac:dyDescent="0.25">
      <c r="J314" s="14"/>
      <c r="K314" s="126"/>
      <c r="L314" s="20"/>
    </row>
    <row r="315" spans="10:12" x14ac:dyDescent="0.25">
      <c r="J315" s="14"/>
      <c r="K315" s="126"/>
      <c r="L315" s="20"/>
    </row>
    <row r="316" spans="10:12" x14ac:dyDescent="0.25">
      <c r="J316" s="14"/>
      <c r="K316" s="126"/>
      <c r="L316" s="20"/>
    </row>
    <row r="317" spans="10:12" x14ac:dyDescent="0.25">
      <c r="J317" s="14"/>
      <c r="K317" s="126"/>
      <c r="L317" s="20"/>
    </row>
    <row r="318" spans="10:12" x14ac:dyDescent="0.25">
      <c r="J318" s="14"/>
      <c r="K318" s="126"/>
      <c r="L318" s="20"/>
    </row>
    <row r="319" spans="10:12" x14ac:dyDescent="0.25">
      <c r="J319" s="14"/>
      <c r="K319" s="126"/>
      <c r="L319" s="20"/>
    </row>
    <row r="320" spans="10:12" x14ac:dyDescent="0.25">
      <c r="J320" s="14"/>
      <c r="K320" s="126"/>
      <c r="L320" s="20"/>
    </row>
    <row r="321" spans="10:12" x14ac:dyDescent="0.25">
      <c r="J321" s="14"/>
      <c r="K321" s="126"/>
      <c r="L321" s="20"/>
    </row>
    <row r="322" spans="10:12" x14ac:dyDescent="0.25">
      <c r="J322" s="14"/>
      <c r="K322" s="126"/>
      <c r="L322" s="20"/>
    </row>
    <row r="323" spans="10:12" x14ac:dyDescent="0.25">
      <c r="J323" s="14"/>
      <c r="K323" s="126"/>
      <c r="L323" s="20"/>
    </row>
    <row r="324" spans="10:12" x14ac:dyDescent="0.25">
      <c r="J324" s="14"/>
      <c r="K324" s="126"/>
      <c r="L324" s="20"/>
    </row>
    <row r="325" spans="10:12" x14ac:dyDescent="0.25">
      <c r="J325" s="14"/>
      <c r="K325" s="126"/>
      <c r="L325" s="20"/>
    </row>
    <row r="326" spans="10:12" x14ac:dyDescent="0.25">
      <c r="J326" s="14"/>
      <c r="K326" s="126"/>
      <c r="L326" s="20"/>
    </row>
    <row r="327" spans="10:12" x14ac:dyDescent="0.25">
      <c r="J327" s="14"/>
      <c r="K327" s="126"/>
      <c r="L327" s="20"/>
    </row>
    <row r="328" spans="10:12" x14ac:dyDescent="0.25">
      <c r="J328" s="14"/>
      <c r="K328" s="126"/>
      <c r="L328" s="20"/>
    </row>
    <row r="329" spans="10:12" x14ac:dyDescent="0.25">
      <c r="J329" s="14"/>
      <c r="K329" s="126"/>
      <c r="L329" s="20"/>
    </row>
    <row r="330" spans="10:12" x14ac:dyDescent="0.25">
      <c r="J330" s="14"/>
      <c r="K330" s="126"/>
      <c r="L330" s="20"/>
    </row>
    <row r="331" spans="10:12" x14ac:dyDescent="0.25">
      <c r="J331" s="14"/>
      <c r="K331" s="126"/>
      <c r="L331" s="20"/>
    </row>
    <row r="332" spans="10:12" x14ac:dyDescent="0.25">
      <c r="J332" s="14"/>
      <c r="K332" s="126"/>
      <c r="L332" s="20"/>
    </row>
    <row r="333" spans="10:12" x14ac:dyDescent="0.25">
      <c r="J333" s="14"/>
      <c r="K333" s="126"/>
      <c r="L333" s="20"/>
    </row>
    <row r="334" spans="10:12" x14ac:dyDescent="0.25">
      <c r="J334" s="14"/>
      <c r="K334" s="126"/>
      <c r="L334" s="20"/>
    </row>
    <row r="335" spans="10:12" x14ac:dyDescent="0.25">
      <c r="J335" s="14"/>
      <c r="K335" s="126"/>
      <c r="L335" s="20"/>
    </row>
    <row r="336" spans="10:12" x14ac:dyDescent="0.25">
      <c r="J336" s="14"/>
      <c r="K336" s="126"/>
      <c r="L336" s="20"/>
    </row>
    <row r="337" spans="10:12" x14ac:dyDescent="0.25">
      <c r="J337" s="14"/>
      <c r="K337" s="126"/>
      <c r="L337" s="20"/>
    </row>
    <row r="338" spans="10:12" x14ac:dyDescent="0.25">
      <c r="J338" s="14"/>
      <c r="K338" s="126"/>
      <c r="L338" s="20"/>
    </row>
    <row r="339" spans="10:12" x14ac:dyDescent="0.25">
      <c r="J339" s="14"/>
      <c r="K339" s="126"/>
      <c r="L339" s="20"/>
    </row>
    <row r="340" spans="10:12" x14ac:dyDescent="0.25">
      <c r="J340" s="14"/>
      <c r="K340" s="126"/>
      <c r="L340" s="20"/>
    </row>
    <row r="341" spans="10:12" x14ac:dyDescent="0.25">
      <c r="J341" s="14"/>
      <c r="K341" s="126"/>
      <c r="L341" s="20"/>
    </row>
    <row r="342" spans="10:12" x14ac:dyDescent="0.25">
      <c r="J342" s="14"/>
      <c r="K342" s="126"/>
      <c r="L342" s="20"/>
    </row>
    <row r="343" spans="10:12" x14ac:dyDescent="0.25">
      <c r="J343" s="14"/>
      <c r="K343" s="126"/>
      <c r="L343" s="20"/>
    </row>
    <row r="344" spans="10:12" x14ac:dyDescent="0.25">
      <c r="J344" s="14"/>
      <c r="K344" s="126"/>
      <c r="L344" s="20"/>
    </row>
    <row r="345" spans="10:12" x14ac:dyDescent="0.25">
      <c r="J345" s="14"/>
      <c r="K345" s="126"/>
      <c r="L345" s="20"/>
    </row>
    <row r="346" spans="10:12" x14ac:dyDescent="0.25">
      <c r="J346" s="14"/>
      <c r="K346" s="126"/>
      <c r="L346" s="20"/>
    </row>
    <row r="347" spans="10:12" x14ac:dyDescent="0.25">
      <c r="J347" s="14"/>
      <c r="K347" s="126"/>
      <c r="L347" s="20"/>
    </row>
    <row r="348" spans="10:12" x14ac:dyDescent="0.25">
      <c r="J348" s="14"/>
      <c r="K348" s="126"/>
      <c r="L348" s="20"/>
    </row>
    <row r="349" spans="10:12" x14ac:dyDescent="0.25">
      <c r="J349" s="14"/>
      <c r="K349" s="126"/>
      <c r="L349" s="20"/>
    </row>
    <row r="350" spans="10:12" x14ac:dyDescent="0.25">
      <c r="J350" s="14"/>
      <c r="K350" s="126"/>
      <c r="L350" s="20"/>
    </row>
    <row r="351" spans="10:12" x14ac:dyDescent="0.25">
      <c r="J351" s="14"/>
      <c r="K351" s="126"/>
      <c r="L351" s="20"/>
    </row>
    <row r="352" spans="10:12" x14ac:dyDescent="0.25">
      <c r="J352" s="14"/>
      <c r="K352" s="126"/>
      <c r="L352" s="20"/>
    </row>
    <row r="353" spans="10:12" x14ac:dyDescent="0.25">
      <c r="J353" s="14"/>
      <c r="K353" s="126"/>
      <c r="L353" s="20"/>
    </row>
    <row r="354" spans="10:12" x14ac:dyDescent="0.25">
      <c r="J354" s="14"/>
      <c r="K354" s="126"/>
      <c r="L354" s="20"/>
    </row>
    <row r="355" spans="10:12" x14ac:dyDescent="0.25">
      <c r="J355" s="14"/>
      <c r="K355" s="126"/>
      <c r="L355" s="20"/>
    </row>
    <row r="356" spans="10:12" x14ac:dyDescent="0.25">
      <c r="J356" s="14"/>
      <c r="K356" s="126"/>
      <c r="L356" s="20"/>
    </row>
    <row r="357" spans="10:12" x14ac:dyDescent="0.25">
      <c r="J357" s="14"/>
      <c r="K357" s="126"/>
      <c r="L357" s="20"/>
    </row>
    <row r="358" spans="10:12" x14ac:dyDescent="0.25">
      <c r="J358" s="14"/>
      <c r="K358" s="126"/>
      <c r="L358" s="20"/>
    </row>
    <row r="359" spans="10:12" x14ac:dyDescent="0.25">
      <c r="J359" s="14"/>
      <c r="K359" s="126"/>
      <c r="L359" s="20"/>
    </row>
    <row r="360" spans="10:12" x14ac:dyDescent="0.25">
      <c r="J360" s="14"/>
      <c r="K360" s="126"/>
      <c r="L360" s="20"/>
    </row>
    <row r="361" spans="10:12" x14ac:dyDescent="0.25">
      <c r="J361" s="14"/>
      <c r="K361" s="126"/>
      <c r="L361" s="20"/>
    </row>
    <row r="362" spans="10:12" x14ac:dyDescent="0.25">
      <c r="J362" s="14"/>
      <c r="K362" s="126"/>
      <c r="L362" s="20"/>
    </row>
    <row r="363" spans="10:12" x14ac:dyDescent="0.25">
      <c r="J363" s="14"/>
      <c r="K363" s="126"/>
      <c r="L363" s="20"/>
    </row>
    <row r="364" spans="10:12" x14ac:dyDescent="0.25">
      <c r="J364" s="14"/>
      <c r="K364" s="126"/>
      <c r="L364" s="20"/>
    </row>
    <row r="365" spans="10:12" x14ac:dyDescent="0.25">
      <c r="J365" s="14"/>
      <c r="K365" s="126"/>
      <c r="L365" s="20"/>
    </row>
    <row r="366" spans="10:12" x14ac:dyDescent="0.25">
      <c r="J366" s="14"/>
      <c r="K366" s="126"/>
      <c r="L366" s="20"/>
    </row>
    <row r="367" spans="10:12" x14ac:dyDescent="0.25">
      <c r="J367" s="14"/>
      <c r="K367" s="126"/>
      <c r="L367" s="20"/>
    </row>
    <row r="368" spans="10:12" x14ac:dyDescent="0.25">
      <c r="J368" s="14"/>
      <c r="K368" s="126"/>
      <c r="L368" s="20"/>
    </row>
    <row r="369" spans="10:12" x14ac:dyDescent="0.25">
      <c r="J369" s="14"/>
      <c r="K369" s="126"/>
      <c r="L369" s="20"/>
    </row>
    <row r="370" spans="10:12" x14ac:dyDescent="0.25">
      <c r="J370" s="14"/>
      <c r="K370" s="126"/>
      <c r="L370" s="20"/>
    </row>
    <row r="371" spans="10:12" x14ac:dyDescent="0.25">
      <c r="J371" s="14"/>
      <c r="K371" s="126"/>
      <c r="L371" s="20"/>
    </row>
    <row r="372" spans="10:12" x14ac:dyDescent="0.25">
      <c r="J372" s="14"/>
      <c r="K372" s="126"/>
      <c r="L372" s="20"/>
    </row>
    <row r="373" spans="10:12" x14ac:dyDescent="0.25">
      <c r="J373" s="14"/>
      <c r="K373" s="126"/>
      <c r="L373" s="20"/>
    </row>
    <row r="374" spans="10:12" x14ac:dyDescent="0.25">
      <c r="J374" s="14"/>
      <c r="K374" s="126"/>
      <c r="L374" s="20"/>
    </row>
    <row r="375" spans="10:12" x14ac:dyDescent="0.25">
      <c r="J375" s="14"/>
      <c r="K375" s="126"/>
      <c r="L375" s="20"/>
    </row>
    <row r="376" spans="10:12" x14ac:dyDescent="0.25">
      <c r="J376" s="14"/>
      <c r="K376" s="126"/>
      <c r="L376" s="20"/>
    </row>
    <row r="377" spans="10:12" x14ac:dyDescent="0.25">
      <c r="J377" s="14"/>
      <c r="K377" s="126"/>
      <c r="L377" s="20"/>
    </row>
    <row r="378" spans="10:12" x14ac:dyDescent="0.25">
      <c r="J378" s="14"/>
      <c r="K378" s="126"/>
      <c r="L378" s="20"/>
    </row>
    <row r="379" spans="10:12" x14ac:dyDescent="0.25">
      <c r="J379" s="14"/>
      <c r="K379" s="126"/>
      <c r="L379" s="20"/>
    </row>
    <row r="380" spans="10:12" x14ac:dyDescent="0.25">
      <c r="J380" s="14"/>
      <c r="K380" s="126"/>
      <c r="L380" s="20"/>
    </row>
    <row r="381" spans="10:12" x14ac:dyDescent="0.25">
      <c r="J381" s="14"/>
      <c r="K381" s="126"/>
      <c r="L381" s="20"/>
    </row>
    <row r="382" spans="10:12" x14ac:dyDescent="0.25">
      <c r="J382" s="14"/>
      <c r="K382" s="126"/>
      <c r="L382" s="20"/>
    </row>
    <row r="383" spans="10:12" x14ac:dyDescent="0.25">
      <c r="J383" s="14"/>
      <c r="K383" s="126"/>
      <c r="L383" s="20"/>
    </row>
    <row r="384" spans="10:12" x14ac:dyDescent="0.25">
      <c r="J384" s="14"/>
      <c r="K384" s="126"/>
      <c r="L384" s="20"/>
    </row>
    <row r="385" spans="10:12" x14ac:dyDescent="0.25">
      <c r="J385" s="14"/>
      <c r="K385" s="126"/>
      <c r="L385" s="20"/>
    </row>
    <row r="386" spans="10:12" x14ac:dyDescent="0.25">
      <c r="J386" s="14"/>
      <c r="K386" s="126"/>
      <c r="L386" s="20"/>
    </row>
    <row r="387" spans="10:12" x14ac:dyDescent="0.25">
      <c r="J387" s="14"/>
      <c r="K387" s="126"/>
      <c r="L387" s="20"/>
    </row>
    <row r="388" spans="10:12" x14ac:dyDescent="0.25">
      <c r="J388" s="14"/>
      <c r="K388" s="126"/>
      <c r="L388" s="20"/>
    </row>
    <row r="389" spans="10:12" x14ac:dyDescent="0.25">
      <c r="J389" s="14"/>
      <c r="K389" s="126"/>
      <c r="L389" s="20"/>
    </row>
    <row r="390" spans="10:12" x14ac:dyDescent="0.25">
      <c r="J390" s="14"/>
      <c r="K390" s="126"/>
      <c r="L390" s="20"/>
    </row>
    <row r="391" spans="10:12" x14ac:dyDescent="0.25">
      <c r="J391" s="14"/>
      <c r="K391" s="126"/>
      <c r="L391" s="20"/>
    </row>
    <row r="392" spans="10:12" x14ac:dyDescent="0.25">
      <c r="J392" s="14"/>
      <c r="K392" s="126"/>
      <c r="L392" s="20"/>
    </row>
    <row r="393" spans="10:12" x14ac:dyDescent="0.25">
      <c r="J393" s="14"/>
      <c r="K393" s="126"/>
      <c r="L393" s="20"/>
    </row>
    <row r="394" spans="10:12" x14ac:dyDescent="0.25">
      <c r="J394" s="14"/>
      <c r="K394" s="126"/>
      <c r="L394" s="20"/>
    </row>
    <row r="395" spans="10:12" x14ac:dyDescent="0.25">
      <c r="J395" s="14"/>
      <c r="K395" s="126"/>
      <c r="L395" s="20"/>
    </row>
  </sheetData>
  <sheetProtection formatCells="0" formatColumns="0" formatRows="0" insertColumns="0" insertRows="0" insertHyperlinks="0" deleteColumns="0" deleteRows="0" sort="0" autoFilter="0" pivotTables="0"/>
  <autoFilter ref="A2:L25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2018-05-14T10:18:50Z</dcterms:modified>
</cp:coreProperties>
</file>