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Лист1!$A$7:$I$51</definedName>
  </definedNames>
  <calcPr calcId="145621"/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39" i="1" s="1"/>
  <c r="H43" i="1" l="1"/>
  <c r="H50" i="1" s="1"/>
  <c r="H51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<sst xmlns="http://schemas.openxmlformats.org/spreadsheetml/2006/main" count="218" uniqueCount="101">
  <si>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</si>
  <si>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</si>
  <si>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</si>
  <si>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</si>
  <si>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</si>
  <si>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</si>
  <si>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</si>
  <si>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</si>
  <si>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</si>
  <si>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</si>
  <si>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</si>
  <si>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</si>
  <si>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</si>
  <si>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</si>
  <si>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</si>
  <si>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</si>
  <si>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</si>
  <si>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</si>
  <si>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</si>
  <si>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</si>
  <si>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</si>
  <si>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</si>
  <si>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</si>
  <si>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</si>
  <si>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</si>
  <si>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</si>
  <si>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</si>
  <si>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</si>
  <si>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</si>
  <si>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</si>
  <si>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</si>
  <si>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</si>
  <si>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</si>
  <si>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</si>
  <si>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</si>
  <si>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</si>
  <si>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</si>
  <si>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</si>
  <si>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</si>
  <si>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</si>
  <si>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</si>
  <si>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</si>
  <si>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</si>
  <si>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</si>
  <si>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</si>
  <si>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</si>
  <si>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</si>
  <si>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</si>
  <si>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</si>
  <si>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</si>
  <si>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</si>
  <si>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</si>
  <si>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</si>
  <si>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</si>
  <si>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</si>
  <si>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</si>
  <si>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</si>
  <si>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</si>
  <si>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</si>
  <si>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</si>
  <si>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</si>
  <si>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</si>
  <si>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</si>
  <si>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</si>
  <si>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</si>
  <si>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</si>
  <si>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</si>
  <si>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</si>
  <si>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</si>
  <si>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</si>
  <si>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</si>
  <si>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</si>
  <si>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</si>
  <si>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</si>
  <si>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</si>
  <si>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</si>
  <si>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</si>
  <si>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</si>
  <si>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</si>
  <si>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</si>
  <si>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</si>
  <si>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</si>
  <si>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(по состоянию на 03.04.2018 года)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</si>
  <si>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</si>
  <si>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</si>
  <si>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</si>
  <si>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</si>
  <si>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</si>
  <si>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</si>
  <si>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</si>
  <si>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</si>
  <si>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</si>
  <si>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</si>
  <si>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</si>
  <si>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 xml:space="preserve">Модель: SCT-013-000 Материал корпуса: феррит Диэлектрическая прочность: 6000 В AC / 1 мин.
Входной ток: 0A-100A Размер отверстия: прибл. 13 × 13 мм Диэлектрическая прочность: 6000 В AC / 1 мин.
Рабочая температура: -25-70 ° C 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</si>
  <si>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</si>
  <si>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</si>
  <si>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</si>
  <si>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</si>
  <si>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</si>
  <si>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
Размеры: 1.85 см x 4.2 см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</si>
</sst>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51"/>
  <sheetViews>
    <sheetView tabSelected="1" zoomScaleNormal="100" workbookViewId="0">
      <pane ySplit="7" topLeftCell="A33" activePane="bottomLeft" state="frozen"/>
      <selection pane="bottomLeft" activeCell="D37" sqref="D37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 t="s">
        <v>18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" t="s">
        <v>0</v>
      </c>
      <c r="D5" s="40" t="s">
        <v>82</v>
      </c>
      <c r="E5" s="40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42" t="s">
        <v>17</v>
      </c>
      <c r="B9" s="43"/>
      <c r="C9" s="43"/>
      <c r="D9" s="43"/>
      <c r="E9" s="43"/>
      <c r="F9" s="43"/>
      <c r="G9" s="43"/>
      <c r="H9" s="43"/>
      <c r="I9" s="43"/>
    </row>
    <row r="10" spans="1:9" s="6" customFormat="1" ht="15.75" customHeight="1" x14ac:dyDescent="0.25">
      <c r="A10" s="41" t="s">
        <v>9</v>
      </c>
      <c r="B10" s="41"/>
      <c r="C10" s="41"/>
      <c r="D10" s="41"/>
      <c r="E10" s="41"/>
      <c r="F10" s="41"/>
      <c r="G10" s="41"/>
      <c r="H10" s="41"/>
      <c r="I10" s="41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83</v>
      </c>
      <c r="C30" s="21" t="s">
        <v>44</v>
      </c>
      <c r="D30" s="32" t="s">
        <v>84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85</v>
      </c>
      <c r="C31" s="21" t="s">
        <v>44</v>
      </c>
      <c r="D31" s="32" t="s">
        <v>86</v>
      </c>
      <c r="E31" s="44">
        <v>5</v>
      </c>
      <c r="F31" s="44" t="s">
        <v>72</v>
      </c>
      <c r="G31" s="45">
        <v>2107</v>
      </c>
      <c r="H31" s="45">
        <f t="shared" ref="H31:H35" si="1">G31*E31</f>
        <v>10535</v>
      </c>
      <c r="I31" s="44" t="s">
        <v>30</v>
      </c>
    </row>
    <row r="32" spans="1:9" ht="45" x14ac:dyDescent="0.25">
      <c r="A32" s="26">
        <v>22</v>
      </c>
      <c r="B32" s="20" t="s">
        <v>87</v>
      </c>
      <c r="C32" s="21" t="s">
        <v>44</v>
      </c>
      <c r="D32" s="32" t="s">
        <v>88</v>
      </c>
      <c r="E32" s="44">
        <v>3</v>
      </c>
      <c r="F32" s="44" t="s">
        <v>72</v>
      </c>
      <c r="G32" s="45">
        <v>1501.5</v>
      </c>
      <c r="H32" s="45">
        <f t="shared" si="1"/>
        <v>4504.5</v>
      </c>
      <c r="I32" s="44" t="s">
        <v>30</v>
      </c>
    </row>
    <row r="33" spans="1:9" ht="45" x14ac:dyDescent="0.25">
      <c r="A33" s="46">
        <v>23</v>
      </c>
      <c r="B33" s="20" t="s">
        <v>89</v>
      </c>
      <c r="C33" s="21" t="s">
        <v>44</v>
      </c>
      <c r="D33" s="32" t="s">
        <v>90</v>
      </c>
      <c r="E33" s="44">
        <v>6</v>
      </c>
      <c r="F33" s="44" t="s">
        <v>72</v>
      </c>
      <c r="G33" s="45">
        <v>4180</v>
      </c>
      <c r="H33" s="45">
        <f>G33*E33</f>
        <v>25080</v>
      </c>
      <c r="I33" s="44" t="s">
        <v>30</v>
      </c>
    </row>
    <row r="34" spans="1:9" ht="45" x14ac:dyDescent="0.25">
      <c r="A34" s="26">
        <v>24</v>
      </c>
      <c r="B34" s="20" t="s">
        <v>91</v>
      </c>
      <c r="C34" s="21" t="s">
        <v>44</v>
      </c>
      <c r="D34" s="32" t="s">
        <v>92</v>
      </c>
      <c r="E34" s="44">
        <v>8</v>
      </c>
      <c r="F34" s="44" t="s">
        <v>72</v>
      </c>
      <c r="G34" s="45">
        <v>416.5</v>
      </c>
      <c r="H34" s="45">
        <f t="shared" si="1"/>
        <v>3332</v>
      </c>
      <c r="I34" s="44" t="s">
        <v>30</v>
      </c>
    </row>
    <row r="35" spans="1:9" ht="60" x14ac:dyDescent="0.25">
      <c r="A35" s="26">
        <v>25</v>
      </c>
      <c r="B35" s="20" t="s">
        <v>93</v>
      </c>
      <c r="C35" s="21" t="s">
        <v>44</v>
      </c>
      <c r="D35" s="32" t="s">
        <v>94</v>
      </c>
      <c r="E35" s="44">
        <v>5</v>
      </c>
      <c r="F35" s="44" t="s">
        <v>72</v>
      </c>
      <c r="G35" s="45">
        <v>1886.5</v>
      </c>
      <c r="H35" s="45">
        <f t="shared" si="1"/>
        <v>9432.5</v>
      </c>
      <c r="I35" s="44" t="s">
        <v>30</v>
      </c>
    </row>
    <row r="36" spans="1:9" ht="30" x14ac:dyDescent="0.25">
      <c r="A36" s="46">
        <v>26</v>
      </c>
      <c r="B36" s="20" t="s">
        <v>95</v>
      </c>
      <c r="C36" s="21" t="s">
        <v>44</v>
      </c>
      <c r="D36" s="32" t="s">
        <v>96</v>
      </c>
      <c r="E36" s="44">
        <v>3</v>
      </c>
      <c r="F36" s="44" t="s">
        <v>72</v>
      </c>
      <c r="G36" s="45">
        <v>5168.3329999999996</v>
      </c>
      <c r="H36" s="45">
        <f>G36*E36</f>
        <v>15504.999</v>
      </c>
      <c r="I36" s="44" t="s">
        <v>30</v>
      </c>
    </row>
    <row r="37" spans="1:9" ht="120" x14ac:dyDescent="0.25">
      <c r="A37" s="26">
        <v>27</v>
      </c>
      <c r="B37" s="20" t="s">
        <v>97</v>
      </c>
      <c r="C37" s="21" t="s">
        <v>44</v>
      </c>
      <c r="D37" s="32" t="s">
        <v>98</v>
      </c>
      <c r="E37" s="44">
        <v>4</v>
      </c>
      <c r="F37" s="44" t="s">
        <v>72</v>
      </c>
      <c r="G37" s="45">
        <v>4515</v>
      </c>
      <c r="H37" s="45">
        <f>G37*E37</f>
        <v>18060</v>
      </c>
      <c r="I37" s="44" t="s">
        <v>30</v>
      </c>
    </row>
    <row r="38" spans="1:9" ht="105" x14ac:dyDescent="0.25">
      <c r="A38" s="46">
        <v>28</v>
      </c>
      <c r="B38" s="20" t="s">
        <v>99</v>
      </c>
      <c r="C38" s="21" t="s">
        <v>44</v>
      </c>
      <c r="D38" s="32" t="s">
        <v>100</v>
      </c>
      <c r="E38" s="44">
        <v>4</v>
      </c>
      <c r="F38" s="44" t="s">
        <v>72</v>
      </c>
      <c r="G38" s="45">
        <v>17056.75</v>
      </c>
      <c r="H38" s="45">
        <f>G38*E38</f>
        <v>68227</v>
      </c>
      <c r="I38" s="44" t="s">
        <v>30</v>
      </c>
    </row>
    <row r="39" spans="1:9" x14ac:dyDescent="0.25">
      <c r="A39" s="37" t="s">
        <v>10</v>
      </c>
      <c r="B39" s="39"/>
      <c r="C39" s="13" t="s">
        <v>11</v>
      </c>
      <c r="D39" s="13" t="s">
        <v>11</v>
      </c>
      <c r="E39" s="13" t="s">
        <v>11</v>
      </c>
      <c r="F39" s="13"/>
      <c r="G39" s="10" t="s">
        <v>11</v>
      </c>
      <c r="H39" s="11">
        <f>SUM(H11:H38)</f>
        <v>24198709.809000004</v>
      </c>
      <c r="I39" s="13" t="s">
        <v>11</v>
      </c>
    </row>
    <row r="40" spans="1:9" x14ac:dyDescent="0.25">
      <c r="A40" s="37" t="s">
        <v>12</v>
      </c>
      <c r="B40" s="38"/>
      <c r="C40" s="38"/>
      <c r="D40" s="38"/>
      <c r="E40" s="38"/>
      <c r="F40" s="38"/>
      <c r="G40" s="38"/>
      <c r="H40" s="38"/>
      <c r="I40" s="39"/>
    </row>
    <row r="41" spans="1:9" ht="15" customHeight="1" x14ac:dyDescent="0.25">
      <c r="A41" s="37" t="s">
        <v>13</v>
      </c>
      <c r="B41" s="39"/>
      <c r="C41" s="1" t="s">
        <v>11</v>
      </c>
      <c r="D41" s="1" t="s">
        <v>11</v>
      </c>
      <c r="E41" s="1" t="s">
        <v>11</v>
      </c>
      <c r="F41" s="1"/>
      <c r="G41" s="12" t="s">
        <v>11</v>
      </c>
      <c r="H41" s="8">
        <v>0</v>
      </c>
      <c r="I41" s="1" t="s">
        <v>11</v>
      </c>
    </row>
    <row r="42" spans="1:9" x14ac:dyDescent="0.25">
      <c r="A42" s="37" t="s">
        <v>14</v>
      </c>
      <c r="B42" s="38"/>
      <c r="C42" s="38"/>
      <c r="D42" s="38"/>
      <c r="E42" s="38"/>
      <c r="F42" s="38"/>
      <c r="G42" s="38"/>
      <c r="H42" s="38"/>
      <c r="I42" s="38"/>
    </row>
    <row r="43" spans="1:9" ht="45" x14ac:dyDescent="0.25">
      <c r="A43" s="17">
        <v>1</v>
      </c>
      <c r="B43" s="16" t="s">
        <v>22</v>
      </c>
      <c r="C43" s="15" t="s">
        <v>24</v>
      </c>
      <c r="D43" s="16" t="s">
        <v>23</v>
      </c>
      <c r="E43" s="16">
        <v>1</v>
      </c>
      <c r="F43" s="16" t="s">
        <v>20</v>
      </c>
      <c r="G43" s="18"/>
      <c r="H43" s="18">
        <f>26500*12</f>
        <v>318000</v>
      </c>
      <c r="I43" s="19" t="s">
        <v>21</v>
      </c>
    </row>
    <row r="44" spans="1:9" s="5" customFormat="1" ht="30" x14ac:dyDescent="0.25">
      <c r="A44" s="26">
        <v>2</v>
      </c>
      <c r="B44" s="27" t="s">
        <v>37</v>
      </c>
      <c r="C44" s="28" t="s">
        <v>38</v>
      </c>
      <c r="D44" s="1" t="s">
        <v>39</v>
      </c>
      <c r="E44" s="24">
        <v>1</v>
      </c>
      <c r="F44" s="24" t="s">
        <v>20</v>
      </c>
      <c r="G44" s="29"/>
      <c r="H44" s="30">
        <v>1845000</v>
      </c>
      <c r="I44" s="31" t="s">
        <v>30</v>
      </c>
    </row>
    <row r="45" spans="1:9" s="5" customFormat="1" ht="67.5" customHeight="1" x14ac:dyDescent="0.25">
      <c r="A45" s="1">
        <v>3</v>
      </c>
      <c r="B45" s="16" t="s">
        <v>43</v>
      </c>
      <c r="C45" s="15" t="s">
        <v>44</v>
      </c>
      <c r="D45" s="16" t="s">
        <v>45</v>
      </c>
      <c r="E45" s="16">
        <v>1</v>
      </c>
      <c r="F45" s="16" t="s">
        <v>46</v>
      </c>
      <c r="G45" s="32"/>
      <c r="H45" s="18">
        <v>178900</v>
      </c>
      <c r="I45" s="16" t="s">
        <v>30</v>
      </c>
    </row>
    <row r="46" spans="1:9" s="5" customFormat="1" ht="67.5" customHeight="1" x14ac:dyDescent="0.25">
      <c r="A46" s="1">
        <v>4</v>
      </c>
      <c r="B46" s="16" t="s">
        <v>51</v>
      </c>
      <c r="C46" s="15" t="s">
        <v>44</v>
      </c>
      <c r="D46" s="16" t="s">
        <v>52</v>
      </c>
      <c r="E46" s="16">
        <v>1</v>
      </c>
      <c r="F46" s="16" t="s">
        <v>46</v>
      </c>
      <c r="G46" s="32"/>
      <c r="H46" s="18">
        <v>44642.86</v>
      </c>
      <c r="I46" s="16" t="s">
        <v>30</v>
      </c>
    </row>
    <row r="47" spans="1:9" s="5" customFormat="1" ht="67.5" customHeight="1" x14ac:dyDescent="0.25">
      <c r="A47" s="1">
        <v>5</v>
      </c>
      <c r="B47" s="16" t="s">
        <v>57</v>
      </c>
      <c r="C47" s="15" t="s">
        <v>44</v>
      </c>
      <c r="D47" s="16" t="s">
        <v>58</v>
      </c>
      <c r="E47" s="16">
        <v>1</v>
      </c>
      <c r="F47" s="16" t="s">
        <v>46</v>
      </c>
      <c r="G47" s="32"/>
      <c r="H47" s="18">
        <v>27912.5</v>
      </c>
      <c r="I47" s="16" t="s">
        <v>30</v>
      </c>
    </row>
    <row r="48" spans="1:9" s="5" customFormat="1" ht="67.5" customHeight="1" x14ac:dyDescent="0.25">
      <c r="A48" s="1">
        <v>6</v>
      </c>
      <c r="B48" s="16" t="s">
        <v>59</v>
      </c>
      <c r="C48" s="15" t="s">
        <v>60</v>
      </c>
      <c r="D48" s="16" t="s">
        <v>61</v>
      </c>
      <c r="E48" s="16">
        <v>1</v>
      </c>
      <c r="F48" s="16" t="s">
        <v>46</v>
      </c>
      <c r="G48" s="32"/>
      <c r="H48" s="18">
        <v>2874830</v>
      </c>
      <c r="I48" s="16" t="s">
        <v>30</v>
      </c>
    </row>
    <row r="49" spans="1:9" s="25" customFormat="1" ht="45" x14ac:dyDescent="0.25">
      <c r="A49" s="26">
        <v>7</v>
      </c>
      <c r="B49" s="27" t="s">
        <v>66</v>
      </c>
      <c r="C49" s="15" t="s">
        <v>24</v>
      </c>
      <c r="D49" s="27" t="s">
        <v>67</v>
      </c>
      <c r="E49" s="24">
        <v>1</v>
      </c>
      <c r="F49" s="24" t="s">
        <v>46</v>
      </c>
      <c r="G49" s="29"/>
      <c r="H49" s="18">
        <v>225000</v>
      </c>
      <c r="I49" s="31" t="s">
        <v>30</v>
      </c>
    </row>
    <row r="50" spans="1:9" x14ac:dyDescent="0.25">
      <c r="A50" s="34" t="s">
        <v>15</v>
      </c>
      <c r="B50" s="35"/>
      <c r="C50" s="13" t="s">
        <v>11</v>
      </c>
      <c r="D50" s="13" t="s">
        <v>11</v>
      </c>
      <c r="E50" s="13" t="s">
        <v>11</v>
      </c>
      <c r="F50" s="13"/>
      <c r="G50" s="10" t="s">
        <v>11</v>
      </c>
      <c r="H50" s="11">
        <f>SUM(H43:H49)</f>
        <v>5514285.3599999994</v>
      </c>
      <c r="I50" s="13" t="s">
        <v>11</v>
      </c>
    </row>
    <row r="51" spans="1:9" x14ac:dyDescent="0.25">
      <c r="A51" s="34" t="s">
        <v>19</v>
      </c>
      <c r="B51" s="35"/>
      <c r="C51" s="13" t="s">
        <v>11</v>
      </c>
      <c r="D51" s="13" t="s">
        <v>11</v>
      </c>
      <c r="E51" s="13" t="s">
        <v>11</v>
      </c>
      <c r="F51" s="13"/>
      <c r="G51" s="10" t="s">
        <v>11</v>
      </c>
      <c r="H51" s="11">
        <f>H50+H41+H39</f>
        <v>29712995.169000003</v>
      </c>
      <c r="I51" s="13" t="s">
        <v>11</v>
      </c>
    </row>
  </sheetData>
  <sheetProtection formatCells="0" formatColumns="0" formatRows="0" insertColumns="0" insertRows="0" insertHyperlinks="0" deleteColumns="0" deleteRows="0" sort="0" autoFilter="0" pivotTables="0"/>
  <autoFilter ref="A7:I51"/>
  <mergeCells count="11">
    <mergeCell ref="A50:B50"/>
    <mergeCell ref="A51:B51"/>
    <mergeCell ref="A3:I3"/>
    <mergeCell ref="A4:I4"/>
    <mergeCell ref="A40:I40"/>
    <mergeCell ref="A41:B41"/>
    <mergeCell ref="D5:E5"/>
    <mergeCell ref="A10:I10"/>
    <mergeCell ref="A42:I42"/>
    <mergeCell ref="A9:I9"/>
    <mergeCell ref="A39:B39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2018-04-04T12:39:20Z</dcterms:modified>
</cp:coreProperties>
</file>