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Server\NUITS\Отдел закупок\План закупок\"/>
    </mc:Choice>
  </mc:AlternateContent>
  <bookViews>
    <workbookView xWindow="0" yWindow="0" windowWidth="38400" windowHeight="17715"/>
  </bookViews>
  <sheets>
    <sheet name="2025 рус" sheetId="1" r:id="rId1"/>
    <sheet name="2025 каз" sheetId="2" r:id="rId2"/>
  </sheets>
  <externalReferences>
    <externalReference r:id="rId3"/>
  </externalReferences>
  <definedNames>
    <definedName name="_xlnm._FilterDatabase" localSheetId="1" hidden="1">'2025 каз'!$A$3:$J$64</definedName>
    <definedName name="_xlnm._FilterDatabase" localSheetId="0" hidden="1">'2025 рус'!$A$3:$J$65</definedName>
    <definedName name="Код">'[1]Справочник (2025)'!$X$9:$X$16</definedName>
    <definedName name="Сводный" localSheetId="0" hidden="1">'2025 рус'!$A$3:$J$22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2" l="1"/>
  <c r="I63" i="1"/>
  <c r="I62" i="2" l="1"/>
  <c r="I61" i="2"/>
  <c r="I60" i="2"/>
  <c r="I59" i="2"/>
  <c r="I58" i="2"/>
  <c r="I57" i="2"/>
  <c r="I56" i="2"/>
  <c r="I55" i="2"/>
  <c r="I54" i="2"/>
  <c r="I53" i="2"/>
  <c r="I52" i="2"/>
  <c r="I51" i="2"/>
  <c r="I50" i="2"/>
  <c r="I49" i="2"/>
  <c r="I48" i="2"/>
  <c r="I64" i="2" s="1"/>
  <c r="I47" i="2"/>
  <c r="I46" i="2"/>
  <c r="I45" i="2"/>
  <c r="I44" i="2"/>
  <c r="I43" i="2"/>
  <c r="I42" i="2"/>
  <c r="I41" i="2"/>
  <c r="I40" i="2"/>
  <c r="I39" i="2"/>
  <c r="I38" i="2"/>
  <c r="I37" i="2"/>
  <c r="I36" i="2"/>
  <c r="I35" i="2"/>
  <c r="I34" i="2"/>
  <c r="I33" i="2"/>
  <c r="I32" i="2"/>
  <c r="I31" i="2"/>
  <c r="I30" i="2"/>
  <c r="I29" i="2"/>
  <c r="I28" i="2"/>
  <c r="I27" i="2"/>
  <c r="I26" i="2"/>
  <c r="I25" i="2"/>
  <c r="I24" i="2"/>
  <c r="I21" i="2"/>
  <c r="I20" i="2"/>
  <c r="I19" i="2"/>
  <c r="I18" i="2"/>
  <c r="I17" i="2"/>
  <c r="I16" i="2"/>
  <c r="I15" i="2"/>
  <c r="I14" i="2"/>
  <c r="I13" i="2"/>
  <c r="I12" i="2"/>
  <c r="I11" i="2"/>
  <c r="I10" i="2"/>
  <c r="I9" i="2"/>
  <c r="I8" i="2"/>
  <c r="I7" i="2"/>
  <c r="I6" i="2"/>
  <c r="I5" i="2"/>
  <c r="I22" i="2" l="1"/>
  <c r="I65" i="2" s="1"/>
  <c r="I47" i="1"/>
  <c r="I48" i="1"/>
  <c r="I49" i="1"/>
  <c r="I50" i="1"/>
  <c r="I51" i="1"/>
  <c r="I52" i="1"/>
  <c r="I53" i="1"/>
  <c r="I54" i="1"/>
  <c r="I55" i="1"/>
  <c r="I56" i="1"/>
  <c r="I57" i="1"/>
  <c r="I58" i="1"/>
  <c r="I59" i="1"/>
  <c r="I60" i="1"/>
  <c r="I61" i="1"/>
  <c r="I62" i="1"/>
  <c r="I43" i="1"/>
  <c r="I44" i="1"/>
  <c r="I45" i="1"/>
  <c r="I46" i="1"/>
  <c r="I40" i="1"/>
  <c r="I41" i="1"/>
  <c r="I42" i="1"/>
  <c r="I39" i="1"/>
  <c r="I38" i="1"/>
  <c r="I29" i="1"/>
  <c r="I30" i="1"/>
  <c r="I31" i="1"/>
  <c r="I32" i="1"/>
  <c r="I33" i="1"/>
  <c r="I34" i="1"/>
  <c r="I35" i="1"/>
  <c r="I36" i="1"/>
  <c r="I37" i="1"/>
  <c r="I25" i="1"/>
  <c r="I26" i="1"/>
  <c r="I27" i="1"/>
  <c r="I28" i="1"/>
  <c r="I24" i="1"/>
  <c r="I20" i="1"/>
  <c r="I21" i="1"/>
  <c r="I14" i="1"/>
  <c r="I13" i="1"/>
  <c r="I12" i="1"/>
  <c r="I9" i="1"/>
  <c r="I8" i="1"/>
  <c r="I7" i="1"/>
  <c r="I19" i="1"/>
  <c r="I16" i="1"/>
  <c r="I6" i="1"/>
  <c r="I10" i="1"/>
  <c r="I11" i="1"/>
  <c r="I15" i="1"/>
  <c r="I17" i="1"/>
  <c r="I18" i="1"/>
  <c r="I5" i="1"/>
  <c r="I64" i="1" l="1"/>
  <c r="I22" i="1"/>
  <c r="I65" i="1" l="1"/>
</calcChain>
</file>

<file path=xl/sharedStrings.xml><?xml version="1.0" encoding="utf-8"?>
<sst xmlns="http://schemas.openxmlformats.org/spreadsheetml/2006/main" count="714" uniqueCount="263">
  <si>
    <t>№</t>
  </si>
  <si>
    <t>Инициатор</t>
  </si>
  <si>
    <t>Наименование товаров, работ, услуг</t>
  </si>
  <si>
    <t>Единица измерения</t>
  </si>
  <si>
    <t>Цена за единицу, тенге</t>
  </si>
  <si>
    <t xml:space="preserve">Количество, объём </t>
  </si>
  <si>
    <t>Планируемый срок закупки (месяц)</t>
  </si>
  <si>
    <t>комплект</t>
  </si>
  <si>
    <t>январь</t>
  </si>
  <si>
    <t>услуга</t>
  </si>
  <si>
    <t>тендер</t>
  </si>
  <si>
    <t>Блок питания</t>
  </si>
  <si>
    <t>шт</t>
  </si>
  <si>
    <t>Планируемая сумма,  для закупки, в тенге , тенге без НДС</t>
  </si>
  <si>
    <t>шт.</t>
  </si>
  <si>
    <t>Головной конденсаторный микрофон</t>
  </si>
  <si>
    <t>Держатель Anti-Roll для ручных микрофонов</t>
  </si>
  <si>
    <t>Расходные материалы инженерной инфраструктуры ЦОД</t>
  </si>
  <si>
    <t>Расходные материалы к СКС</t>
  </si>
  <si>
    <t>Расходные материалы к ПУ</t>
  </si>
  <si>
    <t>Расходные материалы к ПК</t>
  </si>
  <si>
    <t>Бланочная продукция, печати, штампы</t>
  </si>
  <si>
    <t>Канцелярские товары</t>
  </si>
  <si>
    <t xml:space="preserve">Трансмиттер </t>
  </si>
  <si>
    <t xml:space="preserve">Батарея контроллера
</t>
  </si>
  <si>
    <t>Мощность: 96 Вт;
В комплекте: соединительный кабель;
Длина соеднительного кабеля: 145мм;</t>
  </si>
  <si>
    <t xml:space="preserve">Планка памяти
</t>
  </si>
  <si>
    <t>Объем памяти: 16 ГБ;
Стандарт памяти: PC4;
Скорость работы памяти: 2933MHz;</t>
  </si>
  <si>
    <t>Объем памяти: 32 ГБ;
Стандарт памяти: PC4;
Скорость работы памяти: 2933MHz;</t>
  </si>
  <si>
    <t xml:space="preserve">Накопитель
</t>
  </si>
  <si>
    <t>Объем памяти: 12 ТБ;
Скорость вращения шпинделя: 7200 об/мин;
Форм-фактор: 3,5";
Тип: HDD;</t>
  </si>
  <si>
    <t xml:space="preserve">Батареи для источника бесперебойного питания </t>
  </si>
  <si>
    <t>Департамент ИТ поддержки</t>
  </si>
  <si>
    <t>Департамент по инфраструктуре</t>
  </si>
  <si>
    <t>запрос ценовых предложений</t>
  </si>
  <si>
    <t>подпункт 3) пункта 3.1. Правил закупок</t>
  </si>
  <si>
    <t xml:space="preserve">1. Товары </t>
  </si>
  <si>
    <t>Итого по товарам:</t>
  </si>
  <si>
    <t>Отдел управления персоналом и делопроизводства</t>
  </si>
  <si>
    <t xml:space="preserve">2. Услуги </t>
  </si>
  <si>
    <t>Интернет основной канал</t>
  </si>
  <si>
    <t>Интернет дополнительный канал</t>
  </si>
  <si>
    <t>Сотовая связь</t>
  </si>
  <si>
    <t>Телефонная сеть</t>
  </si>
  <si>
    <t>подпункт 22) пункта 3.1. Правил закупок</t>
  </si>
  <si>
    <t>Техническая поддержка системы кондиционирования серверных помещений</t>
  </si>
  <si>
    <t>Техническая поддержка оборудования Датацентров</t>
  </si>
  <si>
    <t>Сопровождение телекоммуникационной инфраструктуры</t>
  </si>
  <si>
    <t>Аварийные работы по ремонту и восстановлению ИТ-инфрастуктуры</t>
  </si>
  <si>
    <t>Восстановление колодца кабельной связи</t>
  </si>
  <si>
    <t>Расширение СКС Университета для организации новых рабочих мест</t>
  </si>
  <si>
    <t>Техническая поддержка ПО Veeam</t>
  </si>
  <si>
    <t>Техническая поддержка ПО FalconStor</t>
  </si>
  <si>
    <t>Техническая поддержка ПО Panorama</t>
  </si>
  <si>
    <t>Диагностика ИТ оборудования</t>
  </si>
  <si>
    <t>Услуги по заправке картриджей</t>
  </si>
  <si>
    <t>Годовая подписка на ЛПО Power Apps Premium Edu</t>
  </si>
  <si>
    <t xml:space="preserve">Годовая подписка на ЛПО Open AI Chat GPT-4 </t>
  </si>
  <si>
    <t>Департамент BI и автоматизации процессов</t>
  </si>
  <si>
    <t>Годовая подписка на генератор QR-кодов</t>
  </si>
  <si>
    <t>ТО led экранов и видеостен</t>
  </si>
  <si>
    <t>ТО цифрового кинопроектора</t>
  </si>
  <si>
    <t>Антивирусная защита с единой консолью управления Bitdefender</t>
  </si>
  <si>
    <t>Платформа для обеспечению безопасности почтовых ящиков</t>
  </si>
  <si>
    <t>Платформа обеспечения безопасности облачной среды Qualys</t>
  </si>
  <si>
    <t>Служба информационной безопасности</t>
  </si>
  <si>
    <t>Департамент цифровых решений и платформ</t>
  </si>
  <si>
    <t>Техническая поддержка лицензионного программного обеспечения Documentum</t>
  </si>
  <si>
    <t>Техническая поддержка Информационной системы для учета и инвентаризации имущества с применением RFID технологии</t>
  </si>
  <si>
    <t>Услуги по сопровождению системы "1С:Предприятие 8. Управление производственным предприятием для Казахстана"</t>
  </si>
  <si>
    <t>Годовая подписка на аккаунты разработчиков Apple App Store</t>
  </si>
  <si>
    <t>Годовая подписка на CMS Tilda на 100 веб-сайтов (+200 админ ролей)</t>
  </si>
  <si>
    <t>Годовая подписка ChatGPT</t>
  </si>
  <si>
    <t>Лицензии на использование программного обеспечения Microsoft 365</t>
  </si>
  <si>
    <t>Обновление и Развитие Единой системы управления пользователями</t>
  </si>
  <si>
    <t>Годовая подписка на Единую Систему по Управлению проектами</t>
  </si>
  <si>
    <t>Техническая Поддержка и Развитие системы Электронного документооборота(EDMS)</t>
  </si>
  <si>
    <t>Аренда помещения</t>
  </si>
  <si>
    <t>Аренда автотранспорта</t>
  </si>
  <si>
    <t>Итого по услугам:</t>
  </si>
  <si>
    <t>Юридический отдел</t>
  </si>
  <si>
    <t>подпункт 5) пункта 3.1. Правил закупок</t>
  </si>
  <si>
    <t>подпункт 12) пункта 3.1. Правил закупок</t>
  </si>
  <si>
    <t>подпункт 6) пункта 3.1. Правил закупок</t>
  </si>
  <si>
    <t>май</t>
  </si>
  <si>
    <t>ноябрь</t>
  </si>
  <si>
    <t>июль</t>
  </si>
  <si>
    <t>октябрь</t>
  </si>
  <si>
    <t>Краткая характеристика</t>
  </si>
  <si>
    <t xml:space="preserve">Способ закупок </t>
  </si>
  <si>
    <t>сентябрь</t>
  </si>
  <si>
    <t>март</t>
  </si>
  <si>
    <t xml:space="preserve">август </t>
  </si>
  <si>
    <t xml:space="preserve">Микрофон конденсаторный с кардиоидной диаграммой направленности, включает поясной передатчик.
</t>
  </si>
  <si>
    <t>Для замены блоков питания вышедших из строя. 
Блок питания для преобразования переменного тока (AC) из электрической розетки в постоянный ток (DC) с нужным напряжением и силой тока, который необходим для питания самого трансмиттера.</t>
  </si>
  <si>
    <t>Техническое обслуживание аудио-видео коммутационных систем</t>
  </si>
  <si>
    <t>Галогенные студийные лампы, одноцокольные</t>
  </si>
  <si>
    <t xml:space="preserve">Галогенновая лампа мощностью от 1000 Вт, с раъемом GX 9.5
</t>
  </si>
  <si>
    <t xml:space="preserve">Для оснащения микрофонов, с целью предотвращения технических повреждений. </t>
  </si>
  <si>
    <t>Предназначен для передачи высококачественных аудио- и видеосигналов (включая 4K) по одному кабелю (DM 8G+ / HDBaseT) на большие расстояния.</t>
  </si>
  <si>
    <t>июнь</t>
  </si>
  <si>
    <t>апрель</t>
  </si>
  <si>
    <t>Годовая подписка на ЛПО Power Apps Premium Edu
Единица измерения: Лицензия
Количество: 20
Подписка на лицензионный продукт Power Apps Premium Edu. Срок действия лицензии: 1 год.</t>
  </si>
  <si>
    <t>Годовая подписка на ЛПО Open AI Chat GPT-4 
Подписка на лицензионный продукт Open AI Chat GPT-4 поможет улучшить производительность, поможет эффективно устранять неполадки, предлагает персонализированную помощь. 
Единица измерения: Лицензия
Количество: 1</t>
  </si>
  <si>
    <t>Creatio — SaaS-решение, единая платформа для автоматизации CRM, отраслевых и внутренних процессов с помощью no-code технологий. 
Cloud Сервисы (Подписка и Сервисы Поддержки):
External B2C Portal Creatio - up to 1,000 Users Cloud. Количество единиц: 1
Studio Creation Enterprise Cloud. Количество единиц: 5
Premium Support Cloud: Количество единиц: 1
Период подписки: 1 год</t>
  </si>
  <si>
    <t>Приобретается для устранения аварийных инцидентов, связанных с необходимостью замены основных узлов и агрегатов, в работе систем кондиционирования и источников бесперебойного питания (ИБП).</t>
  </si>
  <si>
    <t>Расходные материалы для СКС (структурированной кабельной системы) требуются для проведения работ по обеспечению бесперебойной работы IT оборудования университета и предоставления доступа персонала к различным информационным сервисам.</t>
  </si>
  <si>
    <t xml:space="preserve">Источник питания 1600W </t>
  </si>
  <si>
    <t>Блок питания для сервера HPC. Мощность - 1600W</t>
  </si>
  <si>
    <t>Восстановление работоспособности источника бесперебойного питания HPC «SHABYT», расположенного в ЦОД блока С2 Назарбаев Университета. На данный момент в источнике бесперебойного питания (ИБП) вышли из строя аккумуляторные батареи (АКБ).</t>
  </si>
  <si>
    <t>май/сентябрь</t>
  </si>
  <si>
    <t>Расходные материалы (картриджи, фьюзеры, фотобарабаны и прочие материалы) к МФУ, принтерам в зависимости от технологии печати и модели печатающего устройства необходимы для своевременной их замены по случаю их износа или окончания их срока эксплуатации для непрерывной функциональности печатающих устройств, используемых структурными подразделениями Университета, частными учреждениями и Школами.</t>
  </si>
  <si>
    <t>Для непрерывной функциональности персональных компьютеров/ноутбуков в структурных подразделениях Университета, Школах и частных учреждениях ИТ склад ежедневно обеспечивает пользователей расходными материалами (клавиатуры, мыши, ОЗУ, кабели, сетевые фильтры, веб-камеры, USB-флешки, жесткие диски) для своевременной замены по случаю их износа или окончания срока их эксплуатации.</t>
  </si>
  <si>
    <t>Интернет канал провайдер Казахтелеком, 
Включает в себя:
- ежемесячная плата за доступ к сети Интернет на скорости 1 Гбит/с, по тарифному плану «Unlimited» без учета трафика;
- абонентскую плату за ip адреса- один блок 256 адреса.</t>
  </si>
  <si>
    <t>Интернет канал провайдер Jusan Mobile,
Включает в себя:
- ежемесячная плата за доступ к сети Интернет на скорости 1,5 Гбит/с, по тарифному плану «Unlimited» без учета трафика;
- абонентскую плату за ip адреса- один блок 128 адресов.</t>
  </si>
  <si>
    <t>Интернет канал провайдер Транстелеком,
Включает в себя:
- ежемесячная плата за доступ к сети Интернет на скорости 2Гбит/с, по тарифному плану «Unlimited» без учета трафика;
- абонентскую плату за ip адреса- один блок 128 адресов.</t>
  </si>
  <si>
    <t>Сотовая связь для систем мониторинга установленных в Дата центрах. Для оповещения в случаях отклонения технических показателей от норм и аварийных ситуациях.</t>
  </si>
  <si>
    <t>Обеспечение подключения кампуса к телефонной сети общего пользования, включая оплата переговоров на платные направления (междугородную, международную и сотовую связь), согласно установленным лимитам.
Включает в себя:
- ежемесячная плата за каждый из 2100 городских телефонных номеров;
- оплата фактических переговоров.</t>
  </si>
  <si>
    <t>Обеспечение сервисной технической поддержки, устранение неисправностей, замена расходных материалов, и периодическое профилактическое обслуживание. Приобретается в целях поддержания, необходимых для работы оборудования ЦОД, климатических условий в серверных помещениях.</t>
  </si>
  <si>
    <t>Услуга включает в себя замену вышедших из строя компонентов серверного оборудования, обновление микрокодов и устранение неполадок по схеме 24/5, в целях организации бесперебойного доступа к информационным ресурсам и сервисам.</t>
  </si>
  <si>
    <t>Техническая поддержка оборудования Cisco для получения обновлений ПО, включая замену вышедшего из строя оборудования и компонентов, сроком не менее чем на 1 год. Доступ к Центру Технической Поддержки по телефону и посредством Web для решения проблем с эскалацией критических проблем.</t>
  </si>
  <si>
    <t>Проведение мероприятий по оперативному устранению последствий внештатных ситуаций. Ремонту внешних и внутренних сетей связи и ее элементов, включая восстановления кабеля в случае порыва, замена крышек люков телефонной канализации при повреждении, восстановление элементов кабельных колодцев в случае дефектов или разрушения и восстановление других повреждений ИТ-инфраструктуры.</t>
  </si>
  <si>
    <t>декабрь</t>
  </si>
  <si>
    <t>Восстановление колодца кабельной связи. Устранение повреждения - трещина на
крышке люка колодца кабельной связи.</t>
  </si>
  <si>
    <t>Расширение СКС Университета для организации новых рабочих мест. В стоимость услуги входит прокладка новых сетевых кабелей, монтаж новых информационных розеток.</t>
  </si>
  <si>
    <t>Услуга включает техническую поддержку производителем ранее закупленного программного ПО Veeam, в том числе получение последних актуальных обновлений ПО и компонентов ПО в режиме реального времени, доступ к Порталу Технической Поддержки для эскалации критических проблем, доступ к технической документации.</t>
  </si>
  <si>
    <t>Данное программное обеспечение предназначено для организации репликации данных расположенных в различных датацентрах и обеспечивает работоспособность всех информационных систем Университета при отключении одного из датацентров НУ без простоя и потери данных. Техническая поддержка включает в себя услуги по быстрому реагированию на инциденты в режиме (24x7), доступ к технической документации, регулярные обновления ПО и оптимизацию работы системы.</t>
  </si>
  <si>
    <t>Техническая поддержка централизованной системы управления и мониторинга Panorama которая обеспечивает контроль, мониторинг, логирование, отчетность активности межсетевых экранов Palo alto.</t>
  </si>
  <si>
    <t>Диагностика неисправного IT оборудования, которое хранится на складах Университета</t>
  </si>
  <si>
    <t>август</t>
  </si>
  <si>
    <t>Тауарлардың, жұмыстардың, қызметтердің атауы</t>
  </si>
  <si>
    <t>Қысқаша сипаттамасы</t>
  </si>
  <si>
    <t>Сатып алу тәсілі</t>
  </si>
  <si>
    <t>Өлшем бірлігі</t>
  </si>
  <si>
    <t>Бір бірліктің бағасы, теңге</t>
  </si>
  <si>
    <t>Саны, көлемі</t>
  </si>
  <si>
    <t>Сатып алуға жоспарланған сома, теңге (ҚҚС-сыз)</t>
  </si>
  <si>
    <t>Сатып алудың жоспарланған мерзімі (айы)</t>
  </si>
  <si>
    <t>баға ұсыныстарын сұрату</t>
  </si>
  <si>
    <t>Сатып алу Ережелердің 3.1.-т. 12) т.</t>
  </si>
  <si>
    <t>Сатып алу Ережелердің 3.1.-т. 22) т.</t>
  </si>
  <si>
    <t>Сатып алу Ережелердің 3.1.-т. 3) т.</t>
  </si>
  <si>
    <t>Сатып алу Ережелердің 3.1.-т. 6) т.</t>
  </si>
  <si>
    <t>Сатып алу Ережелердің 3.1.-т. 5) т.</t>
  </si>
  <si>
    <t>қызмет</t>
  </si>
  <si>
    <t>жиынтық</t>
  </si>
  <si>
    <t>дана</t>
  </si>
  <si>
    <t>қаңтар</t>
  </si>
  <si>
    <t>тамыз</t>
  </si>
  <si>
    <t>сәуір</t>
  </si>
  <si>
    <t>желтоқсан</t>
  </si>
  <si>
    <t>шілде</t>
  </si>
  <si>
    <t>маусым</t>
  </si>
  <si>
    <t>мамыр</t>
  </si>
  <si>
    <t>мамыр/қыркүйек</t>
  </si>
  <si>
    <t>наурыз</t>
  </si>
  <si>
    <t>қараша</t>
  </si>
  <si>
    <t>қазан</t>
  </si>
  <si>
    <t>қыркүйек</t>
  </si>
  <si>
    <t>Бірцоколды галогендік студиялық шамдар</t>
  </si>
  <si>
    <t xml:space="preserve">Қуаты 1000 Вт және одан жоғары, GX 9.5 ұяшығы бар галоген шам
</t>
  </si>
  <si>
    <t>Басқа тағылатын конденсаторлық микрофон</t>
  </si>
  <si>
    <t xml:space="preserve">Кардиоидты бағыт диаграммасы бар конденсаторлық микрофон, белдікке тағылатын таратқышпен бірге.
</t>
  </si>
  <si>
    <t>Қол микрофондарына арналған Anti-Roll тіреуіші</t>
  </si>
  <si>
    <t>Микрофондарды жабдықтау және техникалық ақаулардың алдын алу мақсатында.</t>
  </si>
  <si>
    <t>Жоғары сапалы аудио және бейнесигналдарды (4K қоса алғанда) бір кабель арқылы (DM 8G+ / HDBaseT) алыс қашықтыққа беру үшін арналған.</t>
  </si>
  <si>
    <t>Қуат көзі блогы</t>
  </si>
  <si>
    <t>Істен шыққан қуат көздерін ауыстыру үшін. 
Трансмиттерді қоректендіру үшін қажетті кернеу мен ток күші бар айнымалы токты (AC) розеткадан тұрақты токқа (DC) түрлендіруге арналған қуат көзі блогы.</t>
  </si>
  <si>
    <t xml:space="preserve">Деректер орталығының инженерлік инфрақұрылымына арналған шығыс материалдары
Ask ChatGPT
</t>
  </si>
  <si>
    <t>Ауа баптау жүйелері мен үздіксіз қуат көздері (ҮҚК) жұмысындағы негізгі тораптар мен агрегаттарды ауыстыру қажеттілігіне байланысты туындайтын апаттық жағдайларды жою үшін сатып алынады.</t>
  </si>
  <si>
    <t>Құрылымдық кабель жүйесіне (ҚКЖ) арналған шығыс материалдары</t>
  </si>
  <si>
    <t>Құрылымдық кабель жүйесіне (ҚКЖ) арналған шығыс материалдары университеттің IT жабдықтарының үздіксіз жұмысын қамтамасыз ету және персоналға түрлі ақпараттық сервистерге қолжетімділік беру үшін қажетті жұмыстарды жүргізуге қолданылады.</t>
  </si>
  <si>
    <t>1600W қуат көзі</t>
  </si>
  <si>
    <t>HPC серверіне арналған қуат көзі блогы. Қуаттылығы – 1600W</t>
  </si>
  <si>
    <t xml:space="preserve">Контроллердің батареясы
</t>
  </si>
  <si>
    <t>Қуаты: 96 Вт;
Жиынтықта: қосылу кабелі;
Қосылу кабелінің ұзындығы: 145 мм;</t>
  </si>
  <si>
    <t xml:space="preserve">Жедел жады
</t>
  </si>
  <si>
    <t>Жады көлемі: 16 ГБ;
Жады стандарты: PC4;
Жадының жұмыс жылдамдығы: 2933 МГц;</t>
  </si>
  <si>
    <t>Жады көлемі: 32 ГБ;
Жады стандарты: PC4;
Жадының жұмыс жылдамдығы: 2933 МГц;</t>
  </si>
  <si>
    <t>Жинақтаушы құрылғы</t>
  </si>
  <si>
    <t>Жады көлемі: 12 ТБ;
Шпиндель айналу жылдамдығы: 7200 айн/мин;
Форм-факторы: 3,5";
Түрі: HDD;</t>
  </si>
  <si>
    <t xml:space="preserve">Үздіксіз қуат көзіне арналған батареялар </t>
  </si>
  <si>
    <t>Назарбаев Университетінің С2 блогындағы деректер орталығында орналасқан HPC «SHABYT» үздіксіз қуат көзінің жұмысқа қабілеттілігін қалпына келтіру. Қазіргі уақытта бұл үздіксіз қуат көзінде аккумуляторлық батареялар (АКБ) істен шыққан.</t>
  </si>
  <si>
    <t>Басып шығару құрылғыларына арналған шығыс материалдары</t>
  </si>
  <si>
    <t>Басып шығару технологиясы мен құрылғы моделіне байланысты МФҚ мен принтерлерге арналған шығыс материалдары (картридждер, фьюзерлер, фотобарабандар және басқа да материалдар) құрылғылардың тозуына немесе пайдалану мерзімі аяқталуына байланысты оларды уақтылы ауыстыру үшін қажет. Бұл материалдар Университеттің құрылымдық бөлімшелері, жеке мекемелері мен Мектептерінде қолданылатын басып шығару құрылғыларының үздіксіз жұмысын қамтамасыз ету үшін қажет.</t>
  </si>
  <si>
    <t>ДК-ге арналған шығыс материалдарыРасходные материалы к ПК</t>
  </si>
  <si>
    <t>Университеттің құрылымдық бөлімшелерінде, Мектептерде және жеке мекемелерінде орналасқан дербес компьютерлер мен ноутбуктердің үздіксіз жұмысын қамтамасыз ету үшін, ІТ қоймасы пайдаланушыларды күнделікті шығыс материалдарымен (пернетақталар, тінтуірлер, жедел жад, кабельдер, желілік сүзгілер, веб-камералар, USB-флешкалар, қатқыл дискілер) олардың тозуына немесе пайдалану мерзімі аяқталуына байланысты уақтылы ауыстыру үшін қамтамасыз етеді.</t>
  </si>
  <si>
    <t>Бланкілік өнімдер, мөрлер, штамптар</t>
  </si>
  <si>
    <t>Кеңсе тауарлары</t>
  </si>
  <si>
    <t>Интернеттің негізгі арнасы</t>
  </si>
  <si>
    <t>Интернет арнасы – Kazakhtelecom провайдері,
Құрамына мыналар кіреді:
1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256 мекенжайдан тұратын бір блок.</t>
  </si>
  <si>
    <t>Интернеттің резервтік арнасы</t>
  </si>
  <si>
    <t xml:space="preserve">Интернет резервный канал </t>
  </si>
  <si>
    <t>**Интернет арнасы – Jusan Mobile провайдері,
Құрамына мыналар кіреді:
1,5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128 мекенжайдан тұратын бір блок.**</t>
  </si>
  <si>
    <t>Интернеттің қосымша арнасы</t>
  </si>
  <si>
    <t>Интернет арнасы – Транстелеком провайдері,
Құрамына мыналар кіреді:
2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128 мекенжайдан тұратын бір блок.</t>
  </si>
  <si>
    <t>Ұялы байланыс</t>
  </si>
  <si>
    <t>Деректер орталықтарында орнатылған мониторинг жүйелері үшін ұялы байланыс. Техникалық көрсеткіштердің қалыпты шектен ауытқуы немесе төтенше жағдайлар кезінде хабарлау мақсатында қолданылады.</t>
  </si>
  <si>
    <t>Телефон желісі</t>
  </si>
  <si>
    <t>Кампусты жалпыға ортақ телефон желісіне қосуды қамтамасыз ету, оның ішінде белгіленген лимиттерге сәйкес ақылы бағыттар бойынша (қалалықаралық, халықаралық және ұялы байланыс) сөйлесулер үшін төлемді қамтиды.
Құрамына мыналар кіреді:
2100 қалалық телефон нөмірінің әрқайсысы үшін ай сайынғы төлем;
нақты сөйлесулер үшін төлем</t>
  </si>
  <si>
    <t>Деректер орталықтарының жабдықтарына техникалық қолдау көрсету</t>
  </si>
  <si>
    <t>Қызметке серверлік жабдықтың істен шыққан компоненттерін ауыстыру, микрокодтарды жаңарту және ақпараттық ресурстар мен сервистерге үздіксіз қол жеткізуді қамтамасыз ету мақсатында 24/5 тәртібі бойынша ақауларды жою кіреді.</t>
  </si>
  <si>
    <t>Телекоммуникациялық инфрақұрылымды сүйемелдеу</t>
  </si>
  <si>
    <t>Бағдарламалық қамтамасыз етуді жаңарту үшін Cisco жабдықтарына техникалық қолдау көрсету, оның ішінде істен шыққан жабдықтар мен компоненттерді кемінде 1 жыл мерзімге ауыстыру. Сын-тегеурінді мәселелерді шешу үшін Техникалық Қолдау Орталығына телефон немесе веб арқылы қол жеткізу мүмкіндігі қамтамасыз етіледі.</t>
  </si>
  <si>
    <t>ИТ-инфрақұрылымды жөндеу және қалпына келтіру бойынша шұғыл жұмыстар</t>
  </si>
  <si>
    <t>Төтенше жағдайлардың салдарын жедел жою бойынша іс-шараларды жүргізу. Байланыс желілерінің ішкі және сыртқы учаскелерін, сондай-ақ олардың элементтерін жөндеу, соның ішінде кабель үзілген жағдайда оны қалпына келтіру, телефон коммуникациясына арналған құдықтардың қақпақтарын зақымданған жағдайда ауыстыру, кабель құдықтарының бүлінген немесе бұзылған элементтерін қалпына келтіру және ИТ-инфрақұрылымның басқа да зақымдарын жөндеу.</t>
  </si>
  <si>
    <t>Кабельдік байланыс құдығын қалпына келтіру</t>
  </si>
  <si>
    <t>Кабельдік байланыс құдығын қалпына келтіру. Зақымдануды жою – кабельдік байланыс құдығының қақпағындағы жарықты жөндеу.</t>
  </si>
  <si>
    <t>Серверлік бөлмелердегі кондиционерлеу жүйесіне техникалық қолдау көрсету</t>
  </si>
  <si>
    <t>Сервистік техникалық қолдау көрсету, ақауларды жою, шығыс материалдарын ауыстыру және мерзімді профилактикалық қызмет көрсету. Бұл қызмет Деректер орталығы (ЦОД) жабдықтарының жұмысын қамтамасыз ету үшін серверлік бөлмелерде қажетті климаттық жағдайларды қолдау мақсатында сатып алынады.</t>
  </si>
  <si>
    <t>Жаңа жұмыс орындарын ұйымдастыру үшін Университеттің СКС-ын (құрылымдық кабельдік жүйесін) кеңейту</t>
  </si>
  <si>
    <t>Жаңа жұмыс орындарын ұйымдастыру үшін Университеттің СКС-ын (құрылымдық кабельдік жүйесін) кеңейту. Қызмет құнына жаңа желілік кабельдерді жүргізу және жаңа ақпараттық розеткаларды орнату кіреді.</t>
  </si>
  <si>
    <t>Veeam бағдарламалық жасақтамасына техникалық қолдау көрсету</t>
  </si>
  <si>
    <t>Қызмет бұрын сатып алынған Veeam бағдарламалық жасақтамасына өндіруші тарапынан техникалық қолдау көрсетуді қамтиды, оның ішінде бағдарламалық жасақтаманың және оның құрамдас бөліктерінің соңғы жаңартуларын нақты уақыт режимінде алу, күрделі мәселелерді шешу үшін Техникалық қолдау порталына қол жеткізу, сондай-ақ техникалық құжаттамаға қол жеткізу</t>
  </si>
  <si>
    <t>FalconStor бағдарламалық жасақтамасына техникалық қолдау көрсету</t>
  </si>
  <si>
    <t>Аталған бағдарламалық жасақтама әртүрлі деректер орталықтарында орналасқан деректерді репликациялауды ұйымдастыруға арналған және Назарбаев Университетінің бір деректер орталығы өшірілген жағдайда, барлық ақпараттық жүйелердің кідіріссіз және деректер жоғалтусыз жұмысын қамтамасыз етеді. Техникалық қолдау көрсету тәулік бойы (24/7) инциденттерге жедел әрекет етуді, техникалық құжаттамаға қол жеткізуді, бағдарламалық жасақтаманы үнемі жаңартуды және жүйе жұмысының оңтайландырылуын қамтиды.</t>
  </si>
  <si>
    <t>Panorama бағдарламалық жасақтамасына техникалық қолдау көрсету</t>
  </si>
  <si>
    <t>Panorama орталықтандырылған басқару және мониторинг жүйесіне техникалық қолдау көрсету, ол Palo Alto желіаралық экрандарының белсенділігін бақылауды, мониторингті, журналдауды және есеп беруді қамтамасыз етеді.</t>
  </si>
  <si>
    <t>IT жабдықтарын диагностикалау</t>
  </si>
  <si>
    <t>Университеттің қоймаларында сақталған ақаулы IT жабдықтарын диагностикалау</t>
  </si>
  <si>
    <t>Картридждерді толтыру қызметтері</t>
  </si>
  <si>
    <t>Картридждерді қайта толтыру қызметтері</t>
  </si>
  <si>
    <t>Power Apps Premium Edu лицензиялық бағдарламасына жылдық жазылым</t>
  </si>
  <si>
    <t>Power Apps Premium Edu лицензиялық бағдарламасына жылдық жазылым
Өлшем бірлігі: Лицензия
Саны: 20
Лицензиялық өнім – Power Apps Premium Edu жазылымы. Лицензияның қолданылу мерзімі – 1 жыл.</t>
  </si>
  <si>
    <t>Open AI Chat GPT-4 лицензиялық бағдарламасына жылдық жазылым</t>
  </si>
  <si>
    <t>Цифрлық кинопроекторды техникалық қызмет көрсету</t>
  </si>
  <si>
    <t>Open AI Chat GPT-4 бағдарламасының жылдық лицензиясы
Open AI Chat GPT-4 лицензиясы өнімділікті арттыруға, ақауларды жылдам және тиімді шешуге, сондай-ақ жеке көмек көрсетуге мүмкіндік береді.
Өлшем бірлігі: Лицензия
Саны: 1</t>
  </si>
  <si>
    <t>QR-код генераторының жылдық жазылымы</t>
  </si>
  <si>
    <t>Аудио-видео коммутация жүйелерін техникалық қызмет көрсету</t>
  </si>
  <si>
    <t>LED экрандар мен видеоқабырғаларды техникалық қызмет көрсету</t>
  </si>
  <si>
    <t>Bitdefender біріккен басқару консолімен антивирус қорғауы</t>
  </si>
  <si>
    <t>Пошталық жәшіктердің қауіпсіздігін қамтамасыз етуге арналған платформа</t>
  </si>
  <si>
    <t>Qualys бұлттық ортаның қауіпсіздігін қамтамасыз ету платформасы</t>
  </si>
  <si>
    <t>Documentum лицензиялы бағдарламалық қамтамасыз етуді техникалық қолдау</t>
  </si>
  <si>
    <t>RFID технологиясын қолданатын мүлік есепке алу және инвентаризациялау ақпараттық жүйесін техникалық қолдау</t>
  </si>
  <si>
    <t>RFID технологиясын қолданатын мүлік есепке алу және инвентаризациялау ақпараттық жүйесін техникалық қолдауи</t>
  </si>
  <si>
    <t>"1С:Кәсіпорын 8. Қазақстан үшін өндірістік кәсіпорынды басқару" жүйесін қолдау қызметтері</t>
  </si>
  <si>
    <t>Apple App Store әзірлеуші аккаунттарына жылдық жазылым</t>
  </si>
  <si>
    <t>CMS Tilda-ның 100 веб-сайтқа және 200 әкімші рөліне арналған жылдық жазылымы</t>
  </si>
  <si>
    <t>ChatGPT бағдарламасының жылдық жазылымы</t>
  </si>
  <si>
    <t>Microsoft 365 бағдарламалық қамтамасыз етуді пайдалану лицензиялары</t>
  </si>
  <si>
    <t>Пайдаланушыларды басқарудың бірыңғай жүйесін жаңарту және дамыту</t>
  </si>
  <si>
    <t>Жобаларды басқарудың Бірыңғай жүйесіне жылдық жазылым</t>
  </si>
  <si>
    <t>Электрондық құжат айналымы жүйесін (ЭДЖ) техникалық қамтамасыз ету және дамыту</t>
  </si>
  <si>
    <t>Кеңсе кеңістігін жалға алу</t>
  </si>
  <si>
    <t>Колікті жалға алу</t>
  </si>
  <si>
    <t xml:space="preserve">1. Тауарлар </t>
  </si>
  <si>
    <t>Тауарлар бойынша жалпы:</t>
  </si>
  <si>
    <t>2. Қызметтер</t>
  </si>
  <si>
    <t>Қызметтер бойынша жалпы:</t>
  </si>
  <si>
    <t>Общая сумма, в тенге, без учета НДС</t>
  </si>
  <si>
    <t>Жалпы сома, теңгемен, ҚҚС-сыз:</t>
  </si>
  <si>
    <t xml:space="preserve">Подписка к Creatio — SaaS-решение, единая платформа для автоматизации CRM, отраслевых и внутренних процессов с помощью no-code технологий. </t>
  </si>
  <si>
    <t>Creatio жылдық жазылым— бұл SaaS шешімі, CRM-ді, салалық және ішкі процестерді no-code технологиялары арқылы автоматтандыруға арналған бірыңғай платформа.</t>
  </si>
  <si>
    <t>Продление подписки на платформу для обеспечению безопасности почтовых ящиков</t>
  </si>
  <si>
    <t>Пошта жәшіктерінің қауіпсіздігін қамтамасыз ету платформасына жазылымды ұзарту</t>
  </si>
  <si>
    <t xml:space="preserve">Подписка Creative Cloud для образовательных учреждений </t>
  </si>
  <si>
    <t xml:space="preserve">Білім беру ұйымдарына арналған Creative Cloud жазылымдары </t>
  </si>
  <si>
    <t>Creatio — бұл SaaS шешімі, CRM-ді, салалық және ішкі процестерді no-code технологиялары арқылы автоматтандыруға арналған бірыңғай платформа.
Cloud сервистер (жазылым және қолдау қызметтері):
External B2C Portal Creatio — 1,000 қолданушыға дейін (Cloud). Бірлік саны: 1
Studio Creation Enterprise Cloud. Бірлік саны: 5
Premium Support Cloud. Бірлік саны: 1
Жазылым мерзімі: 1 жыл</t>
  </si>
  <si>
    <t>Подключение прецизионных кондиционеров к
ИБП</t>
  </si>
  <si>
    <t>Прецизионды
кондиционерлерді үздіксіз қуат көзіне қосу</t>
  </si>
  <si>
    <t>Реестр планируемых закупок товаров, работ, услуг частного учреждения "Nazarbayev University IT Support" на 2025 год</t>
  </si>
  <si>
    <t>"Nazarbayev University IT Support" жекеменшік мекемесінің 2025 жылға арналған тауарларды, жұмыстарды және қызметтерді сатып алу реестор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</si>
</sst>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b/>
      <sz val="11"/>
      <color theme="1"/>
      <name val="Times New Roman"/>
      <family val="1"/>
      <charset val="204"/>
    </font>
    <font>
      <sz val="10"/>
      <name val="Arial Cyr"/>
      <charset val="204"/>
    </font>
    <font>
      <sz val="10"/>
      <color theme="1"/>
      <name val="Times New Roman"/>
      <family val="2"/>
      <charset val="204"/>
    </font>
    <font>
      <sz val="11"/>
      <color theme="1"/>
      <name val="Calibri"/>
      <family val="2"/>
      <charset val="204"/>
      <scheme val="minor"/>
    </font>
    <font>
      <sz val="11"/>
      <color indexed="63"/>
      <name val="Calibri"/>
      <family val="2"/>
      <charset val="204"/>
    </font>
    <font>
      <sz val="8"/>
      <name val="Arial"/>
      <family val="2"/>
      <charset val="204"/>
    </font>
    <font>
      <sz val="10"/>
      <color rgb="FF000000"/>
      <name val="Calibri"/>
      <family val="2"/>
      <charset val="204"/>
      <scheme val="minor"/>
    </font>
    <font>
      <sz val="11"/>
      <color rgb="FF000000"/>
      <name val="Calibri"/>
      <family val="2"/>
      <charset val="204"/>
    </font>
    <font>
      <sz val="10"/>
      <color indexed="63"/>
      <name val="Arial"/>
      <family val="2"/>
    </font>
    <font>
      <sz val="11"/>
      <color rgb="FF9C0006"/>
      <name val="Calibri"/>
      <family val="2"/>
      <scheme val="minor"/>
    </font>
    <font>
      <u/>
      <sz val="11"/>
      <color theme="10"/>
      <name val="Calibri"/>
      <family val="2"/>
      <scheme val="minor"/>
    </font>
    <font>
      <sz val="11"/>
      <color rgb="FF000000"/>
      <name val="Calibri"/>
      <family val="2"/>
      <charset val="204"/>
    </font>
    <font>
      <sz val="10"/>
      <color rgb="FF000000"/>
      <name val="Calibri"/>
      <family val="2"/>
      <charset val="204"/>
      <scheme val="minor"/>
    </font>
    <font>
      <u/>
      <sz val="10"/>
      <color theme="10"/>
      <name val="Calibri"/>
      <family val="2"/>
      <charset val="204"/>
      <scheme val="minor"/>
    </font>
    <font>
      <sz val="11"/>
      <color rgb="FF006100"/>
      <name val="Calibri"/>
      <family val="2"/>
      <charset val="204"/>
      <scheme val="minor"/>
    </font>
    <font>
      <sz val="11"/>
      <color rgb="FF9C6500"/>
      <name val="Calibri"/>
      <family val="2"/>
      <charset val="204"/>
      <scheme val="minor"/>
    </font>
    <font>
      <sz val="8"/>
      <name val="Calibri"/>
      <family val="2"/>
      <scheme val="minor"/>
    </font>
    <font>
      <u/>
      <sz val="11"/>
      <color theme="10"/>
      <name val="Calibri"/>
      <family val="2"/>
      <charset val="204"/>
      <scheme val="minor"/>
    </font>
    <font>
      <sz val="11"/>
      <color rgb="FF000000"/>
      <name val="Calibri"/>
      <family val="2"/>
    </font>
    <font>
      <sz val="10"/>
      <color rgb="FF000000"/>
      <name val="Arial"/>
      <family val="2"/>
      <charset val="204"/>
    </font>
    <font>
      <sz val="10"/>
      <color theme="1"/>
      <name val="Times New Roman"/>
      <family val="1"/>
      <charset val="204"/>
    </font>
    <font>
      <sz val="10"/>
      <color rgb="FF000000"/>
      <name val="Times New Roman"/>
      <family val="1"/>
      <charset val="204"/>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bgColor rgb="FFD9EAD3"/>
      </patternFill>
    </fill>
    <fill>
      <patternFill patternType="solid">
        <fgColor theme="0"/>
        <bgColor rgb="FFE2EFD9"/>
      </patternFill>
    </fill>
    <fill>
      <patternFill patternType="solid">
        <fgColor theme="0"/>
        <bgColor rgb="FFFFFF00"/>
      </patternFill>
    </fill>
    <fill>
      <patternFill patternType="solid">
        <fgColor theme="5"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9">
    <xf numFmtId="0" fontId="0" fillId="0" borderId="0"/>
    <xf numFmtId="0" fontId="3" fillId="0" borderId="0"/>
    <xf numFmtId="0" fontId="9" fillId="0" borderId="0"/>
    <xf numFmtId="164" fontId="10" fillId="0" borderId="0" applyFont="0" applyFill="0" applyBorder="0" applyAlignment="0" applyProtection="0"/>
    <xf numFmtId="0" fontId="11" fillId="0" borderId="0"/>
    <xf numFmtId="0" fontId="3" fillId="0" borderId="0"/>
    <xf numFmtId="0" fontId="12" fillId="0" borderId="0"/>
    <xf numFmtId="0" fontId="13" fillId="0" borderId="0"/>
    <xf numFmtId="0" fontId="13" fillId="0" borderId="0"/>
    <xf numFmtId="0" fontId="14" fillId="0" borderId="0"/>
    <xf numFmtId="0" fontId="2" fillId="0" borderId="0"/>
    <xf numFmtId="164" fontId="4" fillId="0" borderId="0" applyFont="0" applyFill="0" applyBorder="0" applyAlignment="0" applyProtection="0"/>
    <xf numFmtId="0" fontId="2" fillId="0" borderId="0"/>
    <xf numFmtId="0" fontId="12" fillId="0" borderId="0"/>
    <xf numFmtId="0" fontId="16" fillId="0" borderId="0"/>
    <xf numFmtId="0" fontId="17"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9" fillId="0" borderId="0"/>
    <xf numFmtId="164" fontId="4" fillId="0" borderId="0" applyFont="0" applyFill="0" applyBorder="0" applyAlignment="0" applyProtection="0"/>
    <xf numFmtId="0" fontId="18" fillId="0" borderId="0" applyNumberFormat="0" applyFill="0" applyBorder="0" applyAlignment="0" applyProtection="0"/>
    <xf numFmtId="0" fontId="20" fillId="0" borderId="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1" fillId="0" borderId="0"/>
    <xf numFmtId="0" fontId="25" fillId="0" borderId="0" applyNumberFormat="0" applyFill="0" applyBorder="0" applyAlignment="0" applyProtection="0"/>
    <xf numFmtId="0" fontId="18" fillId="0" borderId="0" applyNumberFormat="0" applyFill="0" applyBorder="0" applyAlignment="0" applyProtection="0"/>
    <xf numFmtId="0" fontId="26" fillId="0" borderId="0"/>
    <xf numFmtId="0" fontId="1" fillId="0" borderId="0"/>
    <xf numFmtId="0" fontId="1" fillId="0" borderId="0"/>
    <xf numFmtId="0" fontId="27" fillId="0" borderId="0"/>
    <xf numFmtId="0" fontId="4" fillId="0" borderId="0"/>
    <xf numFmtId="0" fontId="1" fillId="0" borderId="0"/>
    <xf numFmtId="0" fontId="1" fillId="0" borderId="0"/>
    <xf numFmtId="0" fontId="15" fillId="0" borderId="0"/>
    <xf numFmtId="0" fontId="1" fillId="0" borderId="0"/>
    <xf numFmtId="0" fontId="1" fillId="0" borderId="0"/>
  </cellStyleXfs>
  <cellXfs count="132">
    <xf numFmtId="0" fontId="0" fillId="0" borderId="0" xfId="0"/>
    <xf numFmtId="0" fontId="5" fillId="0" borderId="0" xfId="0" applyFont="1"/>
    <xf numFmtId="0" fontId="6"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wrapText="1"/>
    </xf>
    <xf numFmtId="0" fontId="6" fillId="0" borderId="0" xfId="0" applyFont="1"/>
    <xf numFmtId="0" fontId="5" fillId="0" borderId="0" xfId="0" applyFont="1" applyAlignment="1">
      <alignment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1" xfId="0" applyFont="1" applyBorder="1" applyAlignment="1">
      <alignment horizontal="left" vertical="center" wrapText="1"/>
    </xf>
    <xf numFmtId="4" fontId="5" fillId="0" borderId="0" xfId="0" applyNumberFormat="1" applyFont="1" applyAlignment="1">
      <alignment horizontal="center"/>
    </xf>
    <xf numFmtId="4" fontId="5" fillId="0" borderId="0" xfId="0" applyNumberFormat="1" applyFont="1"/>
    <xf numFmtId="4" fontId="7" fillId="2" borderId="1" xfId="0" applyNumberFormat="1" applyFont="1" applyFill="1" applyBorder="1" applyAlignment="1">
      <alignment horizontal="center" vertical="center" wrapText="1"/>
    </xf>
    <xf numFmtId="4" fontId="5" fillId="0" borderId="1" xfId="11" applyNumberFormat="1" applyFont="1" applyFill="1" applyBorder="1" applyAlignment="1">
      <alignment horizontal="center" vertical="center" wrapText="1"/>
    </xf>
    <xf numFmtId="164" fontId="5" fillId="0" borderId="1" xfId="1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6" fillId="0" borderId="0" xfId="0" applyNumberFormat="1" applyFont="1"/>
    <xf numFmtId="4" fontId="8" fillId="2"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28" fillId="0" borderId="7" xfId="0" quotePrefix="1" applyFont="1" applyBorder="1" applyAlignment="1">
      <alignment horizontal="left" vertical="center" wrapText="1"/>
    </xf>
    <xf numFmtId="0" fontId="28" fillId="0" borderId="2" xfId="0" applyFont="1" applyBorder="1" applyAlignment="1">
      <alignment horizontal="left" vertical="center" wrapText="1"/>
    </xf>
    <xf numFmtId="0" fontId="28" fillId="0" borderId="2" xfId="0" applyFont="1" applyBorder="1" applyAlignment="1">
      <alignment horizontal="left" wrapText="1"/>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4" fontId="28" fillId="0" borderId="2" xfId="0" applyNumberFormat="1" applyFont="1" applyBorder="1" applyAlignment="1">
      <alignment horizontal="center" vertical="center" wrapText="1"/>
    </xf>
    <xf numFmtId="4" fontId="28"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6" fillId="3" borderId="5" xfId="0" applyFont="1" applyFill="1" applyBorder="1" applyAlignment="1">
      <alignment horizontal="center" vertical="center" wrapText="1"/>
    </xf>
    <xf numFmtId="164" fontId="5" fillId="0" borderId="5" xfId="11" applyFont="1" applyFill="1" applyBorder="1" applyAlignment="1">
      <alignment horizontal="center" vertical="center" wrapText="1"/>
    </xf>
    <xf numFmtId="4" fontId="5" fillId="0" borderId="5" xfId="11" applyNumberFormat="1" applyFont="1" applyFill="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28" fillId="0" borderId="9" xfId="0" quotePrefix="1" applyFont="1" applyBorder="1" applyAlignment="1">
      <alignment horizontal="left" vertical="center" wrapText="1"/>
    </xf>
    <xf numFmtId="0" fontId="28" fillId="0" borderId="3" xfId="0" applyFont="1" applyBorder="1" applyAlignment="1">
      <alignment horizontal="left" vertical="center" wrapText="1"/>
    </xf>
    <xf numFmtId="0" fontId="6" fillId="3" borderId="6" xfId="0" applyFont="1" applyFill="1" applyBorder="1" applyAlignment="1">
      <alignment horizontal="center" vertical="center" wrapText="1"/>
    </xf>
    <xf numFmtId="0" fontId="28" fillId="0" borderId="3" xfId="0" applyFont="1" applyBorder="1" applyAlignment="1">
      <alignment horizontal="center" vertical="center"/>
    </xf>
    <xf numFmtId="4" fontId="28" fillId="0" borderId="3" xfId="0" applyNumberFormat="1" applyFont="1" applyBorder="1" applyAlignment="1">
      <alignment horizontal="center" vertical="center" wrapText="1"/>
    </xf>
    <xf numFmtId="4" fontId="5" fillId="0" borderId="6" xfId="11"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wrapText="1"/>
    </xf>
    <xf numFmtId="0" fontId="28" fillId="3" borderId="7" xfId="0" quotePrefix="1" applyFont="1" applyFill="1" applyBorder="1" applyAlignment="1">
      <alignment horizontal="left" vertical="center" wrapText="1"/>
    </xf>
    <xf numFmtId="0" fontId="5" fillId="3" borderId="5" xfId="0" applyFont="1" applyFill="1" applyBorder="1" applyAlignment="1">
      <alignment horizontal="left" vertical="center" wrapText="1"/>
    </xf>
    <xf numFmtId="4" fontId="5" fillId="3" borderId="5" xfId="11"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28" fillId="3" borderId="4" xfId="0" applyNumberFormat="1" applyFont="1" applyFill="1" applyBorder="1" applyAlignment="1">
      <alignment horizontal="center" vertical="center" wrapText="1"/>
    </xf>
    <xf numFmtId="4" fontId="5" fillId="3" borderId="1" xfId="11" applyNumberFormat="1"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0" fontId="28" fillId="3" borderId="8" xfId="0" quotePrefix="1" applyFont="1" applyFill="1" applyBorder="1" applyAlignment="1">
      <alignment horizontal="left" vertical="center" wrapText="1"/>
    </xf>
    <xf numFmtId="0" fontId="28" fillId="7" borderId="1" xfId="0" applyFont="1" applyFill="1" applyBorder="1" applyAlignment="1">
      <alignment horizontal="left" vertical="top" wrapText="1"/>
    </xf>
    <xf numFmtId="0" fontId="28" fillId="8" borderId="2" xfId="0" applyFont="1" applyFill="1" applyBorder="1" applyAlignment="1">
      <alignment horizontal="left" vertical="top" wrapText="1"/>
    </xf>
    <xf numFmtId="0" fontId="28" fillId="8" borderId="1" xfId="0" applyFont="1" applyFill="1" applyBorder="1" applyAlignment="1">
      <alignment horizontal="left" vertical="top" wrapText="1"/>
    </xf>
    <xf numFmtId="0" fontId="28" fillId="9" borderId="1" xfId="0" applyFont="1" applyFill="1" applyBorder="1" applyAlignment="1">
      <alignment horizontal="left" vertical="top" wrapText="1"/>
    </xf>
    <xf numFmtId="0" fontId="28" fillId="3" borderId="1" xfId="0" quotePrefix="1" applyFont="1" applyFill="1" applyBorder="1" applyAlignment="1">
      <alignment horizontal="left" vertical="center" wrapText="1"/>
    </xf>
    <xf numFmtId="0" fontId="6" fillId="3" borderId="1" xfId="0" applyFont="1" applyFill="1" applyBorder="1" applyAlignment="1">
      <alignment horizontal="center" wrapText="1"/>
    </xf>
    <xf numFmtId="0" fontId="28" fillId="8" borderId="2" xfId="0" applyFont="1" applyFill="1" applyBorder="1" applyAlignment="1">
      <alignment horizontal="center" vertical="top" wrapText="1"/>
    </xf>
    <xf numFmtId="4" fontId="28" fillId="3" borderId="3" xfId="0" applyNumberFormat="1" applyFont="1" applyFill="1" applyBorder="1" applyAlignment="1">
      <alignment horizontal="center" vertical="center" wrapText="1"/>
    </xf>
    <xf numFmtId="0" fontId="30" fillId="0" borderId="0" xfId="0" applyFont="1"/>
    <xf numFmtId="0" fontId="31" fillId="0" borderId="0" xfId="0" applyFont="1" applyAlignment="1">
      <alignment wrapText="1"/>
    </xf>
    <xf numFmtId="0" fontId="31" fillId="0" borderId="0" xfId="0" applyFont="1" applyAlignment="1">
      <alignment horizontal="left" wrapText="1"/>
    </xf>
    <xf numFmtId="0" fontId="31" fillId="0" borderId="0" xfId="0" applyFont="1" applyAlignment="1">
      <alignment horizontal="center" wrapText="1"/>
    </xf>
    <xf numFmtId="0" fontId="30" fillId="0" borderId="0" xfId="0" applyFont="1" applyAlignment="1">
      <alignment horizontal="center"/>
    </xf>
    <xf numFmtId="4" fontId="30" fillId="0" borderId="0" xfId="0" applyNumberFormat="1" applyFont="1" applyAlignment="1">
      <alignment horizontal="center"/>
    </xf>
    <xf numFmtId="0" fontId="31" fillId="0" borderId="0" xfId="0" applyFont="1"/>
    <xf numFmtId="4" fontId="31" fillId="0" borderId="0" xfId="0" applyNumberFormat="1" applyFont="1"/>
    <xf numFmtId="0" fontId="30" fillId="0" borderId="0" xfId="0" applyFont="1" applyAlignment="1">
      <alignment wrapText="1"/>
    </xf>
    <xf numFmtId="4" fontId="30" fillId="0" borderId="0" xfId="0" applyNumberFormat="1" applyFont="1"/>
    <xf numFmtId="0" fontId="33"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4" fontId="32" fillId="2" borderId="1" xfId="0" applyNumberFormat="1" applyFont="1" applyFill="1" applyBorder="1" applyAlignment="1">
      <alignment vertical="center" wrapText="1"/>
    </xf>
    <xf numFmtId="0" fontId="30" fillId="0" borderId="6" xfId="0" applyFont="1" applyBorder="1" applyAlignment="1">
      <alignment horizontal="center" vertical="center" wrapText="1"/>
    </xf>
    <xf numFmtId="0" fontId="31" fillId="0" borderId="9" xfId="0" quotePrefix="1" applyFont="1" applyBorder="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wrapText="1"/>
    </xf>
    <xf numFmtId="0" fontId="31" fillId="3" borderId="6" xfId="0" applyFont="1" applyFill="1" applyBorder="1" applyAlignment="1">
      <alignment horizontal="center" vertical="center" wrapText="1"/>
    </xf>
    <xf numFmtId="0" fontId="31" fillId="0" borderId="3" xfId="0" applyFont="1" applyBorder="1" applyAlignment="1">
      <alignment horizontal="center" vertical="center"/>
    </xf>
    <xf numFmtId="4" fontId="31" fillId="0" borderId="3" xfId="0" applyNumberFormat="1" applyFont="1" applyBorder="1" applyAlignment="1">
      <alignment horizontal="center" vertical="center" wrapText="1"/>
    </xf>
    <xf numFmtId="4" fontId="31" fillId="3" borderId="3" xfId="0" applyNumberFormat="1" applyFont="1" applyFill="1" applyBorder="1" applyAlignment="1">
      <alignment horizontal="center" vertical="center" wrapText="1"/>
    </xf>
    <xf numFmtId="4" fontId="30" fillId="0" borderId="6" xfId="11" applyNumberFormat="1" applyFont="1" applyFill="1" applyBorder="1" applyAlignment="1">
      <alignment horizontal="center" vertical="center" wrapText="1"/>
    </xf>
    <xf numFmtId="0" fontId="3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7" xfId="0" quotePrefix="1" applyFont="1" applyBorder="1" applyAlignment="1">
      <alignment horizontal="left" vertical="center" wrapText="1"/>
    </xf>
    <xf numFmtId="4" fontId="31" fillId="0" borderId="2" xfId="0" applyNumberFormat="1" applyFont="1" applyBorder="1" applyAlignment="1">
      <alignment horizontal="center" vertical="center" wrapText="1"/>
    </xf>
    <xf numFmtId="4" fontId="30" fillId="0" borderId="1" xfId="11"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left" vertical="center" wrapText="1"/>
    </xf>
    <xf numFmtId="0" fontId="30" fillId="0" borderId="1" xfId="0" applyFont="1" applyBorder="1" applyAlignment="1">
      <alignment horizontal="left" vertical="center" wrapText="1"/>
    </xf>
    <xf numFmtId="0" fontId="31" fillId="0" borderId="2" xfId="0" applyFont="1" applyBorder="1" applyAlignment="1">
      <alignment horizontal="center" vertical="center"/>
    </xf>
    <xf numFmtId="0" fontId="31" fillId="3" borderId="1" xfId="0" applyFont="1" applyFill="1" applyBorder="1" applyAlignment="1">
      <alignment horizontal="center" vertical="center" wrapText="1"/>
    </xf>
    <xf numFmtId="4" fontId="30" fillId="0" borderId="1" xfId="0" applyNumberFormat="1" applyFont="1" applyBorder="1" applyAlignment="1">
      <alignment horizontal="center" vertical="center" wrapText="1"/>
    </xf>
    <xf numFmtId="0" fontId="30" fillId="0" borderId="5" xfId="0" applyFont="1" applyBorder="1" applyAlignment="1">
      <alignment horizontal="left" vertical="center"/>
    </xf>
    <xf numFmtId="4" fontId="30" fillId="0" borderId="5" xfId="11" applyNumberFormat="1" applyFont="1" applyFill="1" applyBorder="1" applyAlignment="1">
      <alignment horizontal="center" vertical="center" wrapText="1"/>
    </xf>
    <xf numFmtId="4" fontId="30" fillId="0" borderId="5" xfId="0" applyNumberFormat="1" applyFont="1" applyBorder="1" applyAlignment="1">
      <alignment horizontal="center" vertical="center" wrapText="1"/>
    </xf>
    <xf numFmtId="4" fontId="31" fillId="0" borderId="4" xfId="0" applyNumberFormat="1"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0" applyFont="1" applyBorder="1" applyAlignment="1">
      <alignment horizontal="left" vertical="center" wrapText="1"/>
    </xf>
    <xf numFmtId="0" fontId="31" fillId="3" borderId="5" xfId="0" applyFont="1" applyFill="1" applyBorder="1" applyAlignment="1">
      <alignment horizontal="center" vertical="center" wrapText="1"/>
    </xf>
    <xf numFmtId="0" fontId="31" fillId="3" borderId="7" xfId="0" quotePrefix="1" applyFont="1" applyFill="1" applyBorder="1" applyAlignment="1">
      <alignment horizontal="left" vertical="center" wrapText="1"/>
    </xf>
    <xf numFmtId="0" fontId="30" fillId="3" borderId="5" xfId="0" applyFont="1" applyFill="1" applyBorder="1" applyAlignment="1">
      <alignment horizontal="left" vertical="center" wrapText="1"/>
    </xf>
    <xf numFmtId="4" fontId="30" fillId="3" borderId="5" xfId="11" applyNumberFormat="1" applyFont="1" applyFill="1" applyBorder="1" applyAlignment="1">
      <alignment horizontal="center" vertical="center" wrapText="1"/>
    </xf>
    <xf numFmtId="4" fontId="30" fillId="3" borderId="5" xfId="0" applyNumberFormat="1" applyFont="1" applyFill="1" applyBorder="1" applyAlignment="1">
      <alignment horizontal="center" vertical="center" wrapText="1"/>
    </xf>
    <xf numFmtId="4" fontId="31" fillId="3" borderId="4" xfId="0" applyNumberFormat="1" applyFont="1" applyFill="1" applyBorder="1" applyAlignment="1">
      <alignment horizontal="center" vertical="center" wrapText="1"/>
    </xf>
    <xf numFmtId="0" fontId="31" fillId="0" borderId="1" xfId="0" applyFont="1" applyBorder="1" applyAlignment="1">
      <alignment horizontal="center" wrapText="1"/>
    </xf>
    <xf numFmtId="0" fontId="31" fillId="3" borderId="1" xfId="0" applyFont="1" applyFill="1" applyBorder="1" applyAlignment="1">
      <alignment horizontal="center" wrapText="1"/>
    </xf>
    <xf numFmtId="4" fontId="30" fillId="3" borderId="1" xfId="11" applyNumberFormat="1" applyFont="1" applyFill="1" applyBorder="1" applyAlignment="1">
      <alignment horizontal="center" vertical="center" wrapText="1"/>
    </xf>
    <xf numFmtId="4" fontId="31" fillId="3" borderId="1" xfId="0" applyNumberFormat="1" applyFont="1" applyFill="1" applyBorder="1" applyAlignment="1">
      <alignment horizontal="center" vertical="center" wrapText="1"/>
    </xf>
    <xf numFmtId="0" fontId="31" fillId="3" borderId="8" xfId="0" quotePrefix="1" applyFont="1" applyFill="1" applyBorder="1" applyAlignment="1">
      <alignment horizontal="left" vertical="center" wrapText="1"/>
    </xf>
    <xf numFmtId="0" fontId="31" fillId="7" borderId="1" xfId="0" applyFont="1" applyFill="1" applyBorder="1" applyAlignment="1">
      <alignment horizontal="left" vertical="top" wrapText="1"/>
    </xf>
    <xf numFmtId="0" fontId="31" fillId="8" borderId="2" xfId="0" applyFont="1" applyFill="1" applyBorder="1" applyAlignment="1">
      <alignment horizontal="left" vertical="top" wrapText="1"/>
    </xf>
    <xf numFmtId="0" fontId="31" fillId="8" borderId="2" xfId="0" applyFont="1" applyFill="1" applyBorder="1" applyAlignment="1">
      <alignment horizontal="center" vertical="top" wrapText="1"/>
    </xf>
    <xf numFmtId="0" fontId="31" fillId="8" borderId="1" xfId="0" applyFont="1" applyFill="1" applyBorder="1" applyAlignment="1">
      <alignment horizontal="left" vertical="top" wrapText="1"/>
    </xf>
    <xf numFmtId="0" fontId="31" fillId="9" borderId="1" xfId="0" applyFont="1" applyFill="1" applyBorder="1" applyAlignment="1">
      <alignment horizontal="left" vertical="top" wrapText="1"/>
    </xf>
    <xf numFmtId="0" fontId="31" fillId="3" borderId="1" xfId="0" quotePrefix="1" applyFont="1" applyFill="1" applyBorder="1" applyAlignment="1">
      <alignment horizontal="left" vertical="center" wrapText="1"/>
    </xf>
    <xf numFmtId="0" fontId="31" fillId="3" borderId="6" xfId="0" applyFont="1" applyFill="1" applyBorder="1" applyAlignment="1">
      <alignment horizontal="center" wrapText="1"/>
    </xf>
    <xf numFmtId="4" fontId="7" fillId="10" borderId="1" xfId="0" applyNumberFormat="1" applyFont="1" applyFill="1" applyBorder="1" applyAlignment="1">
      <alignment horizontal="center" vertical="center" wrapText="1"/>
    </xf>
    <xf numFmtId="0" fontId="6" fillId="10" borderId="1" xfId="0" applyFont="1" applyFill="1" applyBorder="1" applyAlignment="1">
      <alignment horizontal="center" wrapText="1"/>
    </xf>
    <xf numFmtId="0" fontId="33" fillId="10" borderId="10" xfId="0" applyFont="1" applyFill="1" applyBorder="1" applyAlignment="1">
      <alignment horizontal="center"/>
    </xf>
    <xf numFmtId="0" fontId="33" fillId="10" borderId="11" xfId="0" applyFont="1" applyFill="1" applyBorder="1" applyAlignment="1">
      <alignment horizontal="center"/>
    </xf>
    <xf numFmtId="0" fontId="33" fillId="10" borderId="12" xfId="0" applyFont="1" applyFill="1" applyBorder="1" applyAlignment="1">
      <alignment horizontal="center"/>
    </xf>
    <xf numFmtId="0" fontId="7" fillId="2" borderId="1" xfId="0" applyFont="1" applyFill="1" applyBorder="1" applyAlignment="1">
      <alignment horizontal="left" vertical="center" wrapText="1"/>
    </xf>
    <xf numFmtId="0" fontId="8" fillId="0" borderId="0" xfId="0" applyFont="1" applyAlignment="1">
      <alignment horizontal="center" vertical="top" wrapText="1"/>
    </xf>
    <xf numFmtId="0" fontId="33" fillId="2" borderId="1" xfId="0" applyFont="1" applyFill="1" applyBorder="1" applyAlignment="1">
      <alignment horizontal="left" vertical="center" wrapText="1"/>
    </xf>
    <xf numFmtId="0" fontId="32" fillId="0" borderId="0" xfId="0" applyFont="1" applyAlignment="1">
      <alignment horizontal="center" vertical="top" wrapText="1"/>
    </xf>
  </cellXfs>
  <cellStyles count="39">
    <cellStyle name="Bad" xfId="15"/>
    <cellStyle name="Comma 2 2 4" xfId="3"/>
    <cellStyle name="Hyperlink" xfId="21"/>
    <cellStyle name="Hyperlink 2" xfId="27"/>
    <cellStyle name="Hyperlink 3" xfId="28"/>
    <cellStyle name="Normal" xfId="0" builtinId="0"/>
    <cellStyle name="Normal 2" xfId="10"/>
    <cellStyle name="Normal 2 10" xfId="1"/>
    <cellStyle name="Normal 2 11" xfId="7"/>
    <cellStyle name="Normal 2 2" xfId="34"/>
    <cellStyle name="Normal 2 3" xfId="38"/>
    <cellStyle name="Normal 2 4" xfId="30"/>
    <cellStyle name="Normal 2 4 3" xfId="8"/>
    <cellStyle name="Normal 2 5" xfId="26"/>
    <cellStyle name="Normal 3" xfId="14"/>
    <cellStyle name="Normal 3 2" xfId="29"/>
    <cellStyle name="Normal 38" xfId="5"/>
    <cellStyle name="Normal 39" xfId="19"/>
    <cellStyle name="Normal 7" xfId="6"/>
    <cellStyle name="Гиперссылка 2" xfId="23"/>
    <cellStyle name="Нейтральный 2" xfId="25"/>
    <cellStyle name="Обычный 114" xfId="13"/>
    <cellStyle name="Обычный 2" xfId="12"/>
    <cellStyle name="Обычный 2 2" xfId="35"/>
    <cellStyle name="Обычный 2 3" xfId="31"/>
    <cellStyle name="Обычный 3" xfId="22"/>
    <cellStyle name="Обычный 3 2" xfId="33"/>
    <cellStyle name="Обычный 4" xfId="2"/>
    <cellStyle name="Обычный 4 2" xfId="36"/>
    <cellStyle name="Обычный 5" xfId="37"/>
    <cellStyle name="Обычный 57" xfId="4"/>
    <cellStyle name="Обычный 58" xfId="9"/>
    <cellStyle name="Обычный 6" xfId="32"/>
    <cellStyle name="Финансовый 3 5 2" xfId="11"/>
    <cellStyle name="Финансовый 68" xfId="20"/>
    <cellStyle name="Финансовый 72" xfId="16"/>
    <cellStyle name="Финансовый 73" xfId="17"/>
    <cellStyle name="Финансовый 74" xfId="18"/>
    <cellStyle name="Хороший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uedukz-my.sharepoint.com/personal/edms_nu_edu_kz/Documents/CUST2025/02/06/CUST-3753f7cc-aa29-4441-8086-43c934536592/&#1057;&#1087;&#1080;&#1089;&#1086;&#1082;%20&#1054;&#1057;%20&#1080;%20&#1053;&#1052;&#104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2025)"/>
      <sheetName val="П_4_Оборудование_2025"/>
      <sheetName val="Решение УС"/>
      <sheetName val="СПРАВОЧНИК"/>
      <sheetName val="амортизация"/>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tabSelected="1" zoomScale="70" zoomScaleNormal="70" workbookViewId="0">
      <pane ySplit="3" topLeftCell="A4" activePane="bottomLeft" state="frozen"/>
      <selection pane="bottomLeft" activeCell="P15" sqref="P15"/>
    </sheetView>
  </sheetViews>
  <sheetFormatPr defaultColWidth="8.85546875" defaultRowHeight="15" outlineLevelCol="1" x14ac:dyDescent="0.25"/>
  <cols>
    <col min="1" max="1" width="7.28515625" style="1" customWidth="1"/>
    <col min="2" max="2" width="23.28515625" style="1" hidden="1" customWidth="1"/>
    <col min="3" max="3" width="36.7109375" style="5" customWidth="1"/>
    <col min="4" max="4" width="40.42578125" style="10" customWidth="1"/>
    <col min="5" max="5" width="14.5703125" style="2" customWidth="1"/>
    <col min="6" max="6" width="10" style="4" customWidth="1"/>
    <col min="7" max="7" width="15.7109375" style="3" customWidth="1" outlineLevel="1"/>
    <col min="8" max="8" width="12.28515625" style="14" customWidth="1"/>
    <col min="9" max="9" width="19.28515625" style="20" customWidth="1"/>
    <col min="10" max="10" width="29.7109375" style="4" customWidth="1"/>
    <col min="11" max="12" width="8.85546875" style="5"/>
    <col min="13" max="13" width="13.42578125" style="5" bestFit="1" customWidth="1"/>
    <col min="14" max="15" width="8.85546875" style="5"/>
    <col min="16" max="17" width="12.42578125" style="5" bestFit="1" customWidth="1"/>
    <col min="18" max="16384" width="8.85546875" style="5"/>
  </cols>
  <sheetData>
    <row r="1" spans="1:10" ht="34.5" customHeight="1" x14ac:dyDescent="0.25">
      <c r="D1" s="129" t="s">
        <v>261</v>
      </c>
      <c r="E1" s="129"/>
      <c r="F1" s="129"/>
      <c r="G1" s="129"/>
      <c r="H1" s="129"/>
    </row>
    <row r="2" spans="1:10" ht="13.9" x14ac:dyDescent="0.25">
      <c r="C2" s="1"/>
      <c r="D2" s="6"/>
      <c r="E2" s="1"/>
      <c r="F2" s="6"/>
      <c r="G2" s="1"/>
      <c r="H2" s="15"/>
      <c r="I2" s="15"/>
      <c r="J2" s="3"/>
    </row>
    <row r="3" spans="1:10" ht="57" x14ac:dyDescent="0.25">
      <c r="A3" s="7" t="s">
        <v>0</v>
      </c>
      <c r="B3" s="8" t="s">
        <v>1</v>
      </c>
      <c r="C3" s="12" t="s">
        <v>2</v>
      </c>
      <c r="D3" s="8" t="s">
        <v>88</v>
      </c>
      <c r="E3" s="8" t="s">
        <v>89</v>
      </c>
      <c r="F3" s="8" t="s">
        <v>3</v>
      </c>
      <c r="G3" s="8" t="s">
        <v>4</v>
      </c>
      <c r="H3" s="16" t="s">
        <v>5</v>
      </c>
      <c r="I3" s="21" t="s">
        <v>13</v>
      </c>
      <c r="J3" s="8" t="s">
        <v>6</v>
      </c>
    </row>
    <row r="4" spans="1:10" ht="13.9" customHeight="1" x14ac:dyDescent="0.25">
      <c r="A4" s="128" t="s">
        <v>36</v>
      </c>
      <c r="B4" s="128"/>
      <c r="C4" s="128"/>
      <c r="D4" s="128"/>
      <c r="E4" s="128"/>
      <c r="F4" s="128"/>
      <c r="G4" s="128"/>
      <c r="H4" s="128"/>
      <c r="I4" s="128"/>
      <c r="J4" s="128"/>
    </row>
    <row r="5" spans="1:10" ht="45" x14ac:dyDescent="0.25">
      <c r="A5" s="39">
        <v>1</v>
      </c>
      <c r="B5" s="40" t="s">
        <v>32</v>
      </c>
      <c r="C5" s="41" t="s">
        <v>96</v>
      </c>
      <c r="D5" s="26" t="s">
        <v>97</v>
      </c>
      <c r="E5" s="42" t="s">
        <v>34</v>
      </c>
      <c r="F5" s="43" t="s">
        <v>14</v>
      </c>
      <c r="G5" s="44">
        <v>9920.6299999999992</v>
      </c>
      <c r="H5" s="64">
        <v>342</v>
      </c>
      <c r="I5" s="45">
        <f>G5*H5</f>
        <v>3392855.4599999995</v>
      </c>
      <c r="J5" s="46" t="s">
        <v>91</v>
      </c>
    </row>
    <row r="6" spans="1:10" ht="51.75" x14ac:dyDescent="0.25">
      <c r="A6" s="9">
        <v>2</v>
      </c>
      <c r="B6" s="24" t="s">
        <v>32</v>
      </c>
      <c r="C6" s="26" t="s">
        <v>15</v>
      </c>
      <c r="D6" s="26" t="s">
        <v>93</v>
      </c>
      <c r="E6" s="11" t="s">
        <v>34</v>
      </c>
      <c r="F6" s="27" t="s">
        <v>14</v>
      </c>
      <c r="G6" s="30">
        <v>76048.214285714275</v>
      </c>
      <c r="H6" s="30">
        <v>5</v>
      </c>
      <c r="I6" s="17">
        <f t="shared" ref="I6:I21" si="0">G6*H6</f>
        <v>380241.07142857136</v>
      </c>
      <c r="J6" s="22" t="s">
        <v>90</v>
      </c>
    </row>
    <row r="7" spans="1:10" ht="45" x14ac:dyDescent="0.25">
      <c r="A7" s="9">
        <v>3</v>
      </c>
      <c r="B7" s="24" t="s">
        <v>32</v>
      </c>
      <c r="C7" s="26" t="s">
        <v>16</v>
      </c>
      <c r="D7" s="26" t="s">
        <v>98</v>
      </c>
      <c r="E7" s="11" t="s">
        <v>34</v>
      </c>
      <c r="F7" s="27" t="s">
        <v>14</v>
      </c>
      <c r="G7" s="30">
        <v>7142.8571428571422</v>
      </c>
      <c r="H7" s="30">
        <v>10</v>
      </c>
      <c r="I7" s="17">
        <f t="shared" si="0"/>
        <v>71428.57142857142</v>
      </c>
      <c r="J7" s="22" t="s">
        <v>90</v>
      </c>
    </row>
    <row r="8" spans="1:10" ht="51.75" x14ac:dyDescent="0.25">
      <c r="A8" s="39">
        <v>4</v>
      </c>
      <c r="B8" s="24" t="s">
        <v>32</v>
      </c>
      <c r="C8" s="26" t="s">
        <v>23</v>
      </c>
      <c r="D8" s="26" t="s">
        <v>99</v>
      </c>
      <c r="E8" s="11" t="s">
        <v>34</v>
      </c>
      <c r="F8" s="27" t="s">
        <v>14</v>
      </c>
      <c r="G8" s="30">
        <v>1213206.25</v>
      </c>
      <c r="H8" s="30">
        <v>3</v>
      </c>
      <c r="I8" s="17">
        <f t="shared" si="0"/>
        <v>3639618.75</v>
      </c>
      <c r="J8" s="22" t="s">
        <v>85</v>
      </c>
    </row>
    <row r="9" spans="1:10" ht="90" x14ac:dyDescent="0.25">
      <c r="A9" s="9">
        <v>5</v>
      </c>
      <c r="B9" s="24" t="s">
        <v>32</v>
      </c>
      <c r="C9" s="25" t="s">
        <v>11</v>
      </c>
      <c r="D9" s="26" t="s">
        <v>94</v>
      </c>
      <c r="E9" s="11" t="s">
        <v>34</v>
      </c>
      <c r="F9" s="27" t="s">
        <v>14</v>
      </c>
      <c r="G9" s="30">
        <v>62499.999999999993</v>
      </c>
      <c r="H9" s="30">
        <v>10</v>
      </c>
      <c r="I9" s="17">
        <f t="shared" si="0"/>
        <v>624999.99999999988</v>
      </c>
      <c r="J9" s="22" t="s">
        <v>90</v>
      </c>
    </row>
    <row r="10" spans="1:10" ht="41.45" customHeight="1" x14ac:dyDescent="0.25">
      <c r="A10" s="9">
        <v>6</v>
      </c>
      <c r="B10" s="24" t="s">
        <v>33</v>
      </c>
      <c r="C10" s="25" t="s">
        <v>17</v>
      </c>
      <c r="D10" s="13" t="s">
        <v>105</v>
      </c>
      <c r="E10" s="11" t="s">
        <v>34</v>
      </c>
      <c r="F10" s="27" t="s">
        <v>7</v>
      </c>
      <c r="G10" s="30">
        <v>6500000</v>
      </c>
      <c r="H10" s="30">
        <v>1</v>
      </c>
      <c r="I10" s="17">
        <f t="shared" si="0"/>
        <v>6500000</v>
      </c>
      <c r="J10" s="22" t="s">
        <v>87</v>
      </c>
    </row>
    <row r="11" spans="1:10" ht="41.45" customHeight="1" x14ac:dyDescent="0.25">
      <c r="A11" s="39">
        <v>7</v>
      </c>
      <c r="B11" s="24" t="s">
        <v>33</v>
      </c>
      <c r="C11" s="25" t="s">
        <v>18</v>
      </c>
      <c r="D11" s="13" t="s">
        <v>106</v>
      </c>
      <c r="E11" s="11" t="s">
        <v>34</v>
      </c>
      <c r="F11" s="27" t="s">
        <v>7</v>
      </c>
      <c r="G11" s="30">
        <v>2000000</v>
      </c>
      <c r="H11" s="30">
        <v>1</v>
      </c>
      <c r="I11" s="17">
        <f t="shared" si="0"/>
        <v>2000000</v>
      </c>
      <c r="J11" s="22" t="s">
        <v>84</v>
      </c>
    </row>
    <row r="12" spans="1:10" ht="41.45" customHeight="1" x14ac:dyDescent="0.25">
      <c r="A12" s="9">
        <v>8</v>
      </c>
      <c r="B12" s="24" t="s">
        <v>33</v>
      </c>
      <c r="C12" s="25" t="s">
        <v>107</v>
      </c>
      <c r="D12" s="13" t="s">
        <v>108</v>
      </c>
      <c r="E12" s="11" t="s">
        <v>34</v>
      </c>
      <c r="F12" s="28" t="s">
        <v>7</v>
      </c>
      <c r="G12" s="30">
        <v>329549.99999999994</v>
      </c>
      <c r="H12" s="30">
        <v>1</v>
      </c>
      <c r="I12" s="17">
        <f t="shared" si="0"/>
        <v>329549.99999999994</v>
      </c>
      <c r="J12" s="22" t="s">
        <v>90</v>
      </c>
    </row>
    <row r="13" spans="1:10" ht="41.45" customHeight="1" x14ac:dyDescent="0.25">
      <c r="A13" s="9">
        <v>9</v>
      </c>
      <c r="B13" s="24" t="s">
        <v>33</v>
      </c>
      <c r="C13" s="25" t="s">
        <v>24</v>
      </c>
      <c r="D13" s="13" t="s">
        <v>25</v>
      </c>
      <c r="E13" s="11" t="s">
        <v>34</v>
      </c>
      <c r="F13" s="28" t="s">
        <v>7</v>
      </c>
      <c r="G13" s="30">
        <v>111607.14285714284</v>
      </c>
      <c r="H13" s="30">
        <v>11</v>
      </c>
      <c r="I13" s="17">
        <f t="shared" si="0"/>
        <v>1227678.5714285714</v>
      </c>
      <c r="J13" s="22" t="s">
        <v>100</v>
      </c>
    </row>
    <row r="14" spans="1:10" ht="41.45" customHeight="1" x14ac:dyDescent="0.25">
      <c r="A14" s="39">
        <v>10</v>
      </c>
      <c r="B14" s="24" t="s">
        <v>33</v>
      </c>
      <c r="C14" s="25" t="s">
        <v>26</v>
      </c>
      <c r="D14" s="13" t="s">
        <v>27</v>
      </c>
      <c r="E14" s="11" t="s">
        <v>34</v>
      </c>
      <c r="F14" s="29" t="s">
        <v>12</v>
      </c>
      <c r="G14" s="30">
        <v>196428.57142857142</v>
      </c>
      <c r="H14" s="30">
        <v>5</v>
      </c>
      <c r="I14" s="17">
        <f>G14*H14</f>
        <v>982142.85714285704</v>
      </c>
      <c r="J14" s="22" t="s">
        <v>100</v>
      </c>
    </row>
    <row r="15" spans="1:10" ht="45" x14ac:dyDescent="0.25">
      <c r="A15" s="39">
        <v>11</v>
      </c>
      <c r="B15" s="24" t="s">
        <v>33</v>
      </c>
      <c r="C15" s="25" t="s">
        <v>26</v>
      </c>
      <c r="D15" s="13" t="s">
        <v>28</v>
      </c>
      <c r="E15" s="11" t="s">
        <v>34</v>
      </c>
      <c r="F15" s="29" t="s">
        <v>12</v>
      </c>
      <c r="G15" s="30">
        <v>267857.14</v>
      </c>
      <c r="H15" s="30">
        <v>2</v>
      </c>
      <c r="I15" s="17">
        <f t="shared" si="0"/>
        <v>535714.28</v>
      </c>
      <c r="J15" s="22" t="s">
        <v>100</v>
      </c>
    </row>
    <row r="16" spans="1:10" ht="75" x14ac:dyDescent="0.25">
      <c r="A16" s="9">
        <v>12</v>
      </c>
      <c r="B16" s="24" t="s">
        <v>33</v>
      </c>
      <c r="C16" s="25" t="s">
        <v>29</v>
      </c>
      <c r="D16" s="13" t="s">
        <v>30</v>
      </c>
      <c r="E16" s="11" t="s">
        <v>34</v>
      </c>
      <c r="F16" s="29" t="s">
        <v>12</v>
      </c>
      <c r="G16" s="30">
        <v>437499.99999999994</v>
      </c>
      <c r="H16" s="30">
        <v>3</v>
      </c>
      <c r="I16" s="17">
        <f t="shared" si="0"/>
        <v>1312499.9999999998</v>
      </c>
      <c r="J16" s="22" t="s">
        <v>100</v>
      </c>
    </row>
    <row r="17" spans="1:16" ht="105" x14ac:dyDescent="0.25">
      <c r="A17" s="9">
        <v>13</v>
      </c>
      <c r="B17" s="24" t="s">
        <v>33</v>
      </c>
      <c r="C17" s="25" t="s">
        <v>31</v>
      </c>
      <c r="D17" s="13" t="s">
        <v>109</v>
      </c>
      <c r="E17" s="11" t="s">
        <v>34</v>
      </c>
      <c r="F17" s="29" t="s">
        <v>12</v>
      </c>
      <c r="G17" s="30">
        <v>1294642.857142857</v>
      </c>
      <c r="H17" s="30">
        <v>3</v>
      </c>
      <c r="I17" s="17">
        <f t="shared" si="0"/>
        <v>3883928.5714285709</v>
      </c>
      <c r="J17" s="22" t="s">
        <v>100</v>
      </c>
    </row>
    <row r="18" spans="1:16" ht="83.45" customHeight="1" x14ac:dyDescent="0.25">
      <c r="A18" s="39">
        <v>14</v>
      </c>
      <c r="B18" s="24" t="s">
        <v>33</v>
      </c>
      <c r="C18" s="25" t="s">
        <v>19</v>
      </c>
      <c r="D18" s="13" t="s">
        <v>111</v>
      </c>
      <c r="E18" s="11" t="s">
        <v>10</v>
      </c>
      <c r="F18" s="28" t="s">
        <v>7</v>
      </c>
      <c r="G18" s="30">
        <v>123300746</v>
      </c>
      <c r="H18" s="30">
        <v>1</v>
      </c>
      <c r="I18" s="30">
        <f t="shared" si="0"/>
        <v>123300746</v>
      </c>
      <c r="J18" s="22" t="s">
        <v>110</v>
      </c>
    </row>
    <row r="19" spans="1:16" ht="96" customHeight="1" x14ac:dyDescent="0.25">
      <c r="A19" s="9">
        <v>15</v>
      </c>
      <c r="B19" s="24" t="s">
        <v>33</v>
      </c>
      <c r="C19" s="25" t="s">
        <v>20</v>
      </c>
      <c r="D19" s="13" t="s">
        <v>112</v>
      </c>
      <c r="E19" s="11" t="s">
        <v>34</v>
      </c>
      <c r="F19" s="28" t="s">
        <v>7</v>
      </c>
      <c r="G19" s="30">
        <v>15500000</v>
      </c>
      <c r="H19" s="30">
        <v>1</v>
      </c>
      <c r="I19" s="30">
        <f t="shared" si="0"/>
        <v>15500000</v>
      </c>
      <c r="J19" s="22" t="s">
        <v>100</v>
      </c>
    </row>
    <row r="20" spans="1:16" ht="60" x14ac:dyDescent="0.25">
      <c r="A20" s="9">
        <v>16</v>
      </c>
      <c r="B20" s="24" t="s">
        <v>38</v>
      </c>
      <c r="C20" s="25" t="s">
        <v>21</v>
      </c>
      <c r="D20" s="25" t="s">
        <v>21</v>
      </c>
      <c r="E20" s="11" t="s">
        <v>35</v>
      </c>
      <c r="F20" s="18" t="s">
        <v>7</v>
      </c>
      <c r="G20" s="17">
        <v>100000</v>
      </c>
      <c r="H20" s="19">
        <v>1</v>
      </c>
      <c r="I20" s="30">
        <f t="shared" si="0"/>
        <v>100000</v>
      </c>
      <c r="J20" s="22" t="s">
        <v>8</v>
      </c>
    </row>
    <row r="21" spans="1:16" ht="60" x14ac:dyDescent="0.25">
      <c r="A21" s="39">
        <v>17</v>
      </c>
      <c r="B21" s="24" t="s">
        <v>38</v>
      </c>
      <c r="C21" s="33" t="s">
        <v>22</v>
      </c>
      <c r="D21" s="33" t="s">
        <v>22</v>
      </c>
      <c r="E21" s="35" t="s">
        <v>35</v>
      </c>
      <c r="F21" s="36" t="s">
        <v>7</v>
      </c>
      <c r="G21" s="37">
        <v>6694496</v>
      </c>
      <c r="H21" s="38">
        <v>1</v>
      </c>
      <c r="I21" s="31">
        <f t="shared" si="0"/>
        <v>6694496</v>
      </c>
      <c r="J21" s="22" t="s">
        <v>84</v>
      </c>
    </row>
    <row r="22" spans="1:16" ht="26.45" customHeight="1" x14ac:dyDescent="0.25">
      <c r="A22" s="128" t="s">
        <v>37</v>
      </c>
      <c r="B22" s="128"/>
      <c r="C22" s="128"/>
      <c r="D22" s="128"/>
      <c r="E22" s="128"/>
      <c r="F22" s="128"/>
      <c r="G22" s="128"/>
      <c r="H22" s="128"/>
      <c r="I22" s="16">
        <f>SUM(I5:I21)</f>
        <v>170475900.13285714</v>
      </c>
      <c r="J22" s="7"/>
    </row>
    <row r="23" spans="1:16" x14ac:dyDescent="0.25">
      <c r="A23" s="128" t="s">
        <v>39</v>
      </c>
      <c r="B23" s="128"/>
      <c r="C23" s="128"/>
      <c r="D23" s="128"/>
      <c r="E23" s="128"/>
      <c r="F23" s="128"/>
      <c r="G23" s="128"/>
      <c r="H23" s="128"/>
      <c r="I23" s="128"/>
      <c r="J23" s="128"/>
    </row>
    <row r="24" spans="1:16" ht="120" x14ac:dyDescent="0.25">
      <c r="A24" s="32">
        <v>1</v>
      </c>
      <c r="B24" s="24" t="s">
        <v>33</v>
      </c>
      <c r="C24" s="33" t="s">
        <v>40</v>
      </c>
      <c r="D24" s="34" t="s">
        <v>113</v>
      </c>
      <c r="E24" s="35" t="s">
        <v>44</v>
      </c>
      <c r="F24" s="22" t="s">
        <v>9</v>
      </c>
      <c r="G24" s="37">
        <v>24580714.285714284</v>
      </c>
      <c r="H24" s="38">
        <v>1</v>
      </c>
      <c r="I24" s="31">
        <f>G24*H24</f>
        <v>24580714.285714284</v>
      </c>
      <c r="J24" s="47" t="s">
        <v>8</v>
      </c>
    </row>
    <row r="25" spans="1:16" ht="120" x14ac:dyDescent="0.25">
      <c r="A25" s="32">
        <v>2</v>
      </c>
      <c r="B25" s="24" t="s">
        <v>33</v>
      </c>
      <c r="C25" s="33" t="s">
        <v>192</v>
      </c>
      <c r="D25" s="34" t="s">
        <v>114</v>
      </c>
      <c r="E25" s="35" t="s">
        <v>44</v>
      </c>
      <c r="F25" s="22" t="s">
        <v>9</v>
      </c>
      <c r="G25" s="37">
        <v>39374999.999999993</v>
      </c>
      <c r="H25" s="38">
        <v>1</v>
      </c>
      <c r="I25" s="31">
        <f t="shared" ref="I25:I63" si="1">G25*H25</f>
        <v>39374999.999999993</v>
      </c>
      <c r="J25" s="47" t="s">
        <v>8</v>
      </c>
    </row>
    <row r="26" spans="1:16" ht="120" x14ac:dyDescent="0.25">
      <c r="A26" s="32">
        <v>3</v>
      </c>
      <c r="B26" s="24" t="s">
        <v>33</v>
      </c>
      <c r="C26" s="33" t="s">
        <v>41</v>
      </c>
      <c r="D26" s="34" t="s">
        <v>115</v>
      </c>
      <c r="E26" s="35" t="s">
        <v>44</v>
      </c>
      <c r="F26" s="22" t="s">
        <v>9</v>
      </c>
      <c r="G26" s="37">
        <v>41332332.142857142</v>
      </c>
      <c r="H26" s="38">
        <v>1</v>
      </c>
      <c r="I26" s="31">
        <f t="shared" si="1"/>
        <v>41332332.142857142</v>
      </c>
      <c r="J26" s="47" t="s">
        <v>8</v>
      </c>
    </row>
    <row r="27" spans="1:16" ht="75" x14ac:dyDescent="0.25">
      <c r="A27" s="32">
        <v>4</v>
      </c>
      <c r="B27" s="24" t="s">
        <v>33</v>
      </c>
      <c r="C27" s="33" t="s">
        <v>42</v>
      </c>
      <c r="D27" s="34" t="s">
        <v>116</v>
      </c>
      <c r="E27" s="35" t="s">
        <v>44</v>
      </c>
      <c r="F27" s="22" t="s">
        <v>9</v>
      </c>
      <c r="G27" s="37">
        <v>80357.142857142855</v>
      </c>
      <c r="H27" s="38">
        <v>1</v>
      </c>
      <c r="I27" s="31">
        <f t="shared" si="1"/>
        <v>80357.142857142855</v>
      </c>
      <c r="J27" s="47" t="s">
        <v>8</v>
      </c>
    </row>
    <row r="28" spans="1:16" ht="150" x14ac:dyDescent="0.25">
      <c r="A28" s="32">
        <v>5</v>
      </c>
      <c r="B28" s="24" t="s">
        <v>33</v>
      </c>
      <c r="C28" s="33" t="s">
        <v>43</v>
      </c>
      <c r="D28" s="34" t="s">
        <v>117</v>
      </c>
      <c r="E28" s="35" t="s">
        <v>44</v>
      </c>
      <c r="F28" s="22" t="s">
        <v>9</v>
      </c>
      <c r="G28" s="37">
        <v>14925808.928571427</v>
      </c>
      <c r="H28" s="38">
        <v>1</v>
      </c>
      <c r="I28" s="31">
        <f t="shared" si="1"/>
        <v>14925808.928571427</v>
      </c>
      <c r="J28" s="47" t="s">
        <v>8</v>
      </c>
    </row>
    <row r="29" spans="1:16" ht="120" x14ac:dyDescent="0.25">
      <c r="A29" s="32">
        <v>6</v>
      </c>
      <c r="B29" s="49" t="s">
        <v>33</v>
      </c>
      <c r="C29" s="50" t="s">
        <v>45</v>
      </c>
      <c r="D29" s="50" t="s">
        <v>118</v>
      </c>
      <c r="E29" s="11" t="s">
        <v>34</v>
      </c>
      <c r="F29" s="11" t="s">
        <v>9</v>
      </c>
      <c r="G29" s="51">
        <v>7607143</v>
      </c>
      <c r="H29" s="52">
        <v>1</v>
      </c>
      <c r="I29" s="53">
        <f t="shared" si="1"/>
        <v>7607143</v>
      </c>
      <c r="J29" s="23" t="s">
        <v>101</v>
      </c>
    </row>
    <row r="30" spans="1:16" ht="105" x14ac:dyDescent="0.25">
      <c r="A30" s="32">
        <v>7</v>
      </c>
      <c r="B30" s="49" t="s">
        <v>33</v>
      </c>
      <c r="C30" s="50" t="s">
        <v>46</v>
      </c>
      <c r="D30" s="50" t="s">
        <v>119</v>
      </c>
      <c r="E30" s="11" t="s">
        <v>10</v>
      </c>
      <c r="F30" s="11" t="s">
        <v>9</v>
      </c>
      <c r="G30" s="51">
        <v>107142857</v>
      </c>
      <c r="H30" s="52">
        <v>1</v>
      </c>
      <c r="I30" s="53">
        <f t="shared" si="1"/>
        <v>107142857</v>
      </c>
      <c r="J30" s="23" t="s">
        <v>122</v>
      </c>
    </row>
    <row r="31" spans="1:16" ht="120" x14ac:dyDescent="0.25">
      <c r="A31" s="32">
        <v>8</v>
      </c>
      <c r="B31" s="49" t="s">
        <v>33</v>
      </c>
      <c r="C31" s="50" t="s">
        <v>47</v>
      </c>
      <c r="D31" s="50" t="s">
        <v>120</v>
      </c>
      <c r="E31" s="11" t="s">
        <v>10</v>
      </c>
      <c r="F31" s="11" t="s">
        <v>9</v>
      </c>
      <c r="G31" s="51">
        <v>71428571</v>
      </c>
      <c r="H31" s="52">
        <v>1</v>
      </c>
      <c r="I31" s="53">
        <f t="shared" si="1"/>
        <v>71428571</v>
      </c>
      <c r="J31" s="23" t="s">
        <v>100</v>
      </c>
    </row>
    <row r="32" spans="1:16" ht="165" x14ac:dyDescent="0.25">
      <c r="A32" s="32">
        <v>9</v>
      </c>
      <c r="B32" s="49" t="s">
        <v>33</v>
      </c>
      <c r="C32" s="50" t="s">
        <v>48</v>
      </c>
      <c r="D32" s="50" t="s">
        <v>121</v>
      </c>
      <c r="E32" s="62" t="s">
        <v>34</v>
      </c>
      <c r="F32" s="11" t="s">
        <v>9</v>
      </c>
      <c r="G32" s="51">
        <v>8077669</v>
      </c>
      <c r="H32" s="52">
        <v>1</v>
      </c>
      <c r="I32" s="53">
        <f t="shared" si="1"/>
        <v>8077669</v>
      </c>
      <c r="J32" s="23" t="s">
        <v>87</v>
      </c>
      <c r="P32" s="20"/>
    </row>
    <row r="33" spans="1:17" ht="60" x14ac:dyDescent="0.25">
      <c r="A33" s="32">
        <v>10</v>
      </c>
      <c r="B33" s="49" t="s">
        <v>33</v>
      </c>
      <c r="C33" s="50" t="s">
        <v>49</v>
      </c>
      <c r="D33" s="50" t="s">
        <v>123</v>
      </c>
      <c r="E33" s="62" t="s">
        <v>83</v>
      </c>
      <c r="F33" s="11" t="s">
        <v>9</v>
      </c>
      <c r="G33" s="51">
        <v>50000</v>
      </c>
      <c r="H33" s="52">
        <v>1</v>
      </c>
      <c r="I33" s="53">
        <f t="shared" si="1"/>
        <v>50000</v>
      </c>
      <c r="J33" s="23" t="s">
        <v>100</v>
      </c>
      <c r="Q33" s="20"/>
    </row>
    <row r="34" spans="1:17" ht="75" x14ac:dyDescent="0.25">
      <c r="A34" s="32">
        <v>11</v>
      </c>
      <c r="B34" s="49" t="s">
        <v>33</v>
      </c>
      <c r="C34" s="50" t="s">
        <v>50</v>
      </c>
      <c r="D34" s="50" t="s">
        <v>124</v>
      </c>
      <c r="E34" s="62" t="s">
        <v>34</v>
      </c>
      <c r="F34" s="11" t="s">
        <v>9</v>
      </c>
      <c r="G34" s="51">
        <v>8928571</v>
      </c>
      <c r="H34" s="52">
        <v>1</v>
      </c>
      <c r="I34" s="53">
        <f t="shared" si="1"/>
        <v>8928571</v>
      </c>
      <c r="J34" s="23" t="s">
        <v>92</v>
      </c>
    </row>
    <row r="35" spans="1:17" ht="135" x14ac:dyDescent="0.25">
      <c r="A35" s="32">
        <v>12</v>
      </c>
      <c r="B35" s="49" t="s">
        <v>33</v>
      </c>
      <c r="C35" s="50" t="s">
        <v>51</v>
      </c>
      <c r="D35" s="50" t="s">
        <v>125</v>
      </c>
      <c r="E35" s="11" t="s">
        <v>10</v>
      </c>
      <c r="F35" s="11" t="s">
        <v>9</v>
      </c>
      <c r="G35" s="51">
        <v>27232143</v>
      </c>
      <c r="H35" s="52">
        <v>1</v>
      </c>
      <c r="I35" s="53">
        <f t="shared" si="1"/>
        <v>27232143</v>
      </c>
      <c r="J35" s="23" t="s">
        <v>87</v>
      </c>
    </row>
    <row r="36" spans="1:17" ht="195" x14ac:dyDescent="0.25">
      <c r="A36" s="32">
        <v>13</v>
      </c>
      <c r="B36" s="49" t="s">
        <v>33</v>
      </c>
      <c r="C36" s="50" t="s">
        <v>52</v>
      </c>
      <c r="D36" s="50" t="s">
        <v>126</v>
      </c>
      <c r="E36" s="11" t="s">
        <v>10</v>
      </c>
      <c r="F36" s="35" t="s">
        <v>9</v>
      </c>
      <c r="G36" s="51">
        <v>40044643</v>
      </c>
      <c r="H36" s="52">
        <v>1</v>
      </c>
      <c r="I36" s="53">
        <f t="shared" si="1"/>
        <v>40044643</v>
      </c>
      <c r="J36" s="48" t="s">
        <v>87</v>
      </c>
    </row>
    <row r="37" spans="1:17" ht="75" x14ac:dyDescent="0.25">
      <c r="A37" s="32">
        <v>14</v>
      </c>
      <c r="B37" s="49" t="s">
        <v>33</v>
      </c>
      <c r="C37" s="50" t="s">
        <v>53</v>
      </c>
      <c r="D37" s="50" t="s">
        <v>127</v>
      </c>
      <c r="E37" s="11" t="s">
        <v>34</v>
      </c>
      <c r="F37" s="11" t="s">
        <v>9</v>
      </c>
      <c r="G37" s="54">
        <v>1607143</v>
      </c>
      <c r="H37" s="52">
        <v>1</v>
      </c>
      <c r="I37" s="55">
        <f t="shared" si="1"/>
        <v>1607143</v>
      </c>
      <c r="J37" s="23" t="s">
        <v>84</v>
      </c>
    </row>
    <row r="38" spans="1:17" ht="45" x14ac:dyDescent="0.25">
      <c r="A38" s="32">
        <v>15</v>
      </c>
      <c r="B38" s="56" t="s">
        <v>33</v>
      </c>
      <c r="C38" s="57" t="s">
        <v>54</v>
      </c>
      <c r="D38" s="50" t="s">
        <v>128</v>
      </c>
      <c r="E38" s="11" t="s">
        <v>34</v>
      </c>
      <c r="F38" s="11" t="s">
        <v>9</v>
      </c>
      <c r="G38" s="54">
        <v>2678571</v>
      </c>
      <c r="H38" s="52">
        <v>1</v>
      </c>
      <c r="I38" s="54">
        <f t="shared" si="1"/>
        <v>2678571</v>
      </c>
      <c r="J38" s="23" t="s">
        <v>87</v>
      </c>
    </row>
    <row r="39" spans="1:17" ht="45" x14ac:dyDescent="0.25">
      <c r="A39" s="32">
        <v>16</v>
      </c>
      <c r="B39" s="56" t="s">
        <v>33</v>
      </c>
      <c r="C39" s="57" t="s">
        <v>55</v>
      </c>
      <c r="D39" s="50" t="s">
        <v>55</v>
      </c>
      <c r="E39" s="11" t="s">
        <v>34</v>
      </c>
      <c r="F39" s="11" t="s">
        <v>9</v>
      </c>
      <c r="G39" s="54">
        <v>4094500</v>
      </c>
      <c r="H39" s="52">
        <v>1</v>
      </c>
      <c r="I39" s="54">
        <f t="shared" si="1"/>
        <v>4094500</v>
      </c>
      <c r="J39" s="23" t="s">
        <v>122</v>
      </c>
    </row>
    <row r="40" spans="1:17" ht="102" x14ac:dyDescent="0.25">
      <c r="A40" s="32">
        <v>17</v>
      </c>
      <c r="B40" s="56" t="s">
        <v>58</v>
      </c>
      <c r="C40" s="58" t="s">
        <v>56</v>
      </c>
      <c r="D40" s="63" t="s">
        <v>102</v>
      </c>
      <c r="E40" s="11" t="s">
        <v>81</v>
      </c>
      <c r="F40" s="11" t="s">
        <v>9</v>
      </c>
      <c r="G40" s="54">
        <v>1034893</v>
      </c>
      <c r="H40" s="52">
        <v>1</v>
      </c>
      <c r="I40" s="54">
        <f>G40*H40</f>
        <v>1034893</v>
      </c>
      <c r="J40" s="23" t="s">
        <v>87</v>
      </c>
    </row>
    <row r="41" spans="1:17" ht="114.75" x14ac:dyDescent="0.25">
      <c r="A41" s="32">
        <v>18</v>
      </c>
      <c r="B41" s="56" t="s">
        <v>58</v>
      </c>
      <c r="C41" s="58" t="s">
        <v>57</v>
      </c>
      <c r="D41" s="63" t="s">
        <v>103</v>
      </c>
      <c r="E41" s="11" t="s">
        <v>81</v>
      </c>
      <c r="F41" s="11" t="s">
        <v>9</v>
      </c>
      <c r="G41" s="54">
        <v>116770</v>
      </c>
      <c r="H41" s="52">
        <v>1</v>
      </c>
      <c r="I41" s="54">
        <f t="shared" si="1"/>
        <v>116770</v>
      </c>
      <c r="J41" s="23" t="s">
        <v>100</v>
      </c>
    </row>
    <row r="42" spans="1:17" ht="153" x14ac:dyDescent="0.25">
      <c r="A42" s="32">
        <v>19</v>
      </c>
      <c r="B42" s="56" t="s">
        <v>58</v>
      </c>
      <c r="C42" s="58" t="s">
        <v>252</v>
      </c>
      <c r="D42" s="63" t="s">
        <v>104</v>
      </c>
      <c r="E42" s="11" t="s">
        <v>82</v>
      </c>
      <c r="F42" s="11" t="s">
        <v>9</v>
      </c>
      <c r="G42" s="54">
        <v>4012035</v>
      </c>
      <c r="H42" s="52">
        <v>1</v>
      </c>
      <c r="I42" s="54">
        <f t="shared" si="1"/>
        <v>4012035</v>
      </c>
      <c r="J42" s="23" t="s">
        <v>101</v>
      </c>
    </row>
    <row r="43" spans="1:17" ht="60" x14ac:dyDescent="0.25">
      <c r="A43" s="32">
        <v>20</v>
      </c>
      <c r="B43" s="49" t="s">
        <v>32</v>
      </c>
      <c r="C43" s="58" t="s">
        <v>59</v>
      </c>
      <c r="D43" s="58" t="s">
        <v>59</v>
      </c>
      <c r="E43" s="11" t="s">
        <v>81</v>
      </c>
      <c r="F43" s="11" t="s">
        <v>9</v>
      </c>
      <c r="G43" s="54">
        <v>93120</v>
      </c>
      <c r="H43" s="52">
        <v>1</v>
      </c>
      <c r="I43" s="54">
        <f t="shared" si="1"/>
        <v>93120</v>
      </c>
      <c r="J43" s="23" t="s">
        <v>90</v>
      </c>
    </row>
    <row r="44" spans="1:17" ht="25.5" x14ac:dyDescent="0.25">
      <c r="A44" s="32">
        <v>21</v>
      </c>
      <c r="B44" s="49" t="s">
        <v>32</v>
      </c>
      <c r="C44" s="58" t="s">
        <v>95</v>
      </c>
      <c r="D44" s="58" t="s">
        <v>95</v>
      </c>
      <c r="E44" s="11" t="s">
        <v>10</v>
      </c>
      <c r="F44" s="11" t="s">
        <v>9</v>
      </c>
      <c r="G44" s="54">
        <v>35633928</v>
      </c>
      <c r="H44" s="52">
        <v>1</v>
      </c>
      <c r="I44" s="54">
        <f t="shared" si="1"/>
        <v>35633928</v>
      </c>
      <c r="J44" s="23" t="s">
        <v>86</v>
      </c>
    </row>
    <row r="45" spans="1:17" ht="45" x14ac:dyDescent="0.25">
      <c r="A45" s="32">
        <v>22</v>
      </c>
      <c r="B45" s="49" t="s">
        <v>32</v>
      </c>
      <c r="C45" s="58" t="s">
        <v>60</v>
      </c>
      <c r="D45" s="58" t="s">
        <v>60</v>
      </c>
      <c r="E45" s="11" t="s">
        <v>34</v>
      </c>
      <c r="F45" s="11" t="s">
        <v>9</v>
      </c>
      <c r="G45" s="54">
        <v>3794643</v>
      </c>
      <c r="H45" s="52">
        <v>1</v>
      </c>
      <c r="I45" s="54">
        <f t="shared" si="1"/>
        <v>3794643</v>
      </c>
      <c r="J45" s="23" t="s">
        <v>92</v>
      </c>
    </row>
    <row r="46" spans="1:17" ht="45" x14ac:dyDescent="0.25">
      <c r="A46" s="32">
        <v>23</v>
      </c>
      <c r="B46" s="49" t="s">
        <v>32</v>
      </c>
      <c r="C46" s="58" t="s">
        <v>61</v>
      </c>
      <c r="D46" s="58" t="s">
        <v>61</v>
      </c>
      <c r="E46" s="11" t="s">
        <v>34</v>
      </c>
      <c r="F46" s="11" t="s">
        <v>9</v>
      </c>
      <c r="G46" s="54">
        <v>991071</v>
      </c>
      <c r="H46" s="52">
        <v>1</v>
      </c>
      <c r="I46" s="54">
        <f t="shared" si="1"/>
        <v>991071</v>
      </c>
      <c r="J46" s="23" t="s">
        <v>86</v>
      </c>
    </row>
    <row r="47" spans="1:17" ht="25.5" x14ac:dyDescent="0.25">
      <c r="A47" s="32">
        <v>24</v>
      </c>
      <c r="B47" s="59" t="s">
        <v>65</v>
      </c>
      <c r="C47" s="59" t="s">
        <v>62</v>
      </c>
      <c r="D47" s="59" t="s">
        <v>62</v>
      </c>
      <c r="E47" s="11" t="s">
        <v>10</v>
      </c>
      <c r="F47" s="11" t="s">
        <v>9</v>
      </c>
      <c r="G47" s="54">
        <v>31383750</v>
      </c>
      <c r="H47" s="52">
        <v>1</v>
      </c>
      <c r="I47" s="51">
        <f t="shared" si="1"/>
        <v>31383750</v>
      </c>
      <c r="J47" s="22" t="s">
        <v>85</v>
      </c>
    </row>
    <row r="48" spans="1:17" ht="45" x14ac:dyDescent="0.25">
      <c r="A48" s="32">
        <v>25</v>
      </c>
      <c r="B48" s="59" t="s">
        <v>65</v>
      </c>
      <c r="C48" s="59" t="s">
        <v>254</v>
      </c>
      <c r="D48" s="59" t="s">
        <v>63</v>
      </c>
      <c r="E48" s="11" t="s">
        <v>34</v>
      </c>
      <c r="F48" s="11" t="s">
        <v>9</v>
      </c>
      <c r="G48" s="54">
        <v>15987036</v>
      </c>
      <c r="H48" s="52">
        <v>1</v>
      </c>
      <c r="I48" s="51">
        <f t="shared" si="1"/>
        <v>15987036</v>
      </c>
      <c r="J48" s="22" t="s">
        <v>86</v>
      </c>
      <c r="M48" s="20"/>
    </row>
    <row r="49" spans="1:13" ht="60" x14ac:dyDescent="0.25">
      <c r="A49" s="32">
        <v>26</v>
      </c>
      <c r="B49" s="59" t="s">
        <v>65</v>
      </c>
      <c r="C49" s="59" t="s">
        <v>64</v>
      </c>
      <c r="D49" s="59" t="s">
        <v>64</v>
      </c>
      <c r="E49" s="11" t="s">
        <v>82</v>
      </c>
      <c r="F49" s="11" t="s">
        <v>9</v>
      </c>
      <c r="G49" s="54">
        <v>10283500</v>
      </c>
      <c r="H49" s="52">
        <v>1</v>
      </c>
      <c r="I49" s="51">
        <f t="shared" si="1"/>
        <v>10283500</v>
      </c>
      <c r="J49" s="22" t="s">
        <v>87</v>
      </c>
      <c r="M49" s="20"/>
    </row>
    <row r="50" spans="1:13" ht="60" x14ac:dyDescent="0.25">
      <c r="A50" s="32">
        <v>27</v>
      </c>
      <c r="B50" s="59" t="s">
        <v>66</v>
      </c>
      <c r="C50" s="59" t="s">
        <v>67</v>
      </c>
      <c r="D50" s="59" t="s">
        <v>67</v>
      </c>
      <c r="E50" s="11" t="s">
        <v>82</v>
      </c>
      <c r="F50" s="11" t="s">
        <v>9</v>
      </c>
      <c r="G50" s="54">
        <v>10909866</v>
      </c>
      <c r="H50" s="52">
        <v>1</v>
      </c>
      <c r="I50" s="51">
        <f t="shared" si="1"/>
        <v>10909866</v>
      </c>
      <c r="J50" s="23" t="s">
        <v>91</v>
      </c>
    </row>
    <row r="51" spans="1:13" ht="51" x14ac:dyDescent="0.25">
      <c r="A51" s="32">
        <v>28</v>
      </c>
      <c r="B51" s="59" t="s">
        <v>66</v>
      </c>
      <c r="C51" s="59" t="s">
        <v>68</v>
      </c>
      <c r="D51" s="59" t="s">
        <v>68</v>
      </c>
      <c r="E51" s="11" t="s">
        <v>34</v>
      </c>
      <c r="F51" s="11" t="s">
        <v>9</v>
      </c>
      <c r="G51" s="54">
        <v>10714286</v>
      </c>
      <c r="H51" s="52">
        <v>1</v>
      </c>
      <c r="I51" s="51">
        <f t="shared" si="1"/>
        <v>10714286</v>
      </c>
      <c r="J51" s="23" t="s">
        <v>92</v>
      </c>
    </row>
    <row r="52" spans="1:13" ht="51" x14ac:dyDescent="0.25">
      <c r="A52" s="32">
        <v>29</v>
      </c>
      <c r="B52" s="59" t="s">
        <v>66</v>
      </c>
      <c r="C52" s="59" t="s">
        <v>69</v>
      </c>
      <c r="D52" s="59" t="s">
        <v>69</v>
      </c>
      <c r="E52" s="11" t="s">
        <v>10</v>
      </c>
      <c r="F52" s="11" t="s">
        <v>9</v>
      </c>
      <c r="G52" s="54">
        <v>32194189</v>
      </c>
      <c r="H52" s="52">
        <v>1</v>
      </c>
      <c r="I52" s="51">
        <f t="shared" si="1"/>
        <v>32194189</v>
      </c>
      <c r="J52" s="23" t="s">
        <v>87</v>
      </c>
    </row>
    <row r="53" spans="1:13" ht="60" x14ac:dyDescent="0.25">
      <c r="A53" s="32">
        <v>30</v>
      </c>
      <c r="B53" s="59" t="s">
        <v>66</v>
      </c>
      <c r="C53" s="59" t="s">
        <v>70</v>
      </c>
      <c r="D53" s="59" t="s">
        <v>70</v>
      </c>
      <c r="E53" s="11" t="s">
        <v>81</v>
      </c>
      <c r="F53" s="11" t="s">
        <v>9</v>
      </c>
      <c r="G53" s="54">
        <v>48015</v>
      </c>
      <c r="H53" s="52">
        <v>1</v>
      </c>
      <c r="I53" s="51">
        <f t="shared" si="1"/>
        <v>48015</v>
      </c>
      <c r="J53" s="23" t="s">
        <v>90</v>
      </c>
    </row>
    <row r="54" spans="1:13" ht="60" x14ac:dyDescent="0.25">
      <c r="A54" s="32">
        <v>31</v>
      </c>
      <c r="B54" s="59" t="s">
        <v>66</v>
      </c>
      <c r="C54" s="59" t="s">
        <v>71</v>
      </c>
      <c r="D54" s="59" t="s">
        <v>71</v>
      </c>
      <c r="E54" s="11" t="s">
        <v>82</v>
      </c>
      <c r="F54" s="11" t="s">
        <v>9</v>
      </c>
      <c r="G54" s="54">
        <v>5194643</v>
      </c>
      <c r="H54" s="52">
        <v>1</v>
      </c>
      <c r="I54" s="51">
        <f t="shared" si="1"/>
        <v>5194643</v>
      </c>
      <c r="J54" s="62" t="s">
        <v>84</v>
      </c>
    </row>
    <row r="55" spans="1:13" ht="60" x14ac:dyDescent="0.25">
      <c r="A55" s="32">
        <v>32</v>
      </c>
      <c r="B55" s="59" t="s">
        <v>66</v>
      </c>
      <c r="C55" s="59" t="s">
        <v>256</v>
      </c>
      <c r="D55" s="59" t="s">
        <v>256</v>
      </c>
      <c r="E55" s="11" t="s">
        <v>81</v>
      </c>
      <c r="F55" s="11" t="s">
        <v>9</v>
      </c>
      <c r="G55" s="54">
        <v>203700</v>
      </c>
      <c r="H55" s="52">
        <v>1</v>
      </c>
      <c r="I55" s="51">
        <f t="shared" si="1"/>
        <v>203700</v>
      </c>
      <c r="J55" s="62" t="s">
        <v>129</v>
      </c>
    </row>
    <row r="56" spans="1:13" ht="60" x14ac:dyDescent="0.25">
      <c r="A56" s="32">
        <v>33</v>
      </c>
      <c r="B56" s="59" t="s">
        <v>66</v>
      </c>
      <c r="C56" s="59" t="s">
        <v>72</v>
      </c>
      <c r="D56" s="59" t="s">
        <v>72</v>
      </c>
      <c r="E56" s="11" t="s">
        <v>81</v>
      </c>
      <c r="F56" s="11" t="s">
        <v>9</v>
      </c>
      <c r="G56" s="54">
        <v>291000</v>
      </c>
      <c r="H56" s="52">
        <v>1</v>
      </c>
      <c r="I56" s="51">
        <f t="shared" si="1"/>
        <v>291000</v>
      </c>
      <c r="J56" s="62" t="s">
        <v>101</v>
      </c>
    </row>
    <row r="57" spans="1:13" ht="25.5" x14ac:dyDescent="0.25">
      <c r="A57" s="32">
        <v>34</v>
      </c>
      <c r="B57" s="59" t="s">
        <v>66</v>
      </c>
      <c r="C57" s="59" t="s">
        <v>73</v>
      </c>
      <c r="D57" s="59" t="s">
        <v>73</v>
      </c>
      <c r="E57" s="11" t="s">
        <v>10</v>
      </c>
      <c r="F57" s="11" t="s">
        <v>9</v>
      </c>
      <c r="G57" s="54">
        <v>63057296</v>
      </c>
      <c r="H57" s="52">
        <v>1</v>
      </c>
      <c r="I57" s="51">
        <f t="shared" si="1"/>
        <v>63057296</v>
      </c>
      <c r="J57" s="23" t="s">
        <v>100</v>
      </c>
    </row>
    <row r="58" spans="1:13" ht="25.5" x14ac:dyDescent="0.25">
      <c r="A58" s="32">
        <v>35</v>
      </c>
      <c r="B58" s="59" t="s">
        <v>66</v>
      </c>
      <c r="C58" s="59" t="s">
        <v>74</v>
      </c>
      <c r="D58" s="59" t="s">
        <v>74</v>
      </c>
      <c r="E58" s="11" t="s">
        <v>10</v>
      </c>
      <c r="F58" s="11" t="s">
        <v>9</v>
      </c>
      <c r="G58" s="54">
        <v>82656250</v>
      </c>
      <c r="H58" s="52">
        <v>1</v>
      </c>
      <c r="I58" s="51">
        <f t="shared" si="1"/>
        <v>82656250</v>
      </c>
      <c r="J58" s="23" t="s">
        <v>129</v>
      </c>
    </row>
    <row r="59" spans="1:13" ht="45" x14ac:dyDescent="0.25">
      <c r="A59" s="32">
        <v>36</v>
      </c>
      <c r="B59" s="59" t="s">
        <v>66</v>
      </c>
      <c r="C59" s="59" t="s">
        <v>75</v>
      </c>
      <c r="D59" s="59" t="s">
        <v>75</v>
      </c>
      <c r="E59" s="11" t="s">
        <v>34</v>
      </c>
      <c r="F59" s="11" t="s">
        <v>9</v>
      </c>
      <c r="G59" s="54">
        <v>5817672</v>
      </c>
      <c r="H59" s="52">
        <v>1</v>
      </c>
      <c r="I59" s="51">
        <f t="shared" si="1"/>
        <v>5817672</v>
      </c>
      <c r="J59" s="23" t="s">
        <v>86</v>
      </c>
    </row>
    <row r="60" spans="1:13" ht="38.25" x14ac:dyDescent="0.25">
      <c r="A60" s="32">
        <v>37</v>
      </c>
      <c r="B60" s="59" t="s">
        <v>66</v>
      </c>
      <c r="C60" s="60" t="s">
        <v>76</v>
      </c>
      <c r="D60" s="60" t="s">
        <v>76</v>
      </c>
      <c r="E60" s="11" t="s">
        <v>10</v>
      </c>
      <c r="F60" s="11" t="s">
        <v>9</v>
      </c>
      <c r="G60" s="54">
        <v>29630542</v>
      </c>
      <c r="H60" s="52">
        <v>1</v>
      </c>
      <c r="I60" s="51">
        <f t="shared" si="1"/>
        <v>29630542</v>
      </c>
      <c r="J60" s="23" t="s">
        <v>122</v>
      </c>
    </row>
    <row r="61" spans="1:13" ht="60" x14ac:dyDescent="0.25">
      <c r="A61" s="32">
        <v>38</v>
      </c>
      <c r="B61" s="61" t="s">
        <v>80</v>
      </c>
      <c r="C61" s="61" t="s">
        <v>77</v>
      </c>
      <c r="D61" s="61" t="s">
        <v>77</v>
      </c>
      <c r="E61" s="11" t="s">
        <v>35</v>
      </c>
      <c r="F61" s="11" t="s">
        <v>9</v>
      </c>
      <c r="G61" s="54">
        <v>129336750</v>
      </c>
      <c r="H61" s="52">
        <v>1</v>
      </c>
      <c r="I61" s="51">
        <f t="shared" si="1"/>
        <v>129336750</v>
      </c>
      <c r="J61" s="22" t="s">
        <v>8</v>
      </c>
    </row>
    <row r="62" spans="1:13" ht="60" x14ac:dyDescent="0.25">
      <c r="A62" s="32">
        <v>39</v>
      </c>
      <c r="B62" s="61" t="s">
        <v>38</v>
      </c>
      <c r="C62" s="61" t="s">
        <v>78</v>
      </c>
      <c r="D62" s="61" t="s">
        <v>78</v>
      </c>
      <c r="E62" s="11" t="s">
        <v>35</v>
      </c>
      <c r="F62" s="11" t="s">
        <v>9</v>
      </c>
      <c r="G62" s="54">
        <v>7421786</v>
      </c>
      <c r="H62" s="52">
        <v>1</v>
      </c>
      <c r="I62" s="51">
        <f t="shared" si="1"/>
        <v>7421786</v>
      </c>
      <c r="J62" s="22" t="s">
        <v>8</v>
      </c>
    </row>
    <row r="63" spans="1:13" ht="60" x14ac:dyDescent="0.25">
      <c r="A63" s="32">
        <v>40</v>
      </c>
      <c r="B63" s="61"/>
      <c r="C63" s="61" t="s">
        <v>259</v>
      </c>
      <c r="D63" s="61" t="s">
        <v>259</v>
      </c>
      <c r="E63" s="62" t="s">
        <v>83</v>
      </c>
      <c r="F63" s="11" t="s">
        <v>9</v>
      </c>
      <c r="G63" s="54">
        <v>800902</v>
      </c>
      <c r="H63" s="52">
        <v>1</v>
      </c>
      <c r="I63" s="51">
        <f t="shared" si="1"/>
        <v>800902</v>
      </c>
      <c r="J63" s="23" t="s">
        <v>100</v>
      </c>
    </row>
    <row r="64" spans="1:13" ht="26.45" customHeight="1" x14ac:dyDescent="0.25">
      <c r="A64" s="128" t="s">
        <v>79</v>
      </c>
      <c r="B64" s="128"/>
      <c r="C64" s="128"/>
      <c r="D64" s="128"/>
      <c r="E64" s="128"/>
      <c r="F64" s="128"/>
      <c r="G64" s="128"/>
      <c r="H64" s="128"/>
      <c r="I64" s="16">
        <f>SUM(I24:I63)</f>
        <v>880793666.5</v>
      </c>
      <c r="J64" s="7"/>
    </row>
    <row r="65" spans="1:10" ht="23.25" customHeight="1" x14ac:dyDescent="0.25">
      <c r="A65" s="125" t="s">
        <v>250</v>
      </c>
      <c r="B65" s="126"/>
      <c r="C65" s="126"/>
      <c r="D65" s="126"/>
      <c r="E65" s="126"/>
      <c r="F65" s="126"/>
      <c r="G65" s="126"/>
      <c r="H65" s="127"/>
      <c r="I65" s="123">
        <f>I64+I22</f>
        <v>1051269566.6328571</v>
      </c>
      <c r="J65" s="124"/>
    </row>
    <row r="66" spans="1:10" x14ac:dyDescent="0.25">
      <c r="G66" s="14"/>
    </row>
  </sheetData>
  <autoFilter ref="A3:J65"/>
  <mergeCells count="6">
    <mergeCell ref="A65:H65"/>
    <mergeCell ref="A64:H64"/>
    <mergeCell ref="D1:H1"/>
    <mergeCell ref="A22:H22"/>
    <mergeCell ref="A23:J23"/>
    <mergeCell ref="A4:J4"/>
  </mergeCells>
  <phoneticPr fontId="24" type="noConversion"/>
  <hyperlinks>
    <hyperlink ref="B40:B42" r:id="rId1" display="javascript:void(0)"/>
    <hyperlink ref="B50" r:id="rId2" display="javascript:void(0)"/>
    <hyperlink ref="B51:B60" r:id="rId3" display="javascript:void(0)"/>
  </hyperlinks>
  <pageMargins left="0.3" right="0.32" top="0.39" bottom="0.27" header="0.31496062992125984" footer="0.18"/>
  <pageSetup paperSize="9" scale="75"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zoomScale="80" zoomScaleNormal="80" workbookViewId="0">
      <selection activeCell="D2" sqref="D2"/>
    </sheetView>
  </sheetViews>
  <sheetFormatPr defaultColWidth="8.85546875" defaultRowHeight="15.75" outlineLevelCol="1" x14ac:dyDescent="0.25"/>
  <cols>
    <col min="1" max="1" width="5.28515625" style="65" customWidth="1"/>
    <col min="2" max="2" width="23.28515625" style="65" hidden="1" customWidth="1"/>
    <col min="3" max="3" width="36.7109375" style="71" customWidth="1"/>
    <col min="4" max="4" width="40.42578125" style="66" customWidth="1"/>
    <col min="5" max="5" width="14.5703125" style="67" customWidth="1"/>
    <col min="6" max="6" width="10" style="68" customWidth="1"/>
    <col min="7" max="7" width="15.7109375" style="69" customWidth="1" outlineLevel="1"/>
    <col min="8" max="8" width="12.28515625" style="70" customWidth="1"/>
    <col min="9" max="9" width="19.28515625" style="72" customWidth="1"/>
    <col min="10" max="10" width="30.7109375" style="68" customWidth="1"/>
    <col min="11" max="16384" width="8.85546875" style="71"/>
  </cols>
  <sheetData>
    <row r="1" spans="1:10" ht="34.5" customHeight="1" x14ac:dyDescent="0.25">
      <c r="D1" s="131" t="s">
        <v>262</v>
      </c>
      <c r="E1" s="131"/>
      <c r="F1" s="131"/>
      <c r="G1" s="131"/>
      <c r="H1" s="131"/>
    </row>
    <row r="2" spans="1:10" x14ac:dyDescent="0.25">
      <c r="C2" s="65"/>
      <c r="D2" s="73"/>
      <c r="E2" s="65"/>
      <c r="F2" s="73"/>
      <c r="G2" s="65"/>
      <c r="H2" s="74"/>
      <c r="I2" s="74"/>
      <c r="J2" s="69"/>
    </row>
    <row r="3" spans="1:10" ht="63" x14ac:dyDescent="0.25">
      <c r="A3" s="75" t="s">
        <v>0</v>
      </c>
      <c r="B3" s="76" t="s">
        <v>1</v>
      </c>
      <c r="C3" s="76" t="s">
        <v>130</v>
      </c>
      <c r="D3" s="76" t="s">
        <v>131</v>
      </c>
      <c r="E3" s="76" t="s">
        <v>132</v>
      </c>
      <c r="F3" s="76" t="s">
        <v>133</v>
      </c>
      <c r="G3" s="76" t="s">
        <v>134</v>
      </c>
      <c r="H3" s="77" t="s">
        <v>135</v>
      </c>
      <c r="I3" s="78" t="s">
        <v>136</v>
      </c>
      <c r="J3" s="76" t="s">
        <v>137</v>
      </c>
    </row>
    <row r="4" spans="1:10" ht="13.9" customHeight="1" x14ac:dyDescent="0.25">
      <c r="A4" s="130" t="s">
        <v>246</v>
      </c>
      <c r="B4" s="130"/>
      <c r="C4" s="130"/>
      <c r="D4" s="130"/>
      <c r="E4" s="130"/>
      <c r="F4" s="130"/>
      <c r="G4" s="130"/>
      <c r="H4" s="130"/>
      <c r="I4" s="130"/>
      <c r="J4" s="130"/>
    </row>
    <row r="5" spans="1:10" ht="47.25" x14ac:dyDescent="0.25">
      <c r="A5" s="79">
        <v>1</v>
      </c>
      <c r="B5" s="80" t="s">
        <v>32</v>
      </c>
      <c r="C5" s="81" t="s">
        <v>159</v>
      </c>
      <c r="D5" s="82" t="s">
        <v>160</v>
      </c>
      <c r="E5" s="83" t="s">
        <v>138</v>
      </c>
      <c r="F5" s="84" t="s">
        <v>146</v>
      </c>
      <c r="G5" s="85">
        <v>9920.6299999999992</v>
      </c>
      <c r="H5" s="86">
        <v>342</v>
      </c>
      <c r="I5" s="87">
        <f>G5*H5</f>
        <v>3392855.4599999995</v>
      </c>
      <c r="J5" s="88" t="s">
        <v>155</v>
      </c>
    </row>
    <row r="6" spans="1:10" ht="63" x14ac:dyDescent="0.25">
      <c r="A6" s="89">
        <v>2</v>
      </c>
      <c r="B6" s="90" t="s">
        <v>32</v>
      </c>
      <c r="C6" s="82" t="s">
        <v>161</v>
      </c>
      <c r="D6" s="82" t="s">
        <v>162</v>
      </c>
      <c r="E6" s="83" t="s">
        <v>138</v>
      </c>
      <c r="F6" s="84" t="s">
        <v>146</v>
      </c>
      <c r="G6" s="91">
        <v>76048.214285714275</v>
      </c>
      <c r="H6" s="91">
        <v>5</v>
      </c>
      <c r="I6" s="92">
        <f t="shared" ref="I6:I21" si="0">G6*H6</f>
        <v>380241.07142857136</v>
      </c>
      <c r="J6" s="93" t="s">
        <v>158</v>
      </c>
    </row>
    <row r="7" spans="1:10" ht="47.25" x14ac:dyDescent="0.25">
      <c r="A7" s="89">
        <v>3</v>
      </c>
      <c r="B7" s="90" t="s">
        <v>32</v>
      </c>
      <c r="C7" s="82" t="s">
        <v>163</v>
      </c>
      <c r="D7" s="82" t="s">
        <v>164</v>
      </c>
      <c r="E7" s="83" t="s">
        <v>138</v>
      </c>
      <c r="F7" s="84" t="s">
        <v>146</v>
      </c>
      <c r="G7" s="91">
        <v>7142.8571428571422</v>
      </c>
      <c r="H7" s="91">
        <v>10</v>
      </c>
      <c r="I7" s="92">
        <f t="shared" si="0"/>
        <v>71428.57142857142</v>
      </c>
      <c r="J7" s="93" t="s">
        <v>158</v>
      </c>
    </row>
    <row r="8" spans="1:10" ht="63" x14ac:dyDescent="0.25">
      <c r="A8" s="79">
        <v>4</v>
      </c>
      <c r="B8" s="90" t="s">
        <v>32</v>
      </c>
      <c r="C8" s="82" t="s">
        <v>23</v>
      </c>
      <c r="D8" s="82" t="s">
        <v>165</v>
      </c>
      <c r="E8" s="83" t="s">
        <v>138</v>
      </c>
      <c r="F8" s="84" t="s">
        <v>146</v>
      </c>
      <c r="G8" s="91">
        <v>1213206.25</v>
      </c>
      <c r="H8" s="91">
        <v>3</v>
      </c>
      <c r="I8" s="92">
        <f t="shared" si="0"/>
        <v>3639618.75</v>
      </c>
      <c r="J8" s="93" t="s">
        <v>156</v>
      </c>
    </row>
    <row r="9" spans="1:10" ht="110.25" x14ac:dyDescent="0.25">
      <c r="A9" s="89">
        <v>5</v>
      </c>
      <c r="B9" s="90" t="s">
        <v>32</v>
      </c>
      <c r="C9" s="94" t="s">
        <v>166</v>
      </c>
      <c r="D9" s="82" t="s">
        <v>167</v>
      </c>
      <c r="E9" s="122" t="s">
        <v>138</v>
      </c>
      <c r="F9" s="84" t="s">
        <v>146</v>
      </c>
      <c r="G9" s="91">
        <v>62499.999999999993</v>
      </c>
      <c r="H9" s="91">
        <v>10</v>
      </c>
      <c r="I9" s="92">
        <f t="shared" si="0"/>
        <v>624999.99999999988</v>
      </c>
      <c r="J9" s="93" t="s">
        <v>158</v>
      </c>
    </row>
    <row r="10" spans="1:10" ht="41.45" customHeight="1" x14ac:dyDescent="0.25">
      <c r="A10" s="89">
        <v>6</v>
      </c>
      <c r="B10" s="90" t="s">
        <v>33</v>
      </c>
      <c r="C10" s="94" t="s">
        <v>168</v>
      </c>
      <c r="D10" s="95" t="s">
        <v>169</v>
      </c>
      <c r="E10" s="83" t="s">
        <v>138</v>
      </c>
      <c r="F10" s="96" t="s">
        <v>145</v>
      </c>
      <c r="G10" s="91">
        <v>6500000</v>
      </c>
      <c r="H10" s="91">
        <v>1</v>
      </c>
      <c r="I10" s="92">
        <f t="shared" si="0"/>
        <v>6500000</v>
      </c>
      <c r="J10" s="93" t="s">
        <v>157</v>
      </c>
    </row>
    <row r="11" spans="1:10" ht="41.45" customHeight="1" x14ac:dyDescent="0.25">
      <c r="A11" s="79">
        <v>7</v>
      </c>
      <c r="B11" s="90" t="s">
        <v>33</v>
      </c>
      <c r="C11" s="94" t="s">
        <v>170</v>
      </c>
      <c r="D11" s="95" t="s">
        <v>171</v>
      </c>
      <c r="E11" s="83" t="s">
        <v>138</v>
      </c>
      <c r="F11" s="96" t="s">
        <v>145</v>
      </c>
      <c r="G11" s="91">
        <v>2000000</v>
      </c>
      <c r="H11" s="91">
        <v>1</v>
      </c>
      <c r="I11" s="92">
        <f t="shared" si="0"/>
        <v>2000000</v>
      </c>
      <c r="J11" s="93" t="s">
        <v>153</v>
      </c>
    </row>
    <row r="12" spans="1:10" ht="41.45" customHeight="1" x14ac:dyDescent="0.25">
      <c r="A12" s="89">
        <v>8</v>
      </c>
      <c r="B12" s="90" t="s">
        <v>33</v>
      </c>
      <c r="C12" s="94" t="s">
        <v>172</v>
      </c>
      <c r="D12" s="95" t="s">
        <v>173</v>
      </c>
      <c r="E12" s="83" t="s">
        <v>138</v>
      </c>
      <c r="F12" s="96" t="s">
        <v>145</v>
      </c>
      <c r="G12" s="91">
        <v>329549.99999999994</v>
      </c>
      <c r="H12" s="91">
        <v>1</v>
      </c>
      <c r="I12" s="92">
        <f t="shared" si="0"/>
        <v>329549.99999999994</v>
      </c>
      <c r="J12" s="93" t="s">
        <v>158</v>
      </c>
    </row>
    <row r="13" spans="1:10" ht="41.45" customHeight="1" x14ac:dyDescent="0.25">
      <c r="A13" s="89">
        <v>9</v>
      </c>
      <c r="B13" s="90" t="s">
        <v>33</v>
      </c>
      <c r="C13" s="94" t="s">
        <v>174</v>
      </c>
      <c r="D13" s="95" t="s">
        <v>175</v>
      </c>
      <c r="E13" s="83" t="s">
        <v>138</v>
      </c>
      <c r="F13" s="96" t="s">
        <v>145</v>
      </c>
      <c r="G13" s="91">
        <v>111607.14285714284</v>
      </c>
      <c r="H13" s="91">
        <v>11</v>
      </c>
      <c r="I13" s="92">
        <f t="shared" si="0"/>
        <v>1227678.5714285714</v>
      </c>
      <c r="J13" s="93" t="s">
        <v>152</v>
      </c>
    </row>
    <row r="14" spans="1:10" ht="41.45" customHeight="1" x14ac:dyDescent="0.25">
      <c r="A14" s="79">
        <v>10</v>
      </c>
      <c r="B14" s="90" t="s">
        <v>33</v>
      </c>
      <c r="C14" s="94" t="s">
        <v>176</v>
      </c>
      <c r="D14" s="95" t="s">
        <v>177</v>
      </c>
      <c r="E14" s="83" t="s">
        <v>138</v>
      </c>
      <c r="F14" s="84" t="s">
        <v>146</v>
      </c>
      <c r="G14" s="91">
        <v>196428.57142857142</v>
      </c>
      <c r="H14" s="91">
        <v>5</v>
      </c>
      <c r="I14" s="92">
        <f>G14*H14</f>
        <v>982142.85714285704</v>
      </c>
      <c r="J14" s="93" t="s">
        <v>152</v>
      </c>
    </row>
    <row r="15" spans="1:10" ht="63" x14ac:dyDescent="0.25">
      <c r="A15" s="79">
        <v>11</v>
      </c>
      <c r="B15" s="90" t="s">
        <v>33</v>
      </c>
      <c r="C15" s="94" t="s">
        <v>176</v>
      </c>
      <c r="D15" s="95" t="s">
        <v>178</v>
      </c>
      <c r="E15" s="83" t="s">
        <v>138</v>
      </c>
      <c r="F15" s="84" t="s">
        <v>146</v>
      </c>
      <c r="G15" s="91">
        <v>267857.14</v>
      </c>
      <c r="H15" s="91">
        <v>2</v>
      </c>
      <c r="I15" s="92">
        <f t="shared" si="0"/>
        <v>535714.28</v>
      </c>
      <c r="J15" s="93" t="s">
        <v>152</v>
      </c>
    </row>
    <row r="16" spans="1:10" ht="78.75" x14ac:dyDescent="0.25">
      <c r="A16" s="89">
        <v>12</v>
      </c>
      <c r="B16" s="90" t="s">
        <v>33</v>
      </c>
      <c r="C16" s="94" t="s">
        <v>179</v>
      </c>
      <c r="D16" s="95" t="s">
        <v>180</v>
      </c>
      <c r="E16" s="83" t="s">
        <v>138</v>
      </c>
      <c r="F16" s="84" t="s">
        <v>146</v>
      </c>
      <c r="G16" s="91">
        <v>437499.99999999994</v>
      </c>
      <c r="H16" s="91">
        <v>3</v>
      </c>
      <c r="I16" s="92">
        <f t="shared" si="0"/>
        <v>1312499.9999999998</v>
      </c>
      <c r="J16" s="93" t="s">
        <v>152</v>
      </c>
    </row>
    <row r="17" spans="1:10" ht="110.25" x14ac:dyDescent="0.25">
      <c r="A17" s="89">
        <v>13</v>
      </c>
      <c r="B17" s="90" t="s">
        <v>33</v>
      </c>
      <c r="C17" s="94" t="s">
        <v>181</v>
      </c>
      <c r="D17" s="95" t="s">
        <v>182</v>
      </c>
      <c r="E17" s="83" t="s">
        <v>138</v>
      </c>
      <c r="F17" s="84" t="s">
        <v>146</v>
      </c>
      <c r="G17" s="91">
        <v>1294642.857142857</v>
      </c>
      <c r="H17" s="91">
        <v>3</v>
      </c>
      <c r="I17" s="92">
        <f t="shared" si="0"/>
        <v>3883928.5714285709</v>
      </c>
      <c r="J17" s="93" t="s">
        <v>152</v>
      </c>
    </row>
    <row r="18" spans="1:10" ht="83.45" customHeight="1" x14ac:dyDescent="0.25">
      <c r="A18" s="79">
        <v>14</v>
      </c>
      <c r="B18" s="90" t="s">
        <v>33</v>
      </c>
      <c r="C18" s="94" t="s">
        <v>183</v>
      </c>
      <c r="D18" s="95" t="s">
        <v>184</v>
      </c>
      <c r="E18" s="97" t="s">
        <v>10</v>
      </c>
      <c r="F18" s="96" t="s">
        <v>145</v>
      </c>
      <c r="G18" s="91">
        <v>123300746</v>
      </c>
      <c r="H18" s="91">
        <v>1</v>
      </c>
      <c r="I18" s="91">
        <f t="shared" si="0"/>
        <v>123300746</v>
      </c>
      <c r="J18" s="93" t="s">
        <v>154</v>
      </c>
    </row>
    <row r="19" spans="1:10" ht="96" customHeight="1" x14ac:dyDescent="0.25">
      <c r="A19" s="89">
        <v>15</v>
      </c>
      <c r="B19" s="90" t="s">
        <v>33</v>
      </c>
      <c r="C19" s="94" t="s">
        <v>185</v>
      </c>
      <c r="D19" s="95" t="s">
        <v>186</v>
      </c>
      <c r="E19" s="83" t="s">
        <v>138</v>
      </c>
      <c r="F19" s="96" t="s">
        <v>145</v>
      </c>
      <c r="G19" s="91">
        <v>15500000</v>
      </c>
      <c r="H19" s="91">
        <v>1</v>
      </c>
      <c r="I19" s="91">
        <f t="shared" si="0"/>
        <v>15500000</v>
      </c>
      <c r="J19" s="93" t="s">
        <v>152</v>
      </c>
    </row>
    <row r="20" spans="1:10" ht="47.25" x14ac:dyDescent="0.25">
      <c r="A20" s="89">
        <v>16</v>
      </c>
      <c r="B20" s="90" t="s">
        <v>38</v>
      </c>
      <c r="C20" s="94" t="s">
        <v>187</v>
      </c>
      <c r="D20" s="94" t="s">
        <v>187</v>
      </c>
      <c r="E20" s="97" t="s">
        <v>141</v>
      </c>
      <c r="F20" s="96" t="s">
        <v>145</v>
      </c>
      <c r="G20" s="92">
        <v>100000</v>
      </c>
      <c r="H20" s="98">
        <v>1</v>
      </c>
      <c r="I20" s="91">
        <f t="shared" si="0"/>
        <v>100000</v>
      </c>
      <c r="J20" s="93" t="s">
        <v>147</v>
      </c>
    </row>
    <row r="21" spans="1:10" ht="47.25" x14ac:dyDescent="0.25">
      <c r="A21" s="79">
        <v>17</v>
      </c>
      <c r="B21" s="90" t="s">
        <v>38</v>
      </c>
      <c r="C21" s="99" t="s">
        <v>188</v>
      </c>
      <c r="D21" s="99" t="s">
        <v>188</v>
      </c>
      <c r="E21" s="97" t="s">
        <v>141</v>
      </c>
      <c r="F21" s="96" t="s">
        <v>145</v>
      </c>
      <c r="G21" s="100">
        <v>6694496</v>
      </c>
      <c r="H21" s="101">
        <v>1</v>
      </c>
      <c r="I21" s="102">
        <f t="shared" si="0"/>
        <v>6694496</v>
      </c>
      <c r="J21" s="93" t="s">
        <v>153</v>
      </c>
    </row>
    <row r="22" spans="1:10" ht="26.45" customHeight="1" x14ac:dyDescent="0.25">
      <c r="A22" s="130" t="s">
        <v>247</v>
      </c>
      <c r="B22" s="130"/>
      <c r="C22" s="130"/>
      <c r="D22" s="130"/>
      <c r="E22" s="130"/>
      <c r="F22" s="130"/>
      <c r="G22" s="130"/>
      <c r="H22" s="130"/>
      <c r="I22" s="77">
        <f>SUM(I5:I21)</f>
        <v>170475900.13285714</v>
      </c>
      <c r="J22" s="75"/>
    </row>
    <row r="23" spans="1:10" x14ac:dyDescent="0.25">
      <c r="A23" s="130" t="s">
        <v>248</v>
      </c>
      <c r="B23" s="130"/>
      <c r="C23" s="130"/>
      <c r="D23" s="130"/>
      <c r="E23" s="130"/>
      <c r="F23" s="130"/>
      <c r="G23" s="130"/>
      <c r="H23" s="130"/>
      <c r="I23" s="130"/>
      <c r="J23" s="130"/>
    </row>
    <row r="24" spans="1:10" ht="112.5" customHeight="1" x14ac:dyDescent="0.25">
      <c r="A24" s="103">
        <v>1</v>
      </c>
      <c r="B24" s="90" t="s">
        <v>33</v>
      </c>
      <c r="C24" s="99" t="s">
        <v>189</v>
      </c>
      <c r="D24" s="104" t="s">
        <v>190</v>
      </c>
      <c r="E24" s="105" t="s">
        <v>140</v>
      </c>
      <c r="F24" s="93" t="s">
        <v>144</v>
      </c>
      <c r="G24" s="100">
        <v>24580714.285714284</v>
      </c>
      <c r="H24" s="101">
        <v>1</v>
      </c>
      <c r="I24" s="102">
        <f>G24*H24</f>
        <v>24580714.285714284</v>
      </c>
      <c r="J24" s="93" t="s">
        <v>147</v>
      </c>
    </row>
    <row r="25" spans="1:10" ht="130.5" customHeight="1" x14ac:dyDescent="0.25">
      <c r="A25" s="103">
        <v>2</v>
      </c>
      <c r="B25" s="90" t="s">
        <v>33</v>
      </c>
      <c r="C25" s="99" t="s">
        <v>191</v>
      </c>
      <c r="D25" s="104" t="s">
        <v>193</v>
      </c>
      <c r="E25" s="105" t="s">
        <v>140</v>
      </c>
      <c r="F25" s="93" t="s">
        <v>144</v>
      </c>
      <c r="G25" s="100">
        <v>39374999.999999993</v>
      </c>
      <c r="H25" s="101">
        <v>1</v>
      </c>
      <c r="I25" s="102">
        <f t="shared" ref="I25:I63" si="1">G25*H25</f>
        <v>39374999.999999993</v>
      </c>
      <c r="J25" s="93" t="s">
        <v>147</v>
      </c>
    </row>
    <row r="26" spans="1:10" ht="121.5" customHeight="1" x14ac:dyDescent="0.25">
      <c r="A26" s="103">
        <v>3</v>
      </c>
      <c r="B26" s="90" t="s">
        <v>33</v>
      </c>
      <c r="C26" s="99" t="s">
        <v>194</v>
      </c>
      <c r="D26" s="104" t="s">
        <v>195</v>
      </c>
      <c r="E26" s="105" t="s">
        <v>140</v>
      </c>
      <c r="F26" s="93" t="s">
        <v>144</v>
      </c>
      <c r="G26" s="100">
        <v>41332332.142857142</v>
      </c>
      <c r="H26" s="101">
        <v>1</v>
      </c>
      <c r="I26" s="102">
        <f t="shared" si="1"/>
        <v>41332332.142857142</v>
      </c>
      <c r="J26" s="93" t="s">
        <v>147</v>
      </c>
    </row>
    <row r="27" spans="1:10" ht="77.25" customHeight="1" x14ac:dyDescent="0.25">
      <c r="A27" s="103">
        <v>4</v>
      </c>
      <c r="B27" s="90" t="s">
        <v>33</v>
      </c>
      <c r="C27" s="99" t="s">
        <v>196</v>
      </c>
      <c r="D27" s="104" t="s">
        <v>197</v>
      </c>
      <c r="E27" s="105" t="s">
        <v>140</v>
      </c>
      <c r="F27" s="93" t="s">
        <v>144</v>
      </c>
      <c r="G27" s="100">
        <v>80357.142857142855</v>
      </c>
      <c r="H27" s="101">
        <v>1</v>
      </c>
      <c r="I27" s="102">
        <f t="shared" si="1"/>
        <v>80357.142857142855</v>
      </c>
      <c r="J27" s="93" t="s">
        <v>147</v>
      </c>
    </row>
    <row r="28" spans="1:10" ht="126.75" customHeight="1" x14ac:dyDescent="0.25">
      <c r="A28" s="103">
        <v>5</v>
      </c>
      <c r="B28" s="90" t="s">
        <v>33</v>
      </c>
      <c r="C28" s="99" t="s">
        <v>198</v>
      </c>
      <c r="D28" s="104" t="s">
        <v>199</v>
      </c>
      <c r="E28" s="97" t="s">
        <v>140</v>
      </c>
      <c r="F28" s="93" t="s">
        <v>144</v>
      </c>
      <c r="G28" s="100">
        <v>14925808.928571427</v>
      </c>
      <c r="H28" s="101">
        <v>1</v>
      </c>
      <c r="I28" s="102">
        <f t="shared" si="1"/>
        <v>14925808.928571427</v>
      </c>
      <c r="J28" s="93" t="s">
        <v>147</v>
      </c>
    </row>
    <row r="29" spans="1:10" ht="141.75" x14ac:dyDescent="0.25">
      <c r="A29" s="103">
        <v>6</v>
      </c>
      <c r="B29" s="106" t="s">
        <v>33</v>
      </c>
      <c r="C29" s="107" t="s">
        <v>208</v>
      </c>
      <c r="D29" s="107" t="s">
        <v>209</v>
      </c>
      <c r="E29" s="83" t="s">
        <v>138</v>
      </c>
      <c r="F29" s="93" t="s">
        <v>144</v>
      </c>
      <c r="G29" s="108">
        <v>7607143</v>
      </c>
      <c r="H29" s="109">
        <v>1</v>
      </c>
      <c r="I29" s="110">
        <f t="shared" si="1"/>
        <v>7607143</v>
      </c>
      <c r="J29" s="111" t="s">
        <v>149</v>
      </c>
    </row>
    <row r="30" spans="1:10" ht="110.25" x14ac:dyDescent="0.25">
      <c r="A30" s="103">
        <v>7</v>
      </c>
      <c r="B30" s="106" t="s">
        <v>33</v>
      </c>
      <c r="C30" s="107" t="s">
        <v>200</v>
      </c>
      <c r="D30" s="107" t="s">
        <v>201</v>
      </c>
      <c r="E30" s="97" t="s">
        <v>10</v>
      </c>
      <c r="F30" s="93" t="s">
        <v>144</v>
      </c>
      <c r="G30" s="108">
        <v>107142857</v>
      </c>
      <c r="H30" s="109">
        <v>1</v>
      </c>
      <c r="I30" s="110">
        <f t="shared" si="1"/>
        <v>107142857</v>
      </c>
      <c r="J30" s="111" t="s">
        <v>150</v>
      </c>
    </row>
    <row r="31" spans="1:10" ht="157.5" x14ac:dyDescent="0.25">
      <c r="A31" s="103">
        <v>8</v>
      </c>
      <c r="B31" s="106" t="s">
        <v>33</v>
      </c>
      <c r="C31" s="107" t="s">
        <v>202</v>
      </c>
      <c r="D31" s="107" t="s">
        <v>203</v>
      </c>
      <c r="E31" s="97" t="s">
        <v>10</v>
      </c>
      <c r="F31" s="93" t="s">
        <v>144</v>
      </c>
      <c r="G31" s="108">
        <v>71428571</v>
      </c>
      <c r="H31" s="109">
        <v>1</v>
      </c>
      <c r="I31" s="110">
        <f t="shared" si="1"/>
        <v>71428571</v>
      </c>
      <c r="J31" s="93" t="s">
        <v>152</v>
      </c>
    </row>
    <row r="32" spans="1:10" ht="220.5" x14ac:dyDescent="0.25">
      <c r="A32" s="103">
        <v>9</v>
      </c>
      <c r="B32" s="106" t="s">
        <v>33</v>
      </c>
      <c r="C32" s="107" t="s">
        <v>204</v>
      </c>
      <c r="D32" s="107" t="s">
        <v>205</v>
      </c>
      <c r="E32" s="83" t="s">
        <v>138</v>
      </c>
      <c r="F32" s="93" t="s">
        <v>144</v>
      </c>
      <c r="G32" s="108">
        <v>8077669</v>
      </c>
      <c r="H32" s="109">
        <v>1</v>
      </c>
      <c r="I32" s="110">
        <f t="shared" si="1"/>
        <v>8077669</v>
      </c>
      <c r="J32" s="111" t="s">
        <v>157</v>
      </c>
    </row>
    <row r="33" spans="1:10" ht="63" x14ac:dyDescent="0.25">
      <c r="A33" s="103">
        <v>10</v>
      </c>
      <c r="B33" s="106" t="s">
        <v>33</v>
      </c>
      <c r="C33" s="107" t="s">
        <v>206</v>
      </c>
      <c r="D33" s="107" t="s">
        <v>207</v>
      </c>
      <c r="E33" s="112" t="s">
        <v>142</v>
      </c>
      <c r="F33" s="93" t="s">
        <v>144</v>
      </c>
      <c r="G33" s="108">
        <v>50000</v>
      </c>
      <c r="H33" s="109">
        <v>1</v>
      </c>
      <c r="I33" s="110">
        <f t="shared" si="1"/>
        <v>50000</v>
      </c>
      <c r="J33" s="93" t="s">
        <v>152</v>
      </c>
    </row>
    <row r="34" spans="1:10" ht="94.5" x14ac:dyDescent="0.25">
      <c r="A34" s="103">
        <v>11</v>
      </c>
      <c r="B34" s="106" t="s">
        <v>33</v>
      </c>
      <c r="C34" s="107" t="s">
        <v>210</v>
      </c>
      <c r="D34" s="107" t="s">
        <v>211</v>
      </c>
      <c r="E34" s="83" t="s">
        <v>138</v>
      </c>
      <c r="F34" s="93" t="s">
        <v>144</v>
      </c>
      <c r="G34" s="108">
        <v>8928571</v>
      </c>
      <c r="H34" s="109">
        <v>1</v>
      </c>
      <c r="I34" s="110">
        <f t="shared" si="1"/>
        <v>8928571</v>
      </c>
      <c r="J34" s="111" t="s">
        <v>148</v>
      </c>
    </row>
    <row r="35" spans="1:10" ht="173.25" x14ac:dyDescent="0.25">
      <c r="A35" s="103">
        <v>12</v>
      </c>
      <c r="B35" s="106" t="s">
        <v>33</v>
      </c>
      <c r="C35" s="107" t="s">
        <v>212</v>
      </c>
      <c r="D35" s="107" t="s">
        <v>213</v>
      </c>
      <c r="E35" s="97" t="s">
        <v>10</v>
      </c>
      <c r="F35" s="93" t="s">
        <v>144</v>
      </c>
      <c r="G35" s="108">
        <v>27232143</v>
      </c>
      <c r="H35" s="109">
        <v>1</v>
      </c>
      <c r="I35" s="110">
        <f t="shared" si="1"/>
        <v>27232143</v>
      </c>
      <c r="J35" s="111" t="s">
        <v>157</v>
      </c>
    </row>
    <row r="36" spans="1:10" ht="252" x14ac:dyDescent="0.25">
      <c r="A36" s="103">
        <v>13</v>
      </c>
      <c r="B36" s="106" t="s">
        <v>33</v>
      </c>
      <c r="C36" s="107" t="s">
        <v>214</v>
      </c>
      <c r="D36" s="107" t="s">
        <v>215</v>
      </c>
      <c r="E36" s="97" t="s">
        <v>10</v>
      </c>
      <c r="F36" s="93" t="s">
        <v>144</v>
      </c>
      <c r="G36" s="108">
        <v>40044643</v>
      </c>
      <c r="H36" s="109">
        <v>1</v>
      </c>
      <c r="I36" s="110">
        <f t="shared" si="1"/>
        <v>40044643</v>
      </c>
      <c r="J36" s="111" t="s">
        <v>157</v>
      </c>
    </row>
    <row r="37" spans="1:10" ht="110.25" x14ac:dyDescent="0.25">
      <c r="A37" s="103">
        <v>14</v>
      </c>
      <c r="B37" s="106" t="s">
        <v>33</v>
      </c>
      <c r="C37" s="107" t="s">
        <v>216</v>
      </c>
      <c r="D37" s="107" t="s">
        <v>217</v>
      </c>
      <c r="E37" s="83" t="s">
        <v>138</v>
      </c>
      <c r="F37" s="93" t="s">
        <v>144</v>
      </c>
      <c r="G37" s="113">
        <v>1607143</v>
      </c>
      <c r="H37" s="109">
        <v>1</v>
      </c>
      <c r="I37" s="114">
        <f t="shared" si="1"/>
        <v>1607143</v>
      </c>
      <c r="J37" s="93" t="s">
        <v>153</v>
      </c>
    </row>
    <row r="38" spans="1:10" ht="47.25" x14ac:dyDescent="0.25">
      <c r="A38" s="103">
        <v>15</v>
      </c>
      <c r="B38" s="115" t="s">
        <v>33</v>
      </c>
      <c r="C38" s="116" t="s">
        <v>218</v>
      </c>
      <c r="D38" s="107" t="s">
        <v>219</v>
      </c>
      <c r="E38" s="83" t="s">
        <v>138</v>
      </c>
      <c r="F38" s="93" t="s">
        <v>144</v>
      </c>
      <c r="G38" s="113">
        <v>2678571</v>
      </c>
      <c r="H38" s="109">
        <v>1</v>
      </c>
      <c r="I38" s="113">
        <f t="shared" si="1"/>
        <v>2678571</v>
      </c>
      <c r="J38" s="111" t="s">
        <v>157</v>
      </c>
    </row>
    <row r="39" spans="1:10" ht="47.25" x14ac:dyDescent="0.25">
      <c r="A39" s="103">
        <v>16</v>
      </c>
      <c r="B39" s="115" t="s">
        <v>33</v>
      </c>
      <c r="C39" s="116" t="s">
        <v>220</v>
      </c>
      <c r="D39" s="107" t="s">
        <v>221</v>
      </c>
      <c r="E39" s="83" t="s">
        <v>138</v>
      </c>
      <c r="F39" s="93" t="s">
        <v>144</v>
      </c>
      <c r="G39" s="113">
        <v>4094500</v>
      </c>
      <c r="H39" s="109">
        <v>1</v>
      </c>
      <c r="I39" s="113">
        <f t="shared" si="1"/>
        <v>4094500</v>
      </c>
      <c r="J39" s="111" t="s">
        <v>150</v>
      </c>
    </row>
    <row r="40" spans="1:10" ht="126" x14ac:dyDescent="0.25">
      <c r="A40" s="103">
        <v>17</v>
      </c>
      <c r="B40" s="115" t="s">
        <v>58</v>
      </c>
      <c r="C40" s="117" t="s">
        <v>222</v>
      </c>
      <c r="D40" s="118" t="s">
        <v>223</v>
      </c>
      <c r="E40" s="97" t="s">
        <v>143</v>
      </c>
      <c r="F40" s="93" t="s">
        <v>144</v>
      </c>
      <c r="G40" s="113">
        <v>1034893</v>
      </c>
      <c r="H40" s="109">
        <v>1</v>
      </c>
      <c r="I40" s="113">
        <f>G40*H40</f>
        <v>1034893</v>
      </c>
      <c r="J40" s="111" t="s">
        <v>157</v>
      </c>
    </row>
    <row r="41" spans="1:10" ht="141.75" x14ac:dyDescent="0.25">
      <c r="A41" s="103">
        <v>18</v>
      </c>
      <c r="B41" s="115" t="s">
        <v>58</v>
      </c>
      <c r="C41" s="117" t="s">
        <v>224</v>
      </c>
      <c r="D41" s="118" t="s">
        <v>226</v>
      </c>
      <c r="E41" s="97" t="s">
        <v>143</v>
      </c>
      <c r="F41" s="93" t="s">
        <v>144</v>
      </c>
      <c r="G41" s="113">
        <v>116770</v>
      </c>
      <c r="H41" s="109">
        <v>1</v>
      </c>
      <c r="I41" s="113">
        <f t="shared" si="1"/>
        <v>116770</v>
      </c>
      <c r="J41" s="93" t="s">
        <v>152</v>
      </c>
    </row>
    <row r="42" spans="1:10" ht="118.5" customHeight="1" x14ac:dyDescent="0.25">
      <c r="A42" s="103">
        <v>19</v>
      </c>
      <c r="B42" s="115" t="s">
        <v>58</v>
      </c>
      <c r="C42" s="117" t="s">
        <v>253</v>
      </c>
      <c r="D42" s="118" t="s">
        <v>258</v>
      </c>
      <c r="E42" s="97" t="s">
        <v>139</v>
      </c>
      <c r="F42" s="93" t="s">
        <v>144</v>
      </c>
      <c r="G42" s="113">
        <v>4012035</v>
      </c>
      <c r="H42" s="109">
        <v>1</v>
      </c>
      <c r="I42" s="113">
        <f t="shared" si="1"/>
        <v>4012035</v>
      </c>
      <c r="J42" s="93" t="s">
        <v>149</v>
      </c>
    </row>
    <row r="43" spans="1:10" ht="47.25" x14ac:dyDescent="0.25">
      <c r="A43" s="103">
        <v>20</v>
      </c>
      <c r="B43" s="106" t="s">
        <v>32</v>
      </c>
      <c r="C43" s="117" t="s">
        <v>227</v>
      </c>
      <c r="D43" s="117" t="s">
        <v>227</v>
      </c>
      <c r="E43" s="97" t="s">
        <v>143</v>
      </c>
      <c r="F43" s="93" t="s">
        <v>144</v>
      </c>
      <c r="G43" s="113">
        <v>93120</v>
      </c>
      <c r="H43" s="109">
        <v>1</v>
      </c>
      <c r="I43" s="113">
        <f t="shared" si="1"/>
        <v>93120</v>
      </c>
      <c r="J43" s="93" t="s">
        <v>158</v>
      </c>
    </row>
    <row r="44" spans="1:10" ht="47.25" x14ac:dyDescent="0.25">
      <c r="A44" s="103">
        <v>21</v>
      </c>
      <c r="B44" s="106" t="s">
        <v>32</v>
      </c>
      <c r="C44" s="117" t="s">
        <v>228</v>
      </c>
      <c r="D44" s="117" t="s">
        <v>228</v>
      </c>
      <c r="E44" s="97" t="s">
        <v>10</v>
      </c>
      <c r="F44" s="93" t="s">
        <v>144</v>
      </c>
      <c r="G44" s="113">
        <v>35633928</v>
      </c>
      <c r="H44" s="109">
        <v>1</v>
      </c>
      <c r="I44" s="113">
        <f t="shared" si="1"/>
        <v>35633928</v>
      </c>
      <c r="J44" s="111" t="s">
        <v>151</v>
      </c>
    </row>
    <row r="45" spans="1:10" ht="47.25" x14ac:dyDescent="0.25">
      <c r="A45" s="103">
        <v>22</v>
      </c>
      <c r="B45" s="106" t="s">
        <v>32</v>
      </c>
      <c r="C45" s="117" t="s">
        <v>229</v>
      </c>
      <c r="D45" s="117" t="s">
        <v>229</v>
      </c>
      <c r="E45" s="83" t="s">
        <v>138</v>
      </c>
      <c r="F45" s="93" t="s">
        <v>144</v>
      </c>
      <c r="G45" s="113">
        <v>3794643</v>
      </c>
      <c r="H45" s="109">
        <v>1</v>
      </c>
      <c r="I45" s="113">
        <f t="shared" si="1"/>
        <v>3794643</v>
      </c>
      <c r="J45" s="111" t="s">
        <v>148</v>
      </c>
    </row>
    <row r="46" spans="1:10" ht="47.25" x14ac:dyDescent="0.25">
      <c r="A46" s="103">
        <v>23</v>
      </c>
      <c r="B46" s="106" t="s">
        <v>32</v>
      </c>
      <c r="C46" s="117" t="s">
        <v>225</v>
      </c>
      <c r="D46" s="117" t="s">
        <v>225</v>
      </c>
      <c r="E46" s="83" t="s">
        <v>138</v>
      </c>
      <c r="F46" s="93" t="s">
        <v>144</v>
      </c>
      <c r="G46" s="113">
        <v>991071</v>
      </c>
      <c r="H46" s="109">
        <v>1</v>
      </c>
      <c r="I46" s="113">
        <f t="shared" si="1"/>
        <v>991071</v>
      </c>
      <c r="J46" s="111" t="s">
        <v>151</v>
      </c>
    </row>
    <row r="47" spans="1:10" ht="47.25" x14ac:dyDescent="0.25">
      <c r="A47" s="103">
        <v>24</v>
      </c>
      <c r="B47" s="119" t="s">
        <v>65</v>
      </c>
      <c r="C47" s="119" t="s">
        <v>230</v>
      </c>
      <c r="D47" s="119" t="s">
        <v>230</v>
      </c>
      <c r="E47" s="97" t="s">
        <v>10</v>
      </c>
      <c r="F47" s="93" t="s">
        <v>144</v>
      </c>
      <c r="G47" s="113">
        <v>31383750</v>
      </c>
      <c r="H47" s="109">
        <v>1</v>
      </c>
      <c r="I47" s="108">
        <f t="shared" si="1"/>
        <v>31383750</v>
      </c>
      <c r="J47" s="93" t="s">
        <v>156</v>
      </c>
    </row>
    <row r="48" spans="1:10" ht="47.25" x14ac:dyDescent="0.25">
      <c r="A48" s="103">
        <v>25</v>
      </c>
      <c r="B48" s="119" t="s">
        <v>65</v>
      </c>
      <c r="C48" s="119" t="s">
        <v>255</v>
      </c>
      <c r="D48" s="119" t="s">
        <v>231</v>
      </c>
      <c r="E48" s="83" t="s">
        <v>138</v>
      </c>
      <c r="F48" s="93" t="s">
        <v>144</v>
      </c>
      <c r="G48" s="54">
        <v>15987036</v>
      </c>
      <c r="H48" s="109">
        <v>1</v>
      </c>
      <c r="I48" s="108">
        <f t="shared" si="1"/>
        <v>15987036</v>
      </c>
      <c r="J48" s="93" t="s">
        <v>151</v>
      </c>
    </row>
    <row r="49" spans="1:10" ht="47.25" x14ac:dyDescent="0.25">
      <c r="A49" s="103">
        <v>26</v>
      </c>
      <c r="B49" s="119" t="s">
        <v>65</v>
      </c>
      <c r="C49" s="119" t="s">
        <v>232</v>
      </c>
      <c r="D49" s="119" t="s">
        <v>232</v>
      </c>
      <c r="E49" s="97" t="s">
        <v>139</v>
      </c>
      <c r="F49" s="93" t="s">
        <v>144</v>
      </c>
      <c r="G49" s="54">
        <v>10283500</v>
      </c>
      <c r="H49" s="109">
        <v>1</v>
      </c>
      <c r="I49" s="108">
        <f t="shared" si="1"/>
        <v>10283500</v>
      </c>
      <c r="J49" s="111" t="s">
        <v>157</v>
      </c>
    </row>
    <row r="50" spans="1:10" ht="47.25" x14ac:dyDescent="0.25">
      <c r="A50" s="103">
        <v>27</v>
      </c>
      <c r="B50" s="119" t="s">
        <v>66</v>
      </c>
      <c r="C50" s="119" t="s">
        <v>233</v>
      </c>
      <c r="D50" s="119" t="s">
        <v>233</v>
      </c>
      <c r="E50" s="97" t="s">
        <v>139</v>
      </c>
      <c r="F50" s="93" t="s">
        <v>144</v>
      </c>
      <c r="G50" s="113">
        <v>10909866</v>
      </c>
      <c r="H50" s="109">
        <v>1</v>
      </c>
      <c r="I50" s="108">
        <f t="shared" si="1"/>
        <v>10909866</v>
      </c>
      <c r="J50" s="111" t="s">
        <v>155</v>
      </c>
    </row>
    <row r="51" spans="1:10" ht="63" x14ac:dyDescent="0.25">
      <c r="A51" s="103">
        <v>28</v>
      </c>
      <c r="B51" s="119" t="s">
        <v>66</v>
      </c>
      <c r="C51" s="119" t="s">
        <v>234</v>
      </c>
      <c r="D51" s="119" t="s">
        <v>235</v>
      </c>
      <c r="E51" s="83" t="s">
        <v>138</v>
      </c>
      <c r="F51" s="93" t="s">
        <v>144</v>
      </c>
      <c r="G51" s="113">
        <v>10714286</v>
      </c>
      <c r="H51" s="109">
        <v>1</v>
      </c>
      <c r="I51" s="108">
        <f t="shared" si="1"/>
        <v>10714286</v>
      </c>
      <c r="J51" s="111" t="s">
        <v>148</v>
      </c>
    </row>
    <row r="52" spans="1:10" ht="47.25" x14ac:dyDescent="0.25">
      <c r="A52" s="103">
        <v>29</v>
      </c>
      <c r="B52" s="119" t="s">
        <v>66</v>
      </c>
      <c r="C52" s="119" t="s">
        <v>236</v>
      </c>
      <c r="D52" s="119" t="s">
        <v>236</v>
      </c>
      <c r="E52" s="97" t="s">
        <v>10</v>
      </c>
      <c r="F52" s="93" t="s">
        <v>144</v>
      </c>
      <c r="G52" s="113">
        <v>32194189</v>
      </c>
      <c r="H52" s="109">
        <v>1</v>
      </c>
      <c r="I52" s="108">
        <f t="shared" si="1"/>
        <v>32194189</v>
      </c>
      <c r="J52" s="111" t="s">
        <v>157</v>
      </c>
    </row>
    <row r="53" spans="1:10" ht="47.25" x14ac:dyDescent="0.25">
      <c r="A53" s="103">
        <v>30</v>
      </c>
      <c r="B53" s="119" t="s">
        <v>66</v>
      </c>
      <c r="C53" s="119" t="s">
        <v>237</v>
      </c>
      <c r="D53" s="119" t="s">
        <v>237</v>
      </c>
      <c r="E53" s="97" t="s">
        <v>143</v>
      </c>
      <c r="F53" s="93" t="s">
        <v>144</v>
      </c>
      <c r="G53" s="113">
        <v>48015</v>
      </c>
      <c r="H53" s="109">
        <v>1</v>
      </c>
      <c r="I53" s="108">
        <f t="shared" si="1"/>
        <v>48015</v>
      </c>
      <c r="J53" s="93" t="s">
        <v>158</v>
      </c>
    </row>
    <row r="54" spans="1:10" ht="47.25" x14ac:dyDescent="0.25">
      <c r="A54" s="103">
        <v>31</v>
      </c>
      <c r="B54" s="119" t="s">
        <v>66</v>
      </c>
      <c r="C54" s="119" t="s">
        <v>238</v>
      </c>
      <c r="D54" s="119" t="s">
        <v>238</v>
      </c>
      <c r="E54" s="97" t="s">
        <v>139</v>
      </c>
      <c r="F54" s="93" t="s">
        <v>144</v>
      </c>
      <c r="G54" s="113">
        <v>5194643</v>
      </c>
      <c r="H54" s="109">
        <v>1</v>
      </c>
      <c r="I54" s="108">
        <f t="shared" si="1"/>
        <v>5194643</v>
      </c>
      <c r="J54" s="93" t="s">
        <v>153</v>
      </c>
    </row>
    <row r="55" spans="1:10" ht="47.25" x14ac:dyDescent="0.25">
      <c r="A55" s="103">
        <v>32</v>
      </c>
      <c r="B55" s="119" t="s">
        <v>66</v>
      </c>
      <c r="C55" s="119" t="s">
        <v>257</v>
      </c>
      <c r="D55" s="119" t="s">
        <v>257</v>
      </c>
      <c r="E55" s="97" t="s">
        <v>143</v>
      </c>
      <c r="F55" s="93" t="s">
        <v>144</v>
      </c>
      <c r="G55" s="113">
        <v>203700</v>
      </c>
      <c r="H55" s="109">
        <v>1</v>
      </c>
      <c r="I55" s="108">
        <f t="shared" si="1"/>
        <v>203700</v>
      </c>
      <c r="J55" s="93" t="s">
        <v>148</v>
      </c>
    </row>
    <row r="56" spans="1:10" ht="47.25" x14ac:dyDescent="0.25">
      <c r="A56" s="103">
        <v>33</v>
      </c>
      <c r="B56" s="119" t="s">
        <v>66</v>
      </c>
      <c r="C56" s="119" t="s">
        <v>239</v>
      </c>
      <c r="D56" s="119" t="s">
        <v>239</v>
      </c>
      <c r="E56" s="97" t="s">
        <v>143</v>
      </c>
      <c r="F56" s="93" t="s">
        <v>144</v>
      </c>
      <c r="G56" s="113">
        <v>291000</v>
      </c>
      <c r="H56" s="109">
        <v>1</v>
      </c>
      <c r="I56" s="108">
        <f t="shared" si="1"/>
        <v>291000</v>
      </c>
      <c r="J56" s="93" t="s">
        <v>149</v>
      </c>
    </row>
    <row r="57" spans="1:10" ht="47.25" x14ac:dyDescent="0.25">
      <c r="A57" s="103">
        <v>34</v>
      </c>
      <c r="B57" s="119" t="s">
        <v>66</v>
      </c>
      <c r="C57" s="119" t="s">
        <v>240</v>
      </c>
      <c r="D57" s="119" t="s">
        <v>240</v>
      </c>
      <c r="E57" s="97" t="s">
        <v>10</v>
      </c>
      <c r="F57" s="93" t="s">
        <v>144</v>
      </c>
      <c r="G57" s="113">
        <v>63057296</v>
      </c>
      <c r="H57" s="109">
        <v>1</v>
      </c>
      <c r="I57" s="108">
        <f t="shared" si="1"/>
        <v>63057296</v>
      </c>
      <c r="J57" s="93" t="s">
        <v>152</v>
      </c>
    </row>
    <row r="58" spans="1:10" ht="47.25" x14ac:dyDescent="0.25">
      <c r="A58" s="103">
        <v>35</v>
      </c>
      <c r="B58" s="119" t="s">
        <v>66</v>
      </c>
      <c r="C58" s="119" t="s">
        <v>241</v>
      </c>
      <c r="D58" s="119" t="s">
        <v>241</v>
      </c>
      <c r="E58" s="97" t="s">
        <v>10</v>
      </c>
      <c r="F58" s="93" t="s">
        <v>144</v>
      </c>
      <c r="G58" s="113">
        <v>82656250</v>
      </c>
      <c r="H58" s="109">
        <v>1</v>
      </c>
      <c r="I58" s="108">
        <f t="shared" si="1"/>
        <v>82656250</v>
      </c>
      <c r="J58" s="111" t="s">
        <v>148</v>
      </c>
    </row>
    <row r="59" spans="1:10" ht="47.25" x14ac:dyDescent="0.25">
      <c r="A59" s="103">
        <v>36</v>
      </c>
      <c r="B59" s="119" t="s">
        <v>66</v>
      </c>
      <c r="C59" s="119" t="s">
        <v>242</v>
      </c>
      <c r="D59" s="119" t="s">
        <v>242</v>
      </c>
      <c r="E59" s="83" t="s">
        <v>138</v>
      </c>
      <c r="F59" s="93" t="s">
        <v>144</v>
      </c>
      <c r="G59" s="113">
        <v>5817672</v>
      </c>
      <c r="H59" s="109">
        <v>1</v>
      </c>
      <c r="I59" s="108">
        <f t="shared" si="1"/>
        <v>5817672</v>
      </c>
      <c r="J59" s="111" t="s">
        <v>151</v>
      </c>
    </row>
    <row r="60" spans="1:10" ht="47.25" x14ac:dyDescent="0.25">
      <c r="A60" s="103">
        <v>37</v>
      </c>
      <c r="B60" s="119" t="s">
        <v>66</v>
      </c>
      <c r="C60" s="120" t="s">
        <v>243</v>
      </c>
      <c r="D60" s="120" t="s">
        <v>243</v>
      </c>
      <c r="E60" s="97" t="s">
        <v>10</v>
      </c>
      <c r="F60" s="93" t="s">
        <v>144</v>
      </c>
      <c r="G60" s="113">
        <v>29630542</v>
      </c>
      <c r="H60" s="109">
        <v>1</v>
      </c>
      <c r="I60" s="108">
        <f t="shared" si="1"/>
        <v>29630542</v>
      </c>
      <c r="J60" s="111" t="s">
        <v>150</v>
      </c>
    </row>
    <row r="61" spans="1:10" ht="47.25" x14ac:dyDescent="0.25">
      <c r="A61" s="103">
        <v>38</v>
      </c>
      <c r="B61" s="121" t="s">
        <v>80</v>
      </c>
      <c r="C61" s="121" t="s">
        <v>244</v>
      </c>
      <c r="D61" s="121" t="s">
        <v>244</v>
      </c>
      <c r="E61" s="97" t="s">
        <v>141</v>
      </c>
      <c r="F61" s="93" t="s">
        <v>144</v>
      </c>
      <c r="G61" s="113">
        <v>129336750</v>
      </c>
      <c r="H61" s="109">
        <v>1</v>
      </c>
      <c r="I61" s="108">
        <f t="shared" si="1"/>
        <v>129336750</v>
      </c>
      <c r="J61" s="93" t="s">
        <v>147</v>
      </c>
    </row>
    <row r="62" spans="1:10" ht="47.25" x14ac:dyDescent="0.25">
      <c r="A62" s="103">
        <v>39</v>
      </c>
      <c r="B62" s="121" t="s">
        <v>38</v>
      </c>
      <c r="C62" s="121" t="s">
        <v>245</v>
      </c>
      <c r="D62" s="121" t="s">
        <v>245</v>
      </c>
      <c r="E62" s="97" t="s">
        <v>141</v>
      </c>
      <c r="F62" s="93" t="s">
        <v>144</v>
      </c>
      <c r="G62" s="113">
        <v>7421786</v>
      </c>
      <c r="H62" s="109">
        <v>1</v>
      </c>
      <c r="I62" s="108">
        <f t="shared" si="1"/>
        <v>7421786</v>
      </c>
      <c r="J62" s="93" t="s">
        <v>147</v>
      </c>
    </row>
    <row r="63" spans="1:10" ht="47.25" x14ac:dyDescent="0.25">
      <c r="A63" s="103">
        <v>40</v>
      </c>
      <c r="B63" s="121"/>
      <c r="C63" s="121" t="s">
        <v>260</v>
      </c>
      <c r="D63" s="121" t="s">
        <v>260</v>
      </c>
      <c r="E63" s="112" t="s">
        <v>142</v>
      </c>
      <c r="F63" s="93" t="s">
        <v>144</v>
      </c>
      <c r="G63" s="54">
        <v>800902</v>
      </c>
      <c r="H63" s="109">
        <v>1</v>
      </c>
      <c r="I63" s="108">
        <f t="shared" si="1"/>
        <v>800902</v>
      </c>
      <c r="J63" s="93" t="s">
        <v>152</v>
      </c>
    </row>
    <row r="64" spans="1:10" ht="26.45" customHeight="1" x14ac:dyDescent="0.25">
      <c r="A64" s="130" t="s">
        <v>249</v>
      </c>
      <c r="B64" s="130"/>
      <c r="C64" s="130"/>
      <c r="D64" s="130"/>
      <c r="E64" s="130"/>
      <c r="F64" s="130"/>
      <c r="G64" s="130"/>
      <c r="H64" s="130"/>
      <c r="I64" s="77">
        <f>SUM(I24:I63)</f>
        <v>880793666.5</v>
      </c>
      <c r="J64" s="75"/>
    </row>
    <row r="65" spans="1:10" x14ac:dyDescent="0.25">
      <c r="A65" s="125" t="s">
        <v>251</v>
      </c>
      <c r="B65" s="126"/>
      <c r="C65" s="126"/>
      <c r="D65" s="126"/>
      <c r="E65" s="126"/>
      <c r="F65" s="126"/>
      <c r="G65" s="126"/>
      <c r="H65" s="127"/>
      <c r="I65" s="123">
        <f>I64+I22</f>
        <v>1051269566.6328571</v>
      </c>
      <c r="J65" s="124"/>
    </row>
    <row r="66" spans="1:10" x14ac:dyDescent="0.25">
      <c r="G66" s="70"/>
    </row>
  </sheetData>
  <autoFilter ref="A3:J64"/>
  <mergeCells count="6">
    <mergeCell ref="A64:H64"/>
    <mergeCell ref="A65:H65"/>
    <mergeCell ref="D1:H1"/>
    <mergeCell ref="A4:J4"/>
    <mergeCell ref="A22:H22"/>
    <mergeCell ref="A23:J23"/>
  </mergeCells>
  <hyperlinks>
    <hyperlink ref="B40:B42" r:id="rId1" display="javascript:void(0)"/>
    <hyperlink ref="B50" r:id="rId2" display="javascript:void(0)"/>
    <hyperlink ref="B51:B60" r:id="rId3" display="javascript:void(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рус</vt:lpstr>
      <vt:lpstr>2025 каз</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Tlek Sagitov</dc:creator>
  <cp:keywords/>
  <dc:description/>
  <cp:lastModifiedBy>Dinara Tasbulatova</cp:lastModifiedBy>
  <cp:revision/>
  <cp:lastPrinted>2025-07-14T06:04:39Z</cp:lastPrinted>
  <dcterms:created xsi:type="dcterms:W3CDTF">2015-06-05T18:17:20Z</dcterms:created>
  <dcterms:modified xsi:type="dcterms:W3CDTF">2025-07-15T09:49:09Z</dcterms:modified>
  <cp:category/>
  <cp:contentStatus/>
</cp:coreProperties>
</file>