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21" sheetId="7" r:id="rId1"/>
    <sheet name="Лист1" sheetId="8" r:id="rId2"/>
  </sheets>
  <definedNames>
    <definedName name="_xlnm._FilterDatabase" localSheetId="0" hidden="1">'Реестр 2021'!$A$2:$L$295</definedName>
    <definedName name="OLE_LINK1" localSheetId="0">'Реестр 2021'!#REF!</definedName>
  </definedNames>
  <calcPr calcId="152511"/>
</workbook>
</file>

<file path=xl/calcChain.xml><?xml version="1.0" encoding="utf-8"?>
<calcChain xmlns="http://schemas.openxmlformats.org/spreadsheetml/2006/main">
  <c r="H228" i="7" l="1"/>
  <c r="H227" i="7"/>
  <c r="H249" i="7" l="1"/>
  <c r="H226" i="7" l="1"/>
  <c r="H186" i="7" l="1"/>
  <c r="H225" i="7" l="1"/>
  <c r="H224" i="7" l="1"/>
  <c r="H293" i="7" l="1"/>
  <c r="H223" i="7" l="1"/>
  <c r="H222" i="7"/>
  <c r="H221" i="7" l="1"/>
  <c r="H220" i="7"/>
  <c r="H219" i="7"/>
  <c r="H218" i="7"/>
  <c r="H217" i="7"/>
  <c r="H216" i="7"/>
  <c r="H215" i="7"/>
  <c r="H214" i="7"/>
  <c r="H213" i="7"/>
  <c r="H212" i="7"/>
  <c r="H211" i="7" l="1"/>
  <c r="H210" i="7"/>
  <c r="H209" i="7"/>
  <c r="H208" i="7" l="1"/>
  <c r="H207" i="7" l="1"/>
  <c r="H206" i="7"/>
  <c r="H72" i="7" l="1"/>
  <c r="H205" i="7" l="1"/>
  <c r="H204" i="7"/>
  <c r="H203" i="7"/>
  <c r="H202" i="7"/>
  <c r="H201" i="7"/>
  <c r="H200" i="7" l="1"/>
  <c r="H37" i="7" l="1"/>
  <c r="H36" i="7"/>
  <c r="H35" i="7"/>
  <c r="H34" i="7"/>
  <c r="H33" i="7"/>
  <c r="H32" i="7"/>
  <c r="H31" i="7"/>
  <c r="H30" i="7"/>
  <c r="H29" i="7"/>
  <c r="H28" i="7"/>
  <c r="H199" i="7" l="1"/>
  <c r="H198" i="7" l="1"/>
  <c r="H197" i="7" l="1"/>
  <c r="H196" i="7"/>
  <c r="H195" i="7"/>
  <c r="H194" i="7"/>
  <c r="H193" i="7"/>
  <c r="H192" i="7"/>
  <c r="H191" i="7" l="1"/>
  <c r="H190" i="7" l="1"/>
  <c r="H189" i="7"/>
  <c r="H188" i="7"/>
  <c r="H187" i="7"/>
  <c r="H185" i="7" l="1"/>
  <c r="H184" i="7"/>
  <c r="H183" i="7"/>
  <c r="H182" i="7" l="1"/>
  <c r="H181" i="7" l="1"/>
  <c r="H180" i="7" l="1"/>
  <c r="H27" i="7" l="1"/>
  <c r="H26" i="7"/>
  <c r="H25" i="7"/>
  <c r="H179" i="7" l="1"/>
  <c r="H178" i="7" l="1"/>
  <c r="H177" i="7"/>
  <c r="H176" i="7"/>
  <c r="H175" i="7"/>
  <c r="H174" i="7"/>
  <c r="H173" i="7"/>
  <c r="H172" i="7"/>
  <c r="H171" i="7" l="1"/>
  <c r="H170" i="7"/>
  <c r="H169" i="7"/>
  <c r="H168" i="7"/>
  <c r="H167" i="7"/>
  <c r="H166" i="7"/>
  <c r="H165" i="7"/>
  <c r="H164" i="7" l="1"/>
  <c r="H163" i="7"/>
  <c r="H162" i="7"/>
  <c r="H161" i="7"/>
  <c r="H160" i="7"/>
  <c r="H159" i="7"/>
  <c r="H158" i="7" l="1"/>
  <c r="H157" i="7"/>
  <c r="H156" i="7"/>
  <c r="H155" i="7" l="1"/>
  <c r="H154" i="7" l="1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24" i="7"/>
  <c r="H23" i="7"/>
  <c r="H22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 l="1"/>
  <c r="H125" i="7"/>
  <c r="H124" i="7"/>
  <c r="H123" i="7"/>
  <c r="H122" i="7"/>
  <c r="H121" i="7"/>
  <c r="H120" i="7"/>
  <c r="H119" i="7"/>
  <c r="H118" i="7"/>
  <c r="H117" i="7"/>
  <c r="H116" i="7"/>
  <c r="H115" i="7"/>
  <c r="H114" i="7" l="1"/>
  <c r="H113" i="7" l="1"/>
  <c r="H112" i="7"/>
  <c r="H106" i="7" l="1"/>
  <c r="H105" i="7" l="1"/>
  <c r="H104" i="7" l="1"/>
  <c r="H103" i="7"/>
  <c r="H102" i="7"/>
  <c r="H101" i="7" l="1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 l="1"/>
  <c r="H84" i="7"/>
  <c r="H83" i="7"/>
  <c r="H82" i="7"/>
  <c r="H81" i="7"/>
  <c r="H80" i="7"/>
  <c r="H79" i="7"/>
  <c r="H21" i="7" l="1"/>
  <c r="H20" i="7"/>
  <c r="H19" i="7"/>
  <c r="H18" i="7"/>
  <c r="H17" i="7"/>
  <c r="H16" i="7" l="1"/>
  <c r="H15" i="7"/>
  <c r="H78" i="7" l="1"/>
  <c r="H14" i="7" l="1"/>
  <c r="H13" i="7"/>
  <c r="H77" i="7" l="1"/>
  <c r="H76" i="7"/>
  <c r="H12" i="7" l="1"/>
  <c r="H11" i="7"/>
  <c r="H8" i="7" l="1"/>
  <c r="H9" i="7"/>
  <c r="H10" i="7"/>
  <c r="H7" i="7"/>
  <c r="H38" i="7" l="1"/>
  <c r="H45" i="7"/>
  <c r="H73" i="7" l="1"/>
  <c r="H294" i="7"/>
  <c r="H295" i="7" l="1"/>
</calcChain>
</file>

<file path=xl/comments1.xml><?xml version="1.0" encoding="utf-8"?>
<comments xmlns="http://schemas.openxmlformats.org/spreadsheetml/2006/main">
  <authors>
    <author>Автор</author>
  </authors>
  <commentList>
    <comment ref="B293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<sst xmlns="http://schemas.openxmlformats.org/spreadsheetml/2006/main" count="2039" uniqueCount="429">
  <si>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</si>
  <si>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</si>
  <si>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</si>
  <si>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</si>
  <si>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</si>
  <si>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</si>
  <si>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</si>
  <si>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</si>
  <si>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Работы</t>
  </si>
  <si>
    <t>ЧУ "USM"</t>
  </si>
  <si>
    <t>Примечание</t>
  </si>
  <si>
    <t>Сумма, планируемая для закупки без учета НДС, тенге</t>
  </si>
  <si>
    <t>Услуги</t>
  </si>
  <si>
    <t>Товары</t>
  </si>
  <si>
    <t>Количество/ объем</t>
  </si>
  <si>
    <t>Итого услуги:</t>
  </si>
  <si>
    <t>Итого по Разделу 1.:</t>
  </si>
  <si>
    <t>Всего (Раздел 1. + Раздел 2.):</t>
  </si>
  <si>
    <t>Итого товары:</t>
  </si>
  <si>
    <t>Итого работы:</t>
  </si>
  <si>
    <t>услуга</t>
  </si>
  <si>
    <t>Раздел 2. Закупки товаров, работ, услуг, осуществляемые согласно пункта 3.1 Правил</t>
  </si>
  <si>
    <t xml:space="preserve">Раздел 1. Закупки товаров, работ, услуг, осуществляемые способами тендера, запроса ценовых предложений </t>
  </si>
  <si>
    <t>Запрос ценовых предложений</t>
  </si>
  <si>
    <t>Полная характеристика согласно технической спецификации</t>
  </si>
  <si>
    <t>Сервисное обслуживание котельной на территории «Назарбаев Университет»</t>
  </si>
  <si>
    <t>январь</t>
  </si>
  <si>
    <t>СЗ 1 от 15.01.2025</t>
  </si>
  <si>
    <t>Вентилятор «RH50V-ZIK.DG.1R»</t>
  </si>
  <si>
    <t>п.п.5) п.3.1. без применения норм Правил</t>
  </si>
  <si>
    <t>штука</t>
  </si>
  <si>
    <t>СЗ 2 от 28.01.2025</t>
  </si>
  <si>
    <t>УСД</t>
  </si>
  <si>
    <t>Перевозка грузов</t>
  </si>
  <si>
    <t>СЗ 3 от 30.01.2025</t>
  </si>
  <si>
    <t>Полная техническая характеристика согласно технической спецификации</t>
  </si>
  <si>
    <t>Услуга</t>
  </si>
  <si>
    <t>февраль</t>
  </si>
  <si>
    <t>СЗ 4 от 03.02.2025</t>
  </si>
  <si>
    <t>Утилизация отработанных ртутьсодержащих ламп</t>
  </si>
  <si>
    <t>СЗ 5 от 03.02.2025</t>
  </si>
  <si>
    <t xml:space="preserve">Перевозка пассажиров </t>
  </si>
  <si>
    <t>СЗ 6 от 03.02.2025</t>
  </si>
  <si>
    <t>Мойка микроавтобуса</t>
  </si>
  <si>
    <t>Шиномонтаж микроавтобуса</t>
  </si>
  <si>
    <t>Охранные услуги</t>
  </si>
  <si>
    <t>СЗ 7 от 04.02.2025</t>
  </si>
  <si>
    <t>СЗ 8 от 04.02.2025</t>
  </si>
  <si>
    <t>Работы по изготовлению издательско-полиграфической продукции</t>
  </si>
  <si>
    <t xml:space="preserve">п.п 3) п. 3.1. Правил
</t>
  </si>
  <si>
    <t>Работа</t>
  </si>
  <si>
    <t>Услуги питания для организации обучения по программе Executive MBA Высшей школы бизнеса»</t>
  </si>
  <si>
    <t>Услуги питания для организации презентации «День открытых дверей» для Школы горного дела и наук о земле «Назарбаев Университет»</t>
  </si>
  <si>
    <t>Услуги питания для организации конференции «Социальные и гуманитарные науки: общественный дискурс» для Школы естественных, социальных и гуманитарных наук «Назарбаев Университет»</t>
  </si>
  <si>
    <t>Услуги питания для организации презентации «Ориентационная неделя программы Executive МВА» для Высшей школы бизнеса «Назарбаев Университет»</t>
  </si>
  <si>
    <t>п.п 24) п.3.1.</t>
  </si>
  <si>
    <t>Согласно приложению и в соответствии с технической спецификацией к договору</t>
  </si>
  <si>
    <t>УРК и ОМ</t>
  </si>
  <si>
    <t>СЗ 9 от 06.02.2025</t>
  </si>
  <si>
    <t xml:space="preserve">Лопата снеговая с алюминиевой планкой </t>
  </si>
  <si>
    <t>Метла полипропиленовая, круглая с черенком</t>
  </si>
  <si>
    <t>Пила двуручная</t>
  </si>
  <si>
    <t>Топор</t>
  </si>
  <si>
    <t xml:space="preserve">п.п 5) п. 3.1.
</t>
  </si>
  <si>
    <t>СЗ 10 от 07.02.2025</t>
  </si>
  <si>
    <t>Диспенсер для жидкого мыла</t>
  </si>
  <si>
    <t>Диспенсер для туалетной бумаги</t>
  </si>
  <si>
    <t>Услуги синхронного перевода для организации семинаров, конференций, обучений, форумов, презентаций, совещаний, симпозиумов, тренингов «Назарбаев Университет</t>
  </si>
  <si>
    <r>
      <t>Услуги по предоставлению гостиничных номеров, а также</t>
    </r>
    <r>
      <rPr>
        <sz val="12"/>
        <color rgb="FF000000"/>
        <rFont val="Times New Roman"/>
        <family val="1"/>
        <charset val="204"/>
      </rPr>
      <t xml:space="preserve"> услуги питания для организации обучения по программе Executive MBA (ужины)</t>
    </r>
  </si>
  <si>
    <t xml:space="preserve">Услуги фотографа для организации семинаров, конференций, обучений, форумов, презентаций, совещаний, симпозиумов, тренингов 
«Назарбаев Университет
</t>
  </si>
  <si>
    <t xml:space="preserve">Услуги видеооператора для организации семинаров, конференций, обучений, форумов, презентаций, совещаний, симпозиумов, тренингов 
«Назарбаев Университет
</t>
  </si>
  <si>
    <t xml:space="preserve">12 432 000 </t>
  </si>
  <si>
    <t>98 530 000</t>
  </si>
  <si>
    <t>СЗ 11 от 10.02.2025</t>
  </si>
  <si>
    <t>Сервисное обслуживание приборов учета тепла и автоматики теплового узла ШМНУ</t>
  </si>
  <si>
    <t>СЗ 12 от 11.02.2025</t>
  </si>
  <si>
    <t xml:space="preserve">Реестр планируемых закупок товаров, работ, услуг на 2025 год </t>
  </si>
  <si>
    <t>СЗ 13 от 12.02.2025</t>
  </si>
  <si>
    <t>Подписка на периодические издания</t>
  </si>
  <si>
    <t>п.п 9) п.3.1.</t>
  </si>
  <si>
    <t>СЗ 14 от 17.02.2025</t>
  </si>
  <si>
    <t>Компрессор Emerson ZP36K3E</t>
  </si>
  <si>
    <t>Компрессор Emerson ZP83KCE-TFD-422</t>
  </si>
  <si>
    <t>Услуги по вывозу строительного мусора и прочих коммунальных отходов</t>
  </si>
  <si>
    <t xml:space="preserve">запрос ценовых предложений </t>
  </si>
  <si>
    <t>СЗ 16 от 17.02.2025</t>
  </si>
  <si>
    <t>СЗ 15 от 17.02.2025</t>
  </si>
  <si>
    <t>Годовое обслуживание онлайн кассы,  установленных на пос-терминалах Jusan bank</t>
  </si>
  <si>
    <t>СЗ 17 от 19.02.2025</t>
  </si>
  <si>
    <t xml:space="preserve">Подписка по тарифу "Годовой" </t>
  </si>
  <si>
    <t>Пылесос</t>
  </si>
  <si>
    <t>Микроволновая печь</t>
  </si>
  <si>
    <t>СЗ 18 от 20.02.2025</t>
  </si>
  <si>
    <t>Доступ к электронному ресурсу PRO 1C  (https://pro1c.kz)</t>
  </si>
  <si>
    <t xml:space="preserve">Доступ к информационному интернет-ресурсу Учёт.kz (http://uchet.kz) </t>
  </si>
  <si>
    <t>пп 11) п 3.1.</t>
  </si>
  <si>
    <t xml:space="preserve">Услуги по предоставлению доступа к информационно-аналитическому порталу PRO 1C </t>
  </si>
  <si>
    <t>Услуги по предоставлению доступа к интернет-ресурсу «Учёт.kz»</t>
  </si>
  <si>
    <t>УБУК и Х</t>
  </si>
  <si>
    <t>СЗ 19 от 21.02.2025</t>
  </si>
  <si>
    <t>Сетевой контроллер Johnson Controls,  MS-NAE5510-3E</t>
  </si>
  <si>
    <t>Тендер</t>
  </si>
  <si>
    <t>СЗ 20 от 21.02.2025</t>
  </si>
  <si>
    <t>п.п 6) п.3.1.</t>
  </si>
  <si>
    <t>Бензин Аи-92</t>
  </si>
  <si>
    <t>Дизельное топливо летнее</t>
  </si>
  <si>
    <t>п.п 5) п.3.1.</t>
  </si>
  <si>
    <t>литр</t>
  </si>
  <si>
    <t>СЗ 21 от 21.02.2025</t>
  </si>
  <si>
    <t>Сетка для баскетбола</t>
  </si>
  <si>
    <t>Сетка для футбольных ворот</t>
  </si>
  <si>
    <t>Бочки для воды</t>
  </si>
  <si>
    <t>Фен для волос</t>
  </si>
  <si>
    <t>СЗ 22 от 21.02.2025</t>
  </si>
  <si>
    <t>Лабораторные инструментальные иследования воды</t>
  </si>
  <si>
    <t>СЗ 23 от 21.02.2025</t>
  </si>
  <si>
    <t>Работы по ремонту АКПП автомобиля марки Toyota Camry</t>
  </si>
  <si>
    <t>работа</t>
  </si>
  <si>
    <t>СЗ 24 от 26.02.2025</t>
  </si>
  <si>
    <t>Техническое обслуживание и ремонт транспортных средств марки «Volkswagen»</t>
  </si>
  <si>
    <t>тендер</t>
  </si>
  <si>
    <t>Техническое обслуживание и ремонт транспортных средств марки «Lexus»</t>
  </si>
  <si>
    <t>Техническое обслуживание и ремонт транспортных средств марки «Toyota»</t>
  </si>
  <si>
    <t>Техническое обслуживание и ремонт транспортных средств марки «Hyundai»</t>
  </si>
  <si>
    <t>Техническое обслуживание и ремонт транспортных средств марки «Ssang Yong»</t>
  </si>
  <si>
    <t>Техническое обслуживание и ремонт специальной техники и прочих транспортных средств</t>
  </si>
  <si>
    <t>Техническое обслуживание и ремонт микроавтобуса марки «Hyundai Н1»</t>
  </si>
  <si>
    <t>СЗ 25 от 27.02.2025</t>
  </si>
  <si>
    <t>Комплексная генеральная уборка квартир</t>
  </si>
  <si>
    <t>Полная характеристика согласно технической спецификации.</t>
  </si>
  <si>
    <t>СЗ 26 от 27.02.2025</t>
  </si>
  <si>
    <t xml:space="preserve">Актеллик </t>
  </si>
  <si>
    <t>Алатар</t>
  </si>
  <si>
    <t xml:space="preserve">Фитоспорин М </t>
  </si>
  <si>
    <t>килограмм</t>
  </si>
  <si>
    <t xml:space="preserve">Вермикулит </t>
  </si>
  <si>
    <t xml:space="preserve">Перлит </t>
  </si>
  <si>
    <t xml:space="preserve">Марганцовка </t>
  </si>
  <si>
    <t>Гумат</t>
  </si>
  <si>
    <t>март</t>
  </si>
  <si>
    <t>Тестер DPD для измерения рН и СL</t>
  </si>
  <si>
    <t>шт</t>
  </si>
  <si>
    <t xml:space="preserve">Запасные таблетки для тестера DPD1 </t>
  </si>
  <si>
    <t>упаковка</t>
  </si>
  <si>
    <t xml:space="preserve">Запасные таблетки для тестера Phenol Red </t>
  </si>
  <si>
    <t xml:space="preserve">Запасные реагенты для колориметрического определения свободного хлора </t>
  </si>
  <si>
    <t>Запасные реагенты для колориметрического определения железо</t>
  </si>
  <si>
    <t>Запасные реагенты для колориметрического определения сульфатов</t>
  </si>
  <si>
    <t>Запасные реагенты для колориметрического определения молибдена</t>
  </si>
  <si>
    <t>Портативный колориметр на молибден (анализатор молибдена)</t>
  </si>
  <si>
    <t>Электрод стеклянный комбинированный ЭСК-10603</t>
  </si>
  <si>
    <t xml:space="preserve">Препарат для ингибирования и поддержания рН воды тепловых сетей </t>
  </si>
  <si>
    <t>кг</t>
  </si>
  <si>
    <t>Препарат для обеззараживания воды тепловых сетей</t>
  </si>
  <si>
    <t>Гранулированный быстрорастворимый хлорсодержащий препарат</t>
  </si>
  <si>
    <t>Таблетированные дезинфицирующие средства для фонтанов</t>
  </si>
  <si>
    <t>Регулятор pH-минус (жидкий) для фонтанов</t>
  </si>
  <si>
    <t>л</t>
  </si>
  <si>
    <t>Жидкое непенящееся средство от водорослей в воде фонтанов</t>
  </si>
  <si>
    <t>Таблетированное средство для коагуляции воды в фонтанах</t>
  </si>
  <si>
    <t>СЗ 28 от 04.03.2025</t>
  </si>
  <si>
    <t>Сопровождение программной системы учета автопарка и спутникового контроля транспортных средств</t>
  </si>
  <si>
    <t xml:space="preserve">литр </t>
  </si>
  <si>
    <t>Бензин Аи-95</t>
  </si>
  <si>
    <t>Организация и обеспечение уборки помещений автономной организации образования «Назарбаев Университет»</t>
  </si>
  <si>
    <t>СЗ 31 от 07.03.2025</t>
  </si>
  <si>
    <t>Испытания кабельной линии 20кВ и замер силового трансформатора</t>
  </si>
  <si>
    <t>СЗ 32 от 07.03.2025</t>
  </si>
  <si>
    <t xml:space="preserve">Дверная фурнитура </t>
  </si>
  <si>
    <t>комплект</t>
  </si>
  <si>
    <t>СЗ 33 от 07.03.2025</t>
  </si>
  <si>
    <t>Прецизионный кондиционер с монтажем</t>
  </si>
  <si>
    <t>СЗ 34 от 11.03.2025</t>
  </si>
  <si>
    <t>Переводческие услуги: письменный двусторонний перевод (англо-русский, русско-английский)</t>
  </si>
  <si>
    <t>Переводческие услуги: письменный двусторонний перевод (казахско-русский, русско-казахский)</t>
  </si>
  <si>
    <t>Переводческие услуги: письменный двусторонний перевод (англо-казахский, казахско-английский)</t>
  </si>
  <si>
    <t>СЗ 35 от 11.03.2025</t>
  </si>
  <si>
    <t>Насосная станция</t>
  </si>
  <si>
    <t>СЗ 36 от 11.03.2025</t>
  </si>
  <si>
    <t>Перезарядка огнетушителя</t>
  </si>
  <si>
    <t>СЗ 37 от 11.03.2025</t>
  </si>
  <si>
    <t>Вентиляторы</t>
  </si>
  <si>
    <t>СЗ 38 от 11.03.2025</t>
  </si>
  <si>
    <t>«Работы по ремонту светового фонаря на объекте ШМНУ</t>
  </si>
  <si>
    <t>СЗ 39 от 18.03.2025</t>
  </si>
  <si>
    <t>Лабораторные халаты</t>
  </si>
  <si>
    <t>СЗ 40 от 18.03.2025</t>
  </si>
  <si>
    <t>Герметик кровельный</t>
  </si>
  <si>
    <t>Пена монтажная профессиональная, летная</t>
  </si>
  <si>
    <t xml:space="preserve">Техноэласт ЭПП </t>
  </si>
  <si>
    <t>Техноэласт ЭКП</t>
  </si>
  <si>
    <t xml:space="preserve">Праймер битумный </t>
  </si>
  <si>
    <t>Эмаль ПФ-115 серая</t>
  </si>
  <si>
    <t>Эмаль ПФ-115 белая</t>
  </si>
  <si>
    <t>Эмаль ПФ-115 черная</t>
  </si>
  <si>
    <t>Эмаль грунт</t>
  </si>
  <si>
    <t>Краска для бетонных полов</t>
  </si>
  <si>
    <t>Уайт спирит</t>
  </si>
  <si>
    <t xml:space="preserve">Растворитель </t>
  </si>
  <si>
    <t>Валик 240 мм.</t>
  </si>
  <si>
    <t xml:space="preserve">Ручка телескопическая </t>
  </si>
  <si>
    <t>Ножовка по дереву</t>
  </si>
  <si>
    <t>Сверло под конфирмат</t>
  </si>
  <si>
    <t>Бита крестовая</t>
  </si>
  <si>
    <t>Стремянка 9 ступеней</t>
  </si>
  <si>
    <t>Стремянка 5 ступеней</t>
  </si>
  <si>
    <t>Лестница приставная телескопическая</t>
  </si>
  <si>
    <t>Ножовка по гипсокартону</t>
  </si>
  <si>
    <t>Серпянка</t>
  </si>
  <si>
    <t>Скотч малярный</t>
  </si>
  <si>
    <t>Наждачная бумага</t>
  </si>
  <si>
    <t>метр</t>
  </si>
  <si>
    <t>СЗ 44 от 31.03.2025</t>
  </si>
  <si>
    <t>Гипсокартон потолочный</t>
  </si>
  <si>
    <t>Гипсокартон стеновой влагостойкий</t>
  </si>
  <si>
    <t xml:space="preserve">Профиль направляющий  </t>
  </si>
  <si>
    <t xml:space="preserve">Профиль стоечный </t>
  </si>
  <si>
    <t>Угольник мебельный</t>
  </si>
  <si>
    <t>Перфорированный уголок под штукатурку</t>
  </si>
  <si>
    <t xml:space="preserve">Уплотнитель D-профиль </t>
  </si>
  <si>
    <t>Пленка полиэтиленовая, толщина 100мкрм</t>
  </si>
  <si>
    <t>м2</t>
  </si>
  <si>
    <t>Плита для подвесного потолка</t>
  </si>
  <si>
    <t xml:space="preserve">Шуруп </t>
  </si>
  <si>
    <t xml:space="preserve">Саморез </t>
  </si>
  <si>
    <t xml:space="preserve">Саморез с буром </t>
  </si>
  <si>
    <t xml:space="preserve">Шуруп по дереву </t>
  </si>
  <si>
    <t xml:space="preserve">Саморез со сверлом </t>
  </si>
  <si>
    <t xml:space="preserve">Гидроизоляционная лента (кровельная)(ДхШ: 1000х20см) </t>
  </si>
  <si>
    <t>Гидроизоляционная лента (кровельная) (ДхШ: 1000х10см)</t>
  </si>
  <si>
    <t xml:space="preserve">Жидкое мыло </t>
  </si>
  <si>
    <t xml:space="preserve">листр </t>
  </si>
  <si>
    <t>СЗ 46 от 31.03.2025</t>
  </si>
  <si>
    <t>СЗ 27 от 04.03.2025, СЗ 47 от 31.03.2025</t>
  </si>
  <si>
    <t>Ремонт электродвигателей</t>
  </si>
  <si>
    <t xml:space="preserve">работа </t>
  </si>
  <si>
    <t>СЗ 48 от 31.03.2025</t>
  </si>
  <si>
    <t>Чернозем</t>
  </si>
  <si>
    <t>м³</t>
  </si>
  <si>
    <t xml:space="preserve">Питательный грунт </t>
  </si>
  <si>
    <t>Песок средней фракции</t>
  </si>
  <si>
    <t>апрель</t>
  </si>
  <si>
    <t>Теповая пушка электрическая 5 кВт</t>
  </si>
  <si>
    <t xml:space="preserve">Воздушная завеса, горизонтальная - внутри потолочная </t>
  </si>
  <si>
    <t xml:space="preserve">Потолочная тепловая электрическая завеса горизонтальная </t>
  </si>
  <si>
    <t>Воздушно-тепловая электрическая завеса горизонтальная 18кВт</t>
  </si>
  <si>
    <t xml:space="preserve">Воздушно-тепловая электрическая завеса вертикальная </t>
  </si>
  <si>
    <t>СЗ 50 от 01.04.2025</t>
  </si>
  <si>
    <t>Гантельный ряд</t>
  </si>
  <si>
    <t>клмплект</t>
  </si>
  <si>
    <t>СЗ 51 от 01.04.2025</t>
  </si>
  <si>
    <t>Поиск и утсранение утечки фреона на мультизональных системах VRV Daikin</t>
  </si>
  <si>
    <t>СЗ 52 от 01.04.2025</t>
  </si>
  <si>
    <t>Гранитная плитка 600х600х20мм.</t>
  </si>
  <si>
    <t>Плита облицовочная 250х500мм.</t>
  </si>
  <si>
    <t>Плитка напольная 33х33см.</t>
  </si>
  <si>
    <t>Плитка напольная 
30х30см.</t>
  </si>
  <si>
    <t>Плитка настенная 20х30см.</t>
  </si>
  <si>
    <t>Керамогранит 
600х600 х10мм.</t>
  </si>
  <si>
    <t>Плинтус</t>
  </si>
  <si>
    <t>Двигатель вентилятора LG P/N EAU60905403/EAU52759301</t>
  </si>
  <si>
    <t>Плата внутреннего блока LG PCB: EAX66950201</t>
  </si>
  <si>
    <t>LG двигатель обдува внутренего блока  «SIC-69FV-F160-1», «EAU63363301»</t>
  </si>
  <si>
    <t>LG двигатель обдува внутренего блока  «SIC-67FV-F143-1C».</t>
  </si>
  <si>
    <t>Дренажный клапан для LG (SEC-20L1 220-240V 50-60 Hz)</t>
  </si>
  <si>
    <t>Дренажный клапан для LG (IDP-407A 230V 50-60 Hz)</t>
  </si>
  <si>
    <t>LG плата PCB 6870A90131V (Врутрнего блока).</t>
  </si>
  <si>
    <t>СЗ 30 от 04.03.2025, СЗ 55 от 03.04.2025</t>
  </si>
  <si>
    <t>Бумага А4</t>
  </si>
  <si>
    <t>пачка</t>
  </si>
  <si>
    <t>СЗ 56 от 04.04.2025</t>
  </si>
  <si>
    <t>Дисмпенсер для жидкого мыла</t>
  </si>
  <si>
    <t xml:space="preserve">Ершик металлический </t>
  </si>
  <si>
    <t>Душевая стойка</t>
  </si>
  <si>
    <t>СЗ 57 от 07.04.2025</t>
  </si>
  <si>
    <t xml:space="preserve">Туалетная бумага </t>
  </si>
  <si>
    <t>рулон</t>
  </si>
  <si>
    <t>СЗ 58 от 07.04.2025</t>
  </si>
  <si>
    <t>Письменные принадлежности</t>
  </si>
  <si>
    <t>СЗ 59 от 08.04.2025</t>
  </si>
  <si>
    <t xml:space="preserve">Бумажная продукция </t>
  </si>
  <si>
    <t>СЗ 60 от 08.04.2025</t>
  </si>
  <si>
    <t>Плата управления модели "ЕВ12042(е)" наружного блока системы Daikin</t>
  </si>
  <si>
    <t>Плата Инвентора модели PCD ASSY 2p309908-1 G PC 1116-1(B) блока системы Daikin</t>
  </si>
  <si>
    <t>Платы внутреннего блока кондиционера Daikin PCB ASSY EB12001</t>
  </si>
  <si>
    <t>штук</t>
  </si>
  <si>
    <t>СЗ 61 от 09.04.2025</t>
  </si>
  <si>
    <t>Услуги по дизенсекции, дератизации, дезинфекции</t>
  </si>
  <si>
    <t>СЗ 62 от 11.04.2025</t>
  </si>
  <si>
    <t xml:space="preserve">Материалы для обслуживания и ремонта системы кондиционирования </t>
  </si>
  <si>
    <t>Сервисное обслуживание чиллеров</t>
  </si>
  <si>
    <t>СЗ 64 от 15.04.2025</t>
  </si>
  <si>
    <t xml:space="preserve">Организация медицинских услуг доврачебной помощи 
в Спортивном комплексе
</t>
  </si>
  <si>
    <t xml:space="preserve">пп 2) пункта 3.1. </t>
  </si>
  <si>
    <t>СЗ 65 от 16.03.2025</t>
  </si>
  <si>
    <t>Аудит в области пожарной безопасности</t>
  </si>
  <si>
    <t>СЗ 66 от 16.04.2025</t>
  </si>
  <si>
    <t>Диск щеточный беспроставочный</t>
  </si>
  <si>
    <t>Шины</t>
  </si>
  <si>
    <t>Аккумуляторы</t>
  </si>
  <si>
    <t>Автошампунь</t>
  </si>
  <si>
    <t>СЗ 67 от 16.04.2025</t>
  </si>
  <si>
    <t>Мобильный кондиционер</t>
  </si>
  <si>
    <t>СЗ 68 от 17.04.2025</t>
  </si>
  <si>
    <t>Работы по замене задвижек и насосов</t>
  </si>
  <si>
    <t xml:space="preserve">тендер </t>
  </si>
  <si>
    <t>СЗ 69 от 18.04.2025</t>
  </si>
  <si>
    <t>СЗ 45 от 31.03.2025, СЗ 70 от 22.04.2025</t>
  </si>
  <si>
    <t>СЗ 42 от 31.03.2025, СЗ 71 от 22.04.2025</t>
  </si>
  <si>
    <t>СЗ 41 от 28.03.2025, СЗ 72 от 22.04.2025</t>
  </si>
  <si>
    <t>Специальная обувь летняя</t>
  </si>
  <si>
    <t>Специальная обувь зимняя</t>
  </si>
  <si>
    <t>Куртка специальная для защиты от пониженных температур</t>
  </si>
  <si>
    <t>Полукомбинезон специальный</t>
  </si>
  <si>
    <t>Полукомбинезон специальный для защиты от пониженных температур</t>
  </si>
  <si>
    <t xml:space="preserve">Куртка специальная </t>
  </si>
  <si>
    <t>пара</t>
  </si>
  <si>
    <t>СЗ 73 от 22.04.2025</t>
  </si>
  <si>
    <t>Стандартная уборка студенческих комнат</t>
  </si>
  <si>
    <t>СЗ 74 от 23.04.2025</t>
  </si>
  <si>
    <t>март, апрель</t>
  </si>
  <si>
    <t>Разработка концепции по проведению текущего ремонта здания, расположенного по адресу: город Алматы, проспект Абылай хана, 97 (бывшее здание Минмтерства финансов Казахской ССР) с визуализацей</t>
  </si>
  <si>
    <t>СЗ 76 от 23.04.2025</t>
  </si>
  <si>
    <t>Электроламповая продукция</t>
  </si>
  <si>
    <t>Очистка резервуаров от отложений нефтепродуктов, техническое обследование резервуаров, поверка (градуировка) резервуаров</t>
  </si>
  <si>
    <t>СЗ 78 от 24.04.2025</t>
  </si>
  <si>
    <t>Контроллер для автоматической пожарной сигнализации</t>
  </si>
  <si>
    <t>СЗ 79 от 24.04.2025</t>
  </si>
  <si>
    <t>Перчатки</t>
  </si>
  <si>
    <t>Мешок полипропиленовый 55*95 (10 штук)</t>
  </si>
  <si>
    <t>Секатор садовый</t>
  </si>
  <si>
    <t>Пила по дереву</t>
  </si>
  <si>
    <t>Ведро строительное, круглое, платмассовое, 12л</t>
  </si>
  <si>
    <t>Грабли с черенком</t>
  </si>
  <si>
    <t>Эмаль, желтая 2,6 кг</t>
  </si>
  <si>
    <t>Эмаль, коричневая 2,6 кг</t>
  </si>
  <si>
    <t>Эмаль, черная 2,6 кг</t>
  </si>
  <si>
    <t>Олифа 4 л</t>
  </si>
  <si>
    <t>СЗ 80 от 24.04.2025</t>
  </si>
  <si>
    <t xml:space="preserve">Канцелярия для офиса и творчества </t>
  </si>
  <si>
    <t>ЗЦП</t>
  </si>
  <si>
    <t>СЗ 81 от 25.04.2025</t>
  </si>
  <si>
    <t>Техническое обслуживание электромеханических систем сцен</t>
  </si>
  <si>
    <t>СЗ 54 от 02.04.2025, СЗ 83 от 25.04.2025</t>
  </si>
  <si>
    <t>СЗ 53 от 02.04.2025, СЗ 84 от 25.04.2025</t>
  </si>
  <si>
    <t>СЗ 49 от 01.04.2025, СЗ 85 от 25.04.2025</t>
  </si>
  <si>
    <t>Светодиодная панель</t>
  </si>
  <si>
    <t>Запрос ценовых предложении</t>
  </si>
  <si>
    <t xml:space="preserve">Светильник </t>
  </si>
  <si>
    <t>Прожектор</t>
  </si>
  <si>
    <t xml:space="preserve">Светильник светодиодный модульный </t>
  </si>
  <si>
    <t>Светильник Solis 13</t>
  </si>
  <si>
    <t>СЗ 86 от 26.04.2025</t>
  </si>
  <si>
    <t>Ликвидация активов (отходов)</t>
  </si>
  <si>
    <t>СЗ 87 от 28.04.2025</t>
  </si>
  <si>
    <t xml:space="preserve">Монтаж мотор компрессора и навесного оборудования прецизионного кондиционера </t>
  </si>
  <si>
    <t>май</t>
  </si>
  <si>
    <t>СЗ 88 от 02.05.2025</t>
  </si>
  <si>
    <t>Чистка витражей и фасадов методом промышленного альпинизма</t>
  </si>
  <si>
    <t>СЗ 89 от 02.05.2025</t>
  </si>
  <si>
    <t>Оценка технического состояния теплотрассы на готовность к проведению гидрохимической промывки. Визуальный осмотр готовности трубопроводов, подводов и ответвлений. Осмотр колодцев и вводов с теплотрассы на тепловые пункты.</t>
  </si>
  <si>
    <t>Анализ возможности выполнения всех этапов промывки и химводоподготовки. Изучение проектов, схем расположение теплотрассы, визуальный осмотр по местности и предварительный анализ возможности проведения работ. Составление и разработка детальной программы проведения промывки, химводоподготовки.</t>
  </si>
  <si>
    <t>Разработка оптимальных вариантов наполнения и слива теплоносителя. Наличие точек наполнения системы, точек слива системы. Наличие подъездов специальной техники. Осмотр близлежащих колодцев КНС, и точек водопровода. Возможность утилизации отработанного раствора.</t>
  </si>
  <si>
    <t>Отбор и анализ проб воды из теплотрассы с 5 точек для полного изучения и выявления наличие примесей, железа, кальция, магния, фосфатов, извести, кремневых включений, угольной кислоты.</t>
  </si>
  <si>
    <t>Проведение толщинометрии выборочных участков трубопровода тепловой сети, но не менее с 5-ти (пяти) точек.</t>
  </si>
  <si>
    <t>Составление программы подготовительных работ, включающего замену запорно-регулирующей арматуры, сливных сгонов и байпасов (при необходимости). Визуальный осмотр системы и запорно-регулирующей арматуры на исправность и пригодность, соответствие сливных и заливных трубопроводов по диаметру и исправности для проведения промывки.</t>
  </si>
  <si>
    <t>Техническое обследование чаши бассейна Атлетического центра, Блок 35</t>
  </si>
  <si>
    <t>СЗ 90 от 05.05.2025</t>
  </si>
  <si>
    <t>СЗ 29 от 04.03.2025, СЗ 43 от 31.03.2025, СЗ 75 23.04.2025, СЗ 91 от 05.05.2025</t>
  </si>
  <si>
    <t>Счетчик холодной воды ДУ 25 в комплекте с радиомодулем</t>
  </si>
  <si>
    <t>Счетчик холодной воды ДУ 50 в комплекте с радиомодулем</t>
  </si>
  <si>
    <t>СЗ 77 от 23.04.2025, СЗ 94 от 06.05.2025</t>
  </si>
  <si>
    <t>Нанесение дорожной разметки</t>
  </si>
  <si>
    <t>Монтаж искусственной дорожной неровности</t>
  </si>
  <si>
    <t>СЗ 95 от 08.05.2025</t>
  </si>
  <si>
    <t>Техническое обслуживание источников бесперебойного питания с заменой расходных материалов</t>
  </si>
  <si>
    <t>СЗ 96 от 12.05.2025</t>
  </si>
  <si>
    <t>Ремонтные работы по регулировке фурнитуры оконного блока марки «SCHÜCO»</t>
  </si>
  <si>
    <t>СЗ 97 от 14.05.2025</t>
  </si>
  <si>
    <t>Гидрохимическая промывка теплообменного оборудования</t>
  </si>
  <si>
    <t>Согласно технической спецификации</t>
  </si>
  <si>
    <t>СЗ 98 от 14.05.2025</t>
  </si>
  <si>
    <t>Воздушные фильтры для вентиляционных установок</t>
  </si>
  <si>
    <t>СЗ 99 от 15.05.2025</t>
  </si>
  <si>
    <t>Туалетная бумага</t>
  </si>
  <si>
    <t>Мыло</t>
  </si>
  <si>
    <t>Питьевая вода</t>
  </si>
  <si>
    <t>СЗ 101 от 19.05.2025</t>
  </si>
  <si>
    <t>Ремонт котлов №1, №2 на территории котельной «Назарбаев Университет»</t>
  </si>
  <si>
    <t>СЗ 100 от 19.05.2025</t>
  </si>
  <si>
    <t>Ремонтно-восстановительные работы наружного блока мультизональный системы Daikin</t>
  </si>
  <si>
    <t>СЗ 102 от 19.05.2025</t>
  </si>
  <si>
    <t>IP-камера для видеонаблюдения с интеграцией в систему CCTV Milestone</t>
  </si>
  <si>
    <t>СЗ 103 от 19.05.2025</t>
  </si>
  <si>
    <t>Услуги уборки (клининга) студенческих комнат на период работы летнего лагеря</t>
  </si>
  <si>
    <t>СЗ 104 от 21.05.2025</t>
  </si>
  <si>
    <t>СЗ 86 от 26.04.2025, СЗ 105 от 21.05.2025</t>
  </si>
  <si>
    <t>СЗ 82 от 25.04.2025, СЗ от 106 от 22.05.2025</t>
  </si>
  <si>
    <t>Подушка</t>
  </si>
  <si>
    <t>Полотенце лицевое тип 1</t>
  </si>
  <si>
    <t xml:space="preserve">Полотенце лицевое тип 2 </t>
  </si>
  <si>
    <t>Полотенце банное тип 1</t>
  </si>
  <si>
    <t>Полотенце банное тип 2</t>
  </si>
  <si>
    <t>Постельное белье тип 1</t>
  </si>
  <si>
    <t>Постельное белье тип 2</t>
  </si>
  <si>
    <t>Постельное белье тип 3</t>
  </si>
  <si>
    <t>Матрас односпальный</t>
  </si>
  <si>
    <t>СЗ 107 от 23.05.2025</t>
  </si>
  <si>
    <t>Работы по замене тяговых лифтовых канатов</t>
  </si>
  <si>
    <t>18 495 034,62</t>
  </si>
  <si>
    <t>СЗ 108 от 26.05.2025</t>
  </si>
  <si>
    <t>Пластиковый диспенсер для жидкого мыла</t>
  </si>
  <si>
    <t>Пластиковый диспенсер для туалетной бумаги</t>
  </si>
  <si>
    <t>СЗ 109 от 27.05.2025</t>
  </si>
  <si>
    <t>Чистка ковров</t>
  </si>
  <si>
    <t>СЗ 111 от 27.05.2025</t>
  </si>
  <si>
    <t>Автоматические раздвижные двери</t>
  </si>
  <si>
    <t>СЗ 112 от 28.05.2025</t>
  </si>
  <si>
    <t>Мультизональная система с монтажом</t>
  </si>
  <si>
    <t>СЗ 113 от 29.05.2025</t>
  </si>
  <si>
    <t>СЗ 63 от 14.04.2025, СЗ 92 от 06.05.2025, СЗ 110 от 27.05.2025</t>
  </si>
  <si>
    <t>СЗ 93 от 06.05.2025, СЗ 114 от 29.05.2025</t>
  </si>
  <si>
    <t>Расходные материалы для слаботочных систем</t>
  </si>
  <si>
    <t>СЗ 115 от 03.06.2025</t>
  </si>
  <si>
    <t>июнь</t>
  </si>
  <si>
    <t>Изготовление дубликатов ключей</t>
  </si>
  <si>
    <t>СЗ 116 от 03.06.2025</t>
  </si>
  <si>
    <t>Электронные дверные замки</t>
  </si>
  <si>
    <t>СЗ 117 от 09.06.2025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</si>
</sst>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1" formatCode="_-* #,##0\ _₽_-;\-* #,##0\ _₽_-;_-* &quot;-&quot;\ _₽_-;_-@_-"/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&quot; $&quot;#,##0.00\ ;&quot; $(&quot;#,##0.00\);&quot; $-&quot;#\ ;\ @\ "/>
    <numFmt numFmtId="205" formatCode="#,##0.00\ [$€-407];[Red]\-#,##0.00\ [$€-407]"/>
  </numFmts>
  <fonts count="4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1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37">
    <xf numFmtId="0" fontId="0" fillId="0" borderId="0"/>
    <xf numFmtId="43" fontId="6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7" fontId="13" fillId="0" borderId="0"/>
    <xf numFmtId="0" fontId="12" fillId="0" borderId="0"/>
    <xf numFmtId="168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14" fillId="0" borderId="0">
      <alignment vertical="center"/>
    </xf>
    <xf numFmtId="0" fontId="12" fillId="0" borderId="0"/>
    <xf numFmtId="0" fontId="9" fillId="0" borderId="0"/>
    <xf numFmtId="0" fontId="15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65" fontId="10" fillId="0" borderId="0" applyFont="0" applyFill="0" applyBorder="0" applyAlignment="0" applyProtection="0"/>
    <xf numFmtId="171" fontId="16" fillId="0" borderId="2">
      <protection locked="0"/>
    </xf>
    <xf numFmtId="171" fontId="16" fillId="0" borderId="2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3" fontId="16" fillId="0" borderId="0">
      <protection locked="0"/>
    </xf>
    <xf numFmtId="173" fontId="16" fillId="0" borderId="0">
      <protection locked="0"/>
    </xf>
    <xf numFmtId="171" fontId="16" fillId="0" borderId="2">
      <protection locked="0"/>
    </xf>
    <xf numFmtId="171" fontId="16" fillId="0" borderId="2">
      <protection locked="0"/>
    </xf>
    <xf numFmtId="171" fontId="17" fillId="0" borderId="0">
      <protection locked="0"/>
    </xf>
    <xf numFmtId="171" fontId="17" fillId="0" borderId="0">
      <protection locked="0"/>
    </xf>
    <xf numFmtId="171" fontId="16" fillId="0" borderId="2">
      <protection locked="0"/>
    </xf>
    <xf numFmtId="174" fontId="18" fillId="0" borderId="0" applyFill="0" applyBorder="0">
      <alignment vertical="top"/>
    </xf>
    <xf numFmtId="175" fontId="18" fillId="0" borderId="0" applyFill="0" applyBorder="0">
      <alignment vertical="top"/>
    </xf>
    <xf numFmtId="176" fontId="18" fillId="0" borderId="0" applyFill="0" applyBorder="0">
      <alignment vertical="top"/>
    </xf>
    <xf numFmtId="177" fontId="18" fillId="0" borderId="0" applyFill="0" applyBorder="0">
      <alignment vertical="top"/>
    </xf>
    <xf numFmtId="178" fontId="18" fillId="0" borderId="0" applyFill="0" applyBorder="0">
      <alignment vertical="top"/>
    </xf>
    <xf numFmtId="179" fontId="18" fillId="0" borderId="0" applyFill="0" applyBorder="0">
      <alignment vertical="top"/>
    </xf>
    <xf numFmtId="180" fontId="18" fillId="0" borderId="0" applyFill="0" applyBorder="0">
      <alignment vertical="top"/>
    </xf>
    <xf numFmtId="181" fontId="18" fillId="0" borderId="0" applyFill="0" applyBorder="0">
      <alignment vertical="top"/>
    </xf>
    <xf numFmtId="182" fontId="18" fillId="0" borderId="0" applyFill="0" applyBorder="0">
      <alignment vertical="top"/>
    </xf>
    <xf numFmtId="183" fontId="18" fillId="0" borderId="0" applyFill="0" applyBorder="0">
      <alignment vertical="top"/>
    </xf>
    <xf numFmtId="184" fontId="18" fillId="0" borderId="0" applyFill="0" applyBorder="0">
      <alignment vertical="top"/>
    </xf>
    <xf numFmtId="184" fontId="18" fillId="0" borderId="0" applyFill="0" applyBorder="0">
      <alignment horizontal="center" vertical="top"/>
    </xf>
    <xf numFmtId="185" fontId="18" fillId="0" borderId="0" applyFill="0" applyBorder="0">
      <alignment vertical="top"/>
    </xf>
    <xf numFmtId="186" fontId="18" fillId="0" borderId="0" applyFill="0" applyBorder="0">
      <alignment vertical="top"/>
    </xf>
    <xf numFmtId="187" fontId="18" fillId="0" borderId="0" applyFill="0" applyBorder="0">
      <alignment vertical="top"/>
    </xf>
    <xf numFmtId="188" fontId="18" fillId="0" borderId="0" applyFill="0" applyBorder="0">
      <alignment vertical="top"/>
    </xf>
    <xf numFmtId="189" fontId="19" fillId="0" borderId="0" applyFill="0" applyBorder="0">
      <alignment vertical="top"/>
    </xf>
    <xf numFmtId="190" fontId="18" fillId="0" borderId="0" applyFill="0" applyBorder="0">
      <alignment vertical="top"/>
    </xf>
    <xf numFmtId="191" fontId="18" fillId="0" borderId="0" applyFill="0" applyBorder="0">
      <alignment vertical="top"/>
    </xf>
    <xf numFmtId="192" fontId="18" fillId="0" borderId="0" applyFill="0" applyBorder="0">
      <alignment vertical="top"/>
    </xf>
    <xf numFmtId="193" fontId="18" fillId="0" borderId="0" applyFill="0" applyBorder="0">
      <alignment vertical="top"/>
    </xf>
    <xf numFmtId="194" fontId="18" fillId="0" borderId="0" applyFill="0" applyBorder="0">
      <alignment vertical="top"/>
    </xf>
    <xf numFmtId="195" fontId="18" fillId="0" borderId="0" applyFill="0" applyBorder="0">
      <alignment vertical="top"/>
    </xf>
    <xf numFmtId="196" fontId="18" fillId="0" borderId="0" applyFill="0" applyBorder="0">
      <alignment vertical="top"/>
    </xf>
    <xf numFmtId="0" fontId="20" fillId="0" borderId="0" applyNumberFormat="0" applyFill="0" applyBorder="0" applyAlignment="0" applyProtection="0"/>
    <xf numFmtId="197" fontId="9" fillId="0" borderId="0" applyFont="0" applyFill="0" applyBorder="0" applyAlignment="0" applyProtection="0"/>
    <xf numFmtId="0" fontId="10" fillId="0" borderId="0"/>
    <xf numFmtId="0" fontId="21" fillId="0" borderId="0" applyFill="0" applyBorder="0">
      <alignment vertical="top"/>
    </xf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horizontal="left" vertical="top"/>
      <protection hidden="1"/>
    </xf>
    <xf numFmtId="0" fontId="25" fillId="0" borderId="0" applyFill="0" applyBorder="0">
      <alignment horizontal="left" vertical="top" indent="1"/>
      <protection hidden="1"/>
    </xf>
    <xf numFmtId="0" fontId="25" fillId="0" borderId="0" applyFill="0" applyBorder="0">
      <alignment horizontal="left" vertical="top" indent="2"/>
      <protection hidden="1"/>
    </xf>
    <xf numFmtId="0" fontId="25" fillId="0" borderId="0" applyFill="0" applyBorder="0">
      <alignment horizontal="left" vertical="top" indent="3"/>
      <protection hidden="1"/>
    </xf>
    <xf numFmtId="174" fontId="26" fillId="0" borderId="0" applyFill="0" applyBorder="0">
      <alignment vertical="top"/>
      <protection locked="0"/>
    </xf>
    <xf numFmtId="175" fontId="26" fillId="0" borderId="0" applyFill="0" applyBorder="0">
      <alignment vertical="top"/>
      <protection locked="0"/>
    </xf>
    <xf numFmtId="176" fontId="26" fillId="0" borderId="0" applyFill="0" applyBorder="0">
      <alignment vertical="top"/>
      <protection locked="0"/>
    </xf>
    <xf numFmtId="177" fontId="26" fillId="0" borderId="0" applyFill="0" applyBorder="0">
      <alignment vertical="top"/>
      <protection locked="0"/>
    </xf>
    <xf numFmtId="178" fontId="26" fillId="0" borderId="0" applyFill="0" applyBorder="0">
      <alignment vertical="top"/>
      <protection locked="0"/>
    </xf>
    <xf numFmtId="179" fontId="26" fillId="0" borderId="0" applyFill="0" applyBorder="0">
      <alignment vertical="top"/>
      <protection locked="0"/>
    </xf>
    <xf numFmtId="198" fontId="26" fillId="0" borderId="0" applyFill="0" applyBorder="0">
      <alignment vertical="top"/>
      <protection locked="0"/>
    </xf>
    <xf numFmtId="199" fontId="26" fillId="0" borderId="0" applyFill="0" applyBorder="0">
      <alignment vertical="top"/>
      <protection locked="0"/>
    </xf>
    <xf numFmtId="182" fontId="26" fillId="0" borderId="0" applyFill="0" applyBorder="0">
      <alignment vertical="top"/>
      <protection locked="0"/>
    </xf>
    <xf numFmtId="183" fontId="26" fillId="0" borderId="0" applyFill="0" applyBorder="0">
      <alignment vertical="top"/>
      <protection locked="0"/>
    </xf>
    <xf numFmtId="184" fontId="26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49" fontId="26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0" fontId="26" fillId="0" borderId="0" applyFill="0" applyBorder="0">
      <alignment vertical="top" wrapText="1"/>
      <protection locked="0"/>
    </xf>
    <xf numFmtId="186" fontId="26" fillId="0" borderId="0" applyFill="0" applyBorder="0">
      <alignment vertical="top"/>
      <protection locked="0"/>
    </xf>
    <xf numFmtId="187" fontId="26" fillId="0" borderId="0" applyFill="0" applyBorder="0">
      <alignment vertical="top"/>
      <protection locked="0"/>
    </xf>
    <xf numFmtId="188" fontId="26" fillId="0" borderId="0" applyFill="0" applyBorder="0">
      <alignment vertical="top"/>
      <protection locked="0"/>
    </xf>
    <xf numFmtId="189" fontId="26" fillId="0" borderId="0" applyFill="0" applyBorder="0">
      <alignment vertical="top"/>
      <protection locked="0"/>
    </xf>
    <xf numFmtId="190" fontId="26" fillId="0" borderId="0" applyFill="0" applyBorder="0">
      <alignment vertical="top"/>
      <protection locked="0"/>
    </xf>
    <xf numFmtId="191" fontId="26" fillId="0" borderId="0" applyFill="0" applyBorder="0">
      <alignment vertical="top"/>
      <protection locked="0"/>
    </xf>
    <xf numFmtId="192" fontId="26" fillId="0" borderId="0" applyFill="0" applyBorder="0">
      <alignment vertical="top"/>
      <protection locked="0"/>
    </xf>
    <xf numFmtId="193" fontId="26" fillId="0" borderId="0" applyFill="0" applyBorder="0">
      <alignment vertical="top"/>
      <protection locked="0"/>
    </xf>
    <xf numFmtId="194" fontId="26" fillId="0" borderId="0" applyFill="0" applyBorder="0">
      <alignment vertical="top"/>
      <protection locked="0"/>
    </xf>
    <xf numFmtId="195" fontId="26" fillId="0" borderId="0" applyFill="0" applyBorder="0">
      <alignment vertical="top"/>
      <protection locked="0"/>
    </xf>
    <xf numFmtId="196" fontId="26" fillId="0" borderId="0" applyFill="0" applyBorder="0">
      <alignment vertical="top"/>
      <protection locked="0"/>
    </xf>
    <xf numFmtId="49" fontId="26" fillId="0" borderId="0" applyFill="0" applyBorder="0">
      <alignment horizontal="left" vertical="top"/>
      <protection locked="0"/>
    </xf>
    <xf numFmtId="49" fontId="26" fillId="0" borderId="0" applyFill="0" applyBorder="0">
      <alignment horizontal="left" vertical="top" indent="1"/>
      <protection locked="0"/>
    </xf>
    <xf numFmtId="49" fontId="26" fillId="0" borderId="0" applyFill="0" applyBorder="0">
      <alignment horizontal="left" vertical="top" indent="2"/>
      <protection locked="0"/>
    </xf>
    <xf numFmtId="49" fontId="26" fillId="0" borderId="0" applyFill="0" applyBorder="0">
      <alignment horizontal="left" vertical="top" indent="3"/>
      <protection locked="0"/>
    </xf>
    <xf numFmtId="49" fontId="26" fillId="0" borderId="0" applyFill="0" applyBorder="0">
      <alignment horizontal="left" vertical="top" indent="4"/>
      <protection locked="0"/>
    </xf>
    <xf numFmtId="49" fontId="26" fillId="0" borderId="0" applyFill="0" applyBorder="0">
      <alignment horizontal="center"/>
      <protection locked="0"/>
    </xf>
    <xf numFmtId="49" fontId="26" fillId="0" borderId="0" applyFill="0" applyBorder="0">
      <alignment horizontal="center" wrapText="1"/>
      <protection locked="0"/>
    </xf>
    <xf numFmtId="49" fontId="18" fillId="0" borderId="0" applyFill="0" applyBorder="0">
      <alignment vertical="top"/>
    </xf>
    <xf numFmtId="0" fontId="18" fillId="0" borderId="0" applyFill="0" applyBorder="0">
      <alignment vertical="top" wrapText="1"/>
    </xf>
    <xf numFmtId="0" fontId="28" fillId="0" borderId="0" applyNumberFormat="0" applyFont="0" applyBorder="0" applyAlignment="0">
      <alignment horizontal="left"/>
    </xf>
    <xf numFmtId="0" fontId="24" fillId="0" borderId="0" applyFill="0" applyBorder="0">
      <alignment vertical="top"/>
    </xf>
    <xf numFmtId="0" fontId="24" fillId="0" borderId="0" applyFill="0" applyBorder="0">
      <alignment horizontal="left" vertical="top" indent="1"/>
    </xf>
    <xf numFmtId="0" fontId="29" fillId="0" borderId="0" applyFill="0" applyBorder="0">
      <alignment horizontal="left" vertical="top" indent="2"/>
    </xf>
    <xf numFmtId="0" fontId="24" fillId="0" borderId="0" applyFill="0" applyBorder="0">
      <alignment horizontal="left" vertical="top" indent="3"/>
    </xf>
    <xf numFmtId="0" fontId="18" fillId="0" borderId="0" applyFill="0" applyBorder="0">
      <alignment vertical="top"/>
    </xf>
    <xf numFmtId="0" fontId="18" fillId="0" borderId="0" applyFill="0" applyBorder="0">
      <alignment horizontal="left" vertical="top" indent="1"/>
    </xf>
    <xf numFmtId="0" fontId="18" fillId="0" borderId="0" applyFill="0" applyBorder="0">
      <alignment horizontal="left" vertical="top" indent="2"/>
    </xf>
    <xf numFmtId="0" fontId="18" fillId="0" borderId="0" applyFill="0" applyBorder="0">
      <alignment horizontal="left" vertical="top" indent="3"/>
    </xf>
    <xf numFmtId="0" fontId="18" fillId="0" borderId="0" applyFill="0" applyBorder="0">
      <alignment horizontal="left" vertical="top" indent="4"/>
    </xf>
    <xf numFmtId="0" fontId="18" fillId="0" borderId="0" applyFill="0" applyBorder="0">
      <alignment horizontal="center"/>
    </xf>
    <xf numFmtId="0" fontId="18" fillId="0" borderId="0" applyFill="0" applyBorder="0">
      <alignment horizontal="center" wrapText="1"/>
    </xf>
    <xf numFmtId="200" fontId="3" fillId="0" borderId="1" applyBorder="0">
      <protection hidden="1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8" fillId="0" borderId="0" applyFill="0" applyBorder="0"/>
    <xf numFmtId="0" fontId="30" fillId="0" borderId="0"/>
    <xf numFmtId="0" fontId="6" fillId="0" borderId="0"/>
    <xf numFmtId="0" fontId="9" fillId="0" borderId="0"/>
    <xf numFmtId="0" fontId="6" fillId="0" borderId="0"/>
    <xf numFmtId="0" fontId="12" fillId="0" borderId="0"/>
    <xf numFmtId="0" fontId="31" fillId="0" borderId="0"/>
    <xf numFmtId="0" fontId="32" fillId="0" borderId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7" fillId="0" borderId="0">
      <protection locked="0"/>
    </xf>
    <xf numFmtId="171" fontId="17" fillId="0" borderId="0">
      <protection locked="0"/>
    </xf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201" fontId="16" fillId="0" borderId="0">
      <protection locked="0"/>
    </xf>
    <xf numFmtId="201" fontId="16" fillId="0" borderId="0">
      <protection locked="0"/>
    </xf>
    <xf numFmtId="0" fontId="33" fillId="0" borderId="0"/>
    <xf numFmtId="0" fontId="12" fillId="0" borderId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5" fillId="0" borderId="0"/>
    <xf numFmtId="0" fontId="10" fillId="0" borderId="0"/>
    <xf numFmtId="0" fontId="6" fillId="0" borderId="0"/>
    <xf numFmtId="0" fontId="10" fillId="0" borderId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5" fillId="0" borderId="0"/>
    <xf numFmtId="165" fontId="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0" fillId="0" borderId="0"/>
    <xf numFmtId="0" fontId="9" fillId="0" borderId="0"/>
    <xf numFmtId="202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0" fontId="15" fillId="0" borderId="0"/>
    <xf numFmtId="203" fontId="36" fillId="0" borderId="0"/>
    <xf numFmtId="165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37" fillId="0" borderId="0"/>
    <xf numFmtId="204" fontId="19" fillId="0" borderId="0" applyBorder="0" applyProtection="0">
      <alignment horizontal="left"/>
    </xf>
    <xf numFmtId="0" fontId="38" fillId="0" borderId="0" applyNumberFormat="0" applyBorder="0" applyProtection="0">
      <alignment horizontal="center"/>
    </xf>
    <xf numFmtId="0" fontId="38" fillId="0" borderId="0" applyNumberFormat="0" applyBorder="0" applyProtection="0">
      <alignment horizontal="center" textRotation="90"/>
    </xf>
    <xf numFmtId="0" fontId="39" fillId="0" borderId="0" applyNumberFormat="0" applyBorder="0" applyProtection="0"/>
    <xf numFmtId="205" fontId="39" fillId="0" borderId="0" applyBorder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9" fillId="0" borderId="0"/>
    <xf numFmtId="43" fontId="12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15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15" fillId="0" borderId="0"/>
    <xf numFmtId="0" fontId="45" fillId="0" borderId="0"/>
    <xf numFmtId="0" fontId="6" fillId="0" borderId="0"/>
  </cellStyleXfs>
  <cellXfs count="216">
    <xf numFmtId="0" fontId="0" fillId="0" borderId="0" xfId="0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center"/>
    </xf>
    <xf numFmtId="4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wrapText="1"/>
    </xf>
    <xf numFmtId="0" fontId="0" fillId="2" borderId="0" xfId="0" applyFill="1"/>
    <xf numFmtId="2" fontId="1" fillId="2" borderId="0" xfId="0" applyNumberFormat="1" applyFont="1" applyFill="1" applyAlignment="1">
      <alignment horizontal="center" vertical="center" wrapText="1"/>
    </xf>
    <xf numFmtId="0" fontId="0" fillId="2" borderId="0" xfId="0" applyFill="1" applyBorder="1"/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/>
    <xf numFmtId="0" fontId="7" fillId="2" borderId="0" xfId="0" applyFont="1" applyFill="1"/>
    <xf numFmtId="0" fontId="4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wrapText="1"/>
    </xf>
    <xf numFmtId="4" fontId="5" fillId="2" borderId="0" xfId="0" applyNumberFormat="1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1" fillId="5" borderId="0" xfId="0" applyFont="1" applyFill="1" applyAlignment="1">
      <alignment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vertical="center" wrapText="1"/>
    </xf>
    <xf numFmtId="4" fontId="2" fillId="4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2" fontId="2" fillId="6" borderId="1" xfId="1" applyNumberFormat="1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top" wrapText="1"/>
    </xf>
    <xf numFmtId="2" fontId="1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2" fillId="6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2" fontId="4" fillId="6" borderId="1" xfId="1" applyNumberFormat="1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top" wrapText="1"/>
    </xf>
    <xf numFmtId="4" fontId="2" fillId="4" borderId="1" xfId="0" applyNumberFormat="1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>
      <alignment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4" fontId="4" fillId="4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42" fillId="5" borderId="1" xfId="0" applyFont="1" applyFill="1" applyBorder="1" applyAlignment="1">
      <alignment horizontal="left" vertical="center"/>
    </xf>
    <xf numFmtId="49" fontId="2" fillId="6" borderId="1" xfId="0" applyNumberFormat="1" applyFont="1" applyFill="1" applyBorder="1" applyAlignment="1">
      <alignment vertical="top" wrapText="1"/>
    </xf>
    <xf numFmtId="49" fontId="2" fillId="4" borderId="1" xfId="0" applyNumberFormat="1" applyFont="1" applyFill="1" applyBorder="1" applyAlignment="1">
      <alignment horizontal="center" vertical="top" wrapText="1"/>
    </xf>
    <xf numFmtId="49" fontId="2" fillId="6" borderId="1" xfId="0" applyNumberFormat="1" applyFont="1" applyFill="1" applyBorder="1" applyAlignment="1">
      <alignment horizontal="center" vertical="top" wrapText="1"/>
    </xf>
    <xf numFmtId="49" fontId="1" fillId="4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vertical="center" wrapText="1"/>
    </xf>
    <xf numFmtId="49" fontId="2" fillId="6" borderId="1" xfId="0" applyNumberFormat="1" applyFont="1" applyFill="1" applyBorder="1" applyAlignment="1">
      <alignment horizontal="center" vertical="center"/>
    </xf>
    <xf numFmtId="49" fontId="1" fillId="4" borderId="3" xfId="0" applyNumberFormat="1" applyFont="1" applyFill="1" applyBorder="1" applyAlignment="1">
      <alignment vertical="center"/>
    </xf>
    <xf numFmtId="49" fontId="2" fillId="6" borderId="1" xfId="1" applyNumberFormat="1" applyFont="1" applyFill="1" applyBorder="1" applyAlignment="1">
      <alignment vertical="top" wrapText="1"/>
    </xf>
    <xf numFmtId="49" fontId="2" fillId="4" borderId="1" xfId="0" applyNumberFormat="1" applyFont="1" applyFill="1" applyBorder="1" applyAlignment="1">
      <alignment vertical="center" wrapText="1"/>
    </xf>
    <xf numFmtId="49" fontId="7" fillId="4" borderId="1" xfId="0" applyNumberFormat="1" applyFont="1" applyFill="1" applyBorder="1" applyAlignment="1">
      <alignment vertical="center" wrapText="1"/>
    </xf>
    <xf numFmtId="49" fontId="1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0" fontId="40" fillId="7" borderId="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/>
    </xf>
    <xf numFmtId="0" fontId="2" fillId="5" borderId="3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 wrapText="1"/>
    </xf>
    <xf numFmtId="1" fontId="1" fillId="7" borderId="5" xfId="0" applyNumberFormat="1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40" fillId="7" borderId="9" xfId="0" applyFont="1" applyFill="1" applyBorder="1" applyAlignment="1">
      <alignment horizontal="center" vertical="center" wrapText="1"/>
    </xf>
    <xf numFmtId="4" fontId="40" fillId="7" borderId="9" xfId="0" applyNumberFormat="1" applyFont="1" applyFill="1" applyBorder="1" applyAlignment="1">
      <alignment horizontal="center" vertical="center" wrapText="1"/>
    </xf>
    <xf numFmtId="49" fontId="40" fillId="7" borderId="5" xfId="0" applyNumberFormat="1" applyFont="1" applyFill="1" applyBorder="1" applyAlignment="1">
      <alignment horizontal="center" vertical="center" wrapText="1"/>
    </xf>
    <xf numFmtId="2" fontId="40" fillId="7" borderId="5" xfId="0" applyNumberFormat="1" applyFont="1" applyFill="1" applyBorder="1" applyAlignment="1">
      <alignment horizontal="center" vertical="center" wrapText="1"/>
    </xf>
    <xf numFmtId="2" fontId="1" fillId="5" borderId="3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/>
    </xf>
    <xf numFmtId="49" fontId="1" fillId="7" borderId="5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1" fillId="7" borderId="7" xfId="0" applyNumberFormat="1" applyFont="1" applyFill="1" applyBorder="1" applyAlignment="1">
      <alignment horizontal="left" vertical="center"/>
    </xf>
    <xf numFmtId="0" fontId="4" fillId="7" borderId="7" xfId="0" applyNumberFormat="1" applyFont="1" applyFill="1" applyBorder="1" applyAlignment="1">
      <alignment vertical="center"/>
    </xf>
    <xf numFmtId="4" fontId="4" fillId="7" borderId="7" xfId="0" applyNumberFormat="1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vertical="center" wrapText="1"/>
    </xf>
    <xf numFmtId="4" fontId="2" fillId="6" borderId="1" xfId="0" applyNumberFormat="1" applyFont="1" applyFill="1" applyBorder="1" applyAlignment="1">
      <alignment vertical="top" wrapText="1"/>
    </xf>
    <xf numFmtId="4" fontId="2" fillId="6" borderId="1" xfId="0" applyNumberFormat="1" applyFont="1" applyFill="1" applyBorder="1" applyAlignment="1">
      <alignment vertical="center" wrapText="1"/>
    </xf>
    <xf numFmtId="4" fontId="2" fillId="4" borderId="1" xfId="0" applyNumberFormat="1" applyFont="1" applyFill="1" applyBorder="1" applyAlignment="1">
      <alignment vertical="top" wrapText="1"/>
    </xf>
    <xf numFmtId="4" fontId="2" fillId="5" borderId="1" xfId="0" applyNumberFormat="1" applyFont="1" applyFill="1" applyBorder="1" applyAlignment="1">
      <alignment vertical="center" wrapText="1"/>
    </xf>
    <xf numFmtId="4" fontId="2" fillId="4" borderId="3" xfId="0" applyNumberFormat="1" applyFont="1" applyFill="1" applyBorder="1" applyAlignment="1">
      <alignment vertical="center" wrapText="1"/>
    </xf>
    <xf numFmtId="4" fontId="2" fillId="6" borderId="1" xfId="1" applyNumberFormat="1" applyFont="1" applyFill="1" applyBorder="1" applyAlignment="1">
      <alignment vertical="top" wrapText="1"/>
    </xf>
    <xf numFmtId="4" fontId="4" fillId="4" borderId="1" xfId="0" applyNumberFormat="1" applyFont="1" applyFill="1" applyBorder="1" applyAlignment="1">
      <alignment vertical="center" wrapText="1"/>
    </xf>
    <xf numFmtId="0" fontId="43" fillId="7" borderId="9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vertical="center" wrapText="1"/>
    </xf>
    <xf numFmtId="3" fontId="1" fillId="7" borderId="5" xfId="0" applyNumberFormat="1" applyFont="1" applyFill="1" applyBorder="1" applyAlignment="1">
      <alignment horizontal="center" vertical="center" wrapText="1"/>
    </xf>
    <xf numFmtId="0" fontId="4" fillId="7" borderId="8" xfId="0" applyNumberFormat="1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0" fillId="2" borderId="0" xfId="0" applyFill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vertical="center" wrapText="1"/>
    </xf>
    <xf numFmtId="0" fontId="3" fillId="0" borderId="3" xfId="220" applyFont="1" applyFill="1" applyBorder="1" applyAlignment="1" applyProtection="1">
      <alignment horizontal="left" vertical="center" wrapText="1"/>
    </xf>
    <xf numFmtId="3" fontId="3" fillId="0" borderId="3" xfId="0" applyNumberFormat="1" applyFont="1" applyFill="1" applyBorder="1" applyAlignment="1">
      <alignment horizontal="center" vertical="center" wrapText="1"/>
    </xf>
    <xf numFmtId="4" fontId="3" fillId="0" borderId="3" xfId="22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wrapText="1"/>
    </xf>
    <xf numFmtId="0" fontId="0" fillId="0" borderId="0" xfId="0" applyFont="1" applyFill="1"/>
    <xf numFmtId="4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top" wrapText="1"/>
    </xf>
    <xf numFmtId="4" fontId="1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10" xfId="0" applyFont="1" applyBorder="1" applyAlignment="1">
      <alignment vertical="center"/>
    </xf>
    <xf numFmtId="2" fontId="1" fillId="0" borderId="3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vertical="top" wrapText="1"/>
    </xf>
    <xf numFmtId="4" fontId="2" fillId="6" borderId="11" xfId="0" applyNumberFormat="1" applyFont="1" applyFill="1" applyBorder="1" applyAlignment="1">
      <alignment vertical="top" wrapText="1"/>
    </xf>
    <xf numFmtId="49" fontId="2" fillId="6" borderId="11" xfId="0" applyNumberFormat="1" applyFont="1" applyFill="1" applyBorder="1" applyAlignment="1">
      <alignment vertical="top" wrapText="1"/>
    </xf>
    <xf numFmtId="4" fontId="3" fillId="0" borderId="3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1" fillId="0" borderId="3" xfId="1" applyNumberFormat="1" applyFont="1" applyFill="1" applyBorder="1" applyAlignment="1">
      <alignment horizontal="left" vertical="center" wrapText="1"/>
    </xf>
    <xf numFmtId="2" fontId="1" fillId="0" borderId="4" xfId="1" applyNumberFormat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left" vertical="center" wrapText="1"/>
    </xf>
    <xf numFmtId="0" fontId="1" fillId="0" borderId="3" xfId="1" applyNumberFormat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3" fontId="46" fillId="0" borderId="3" xfId="0" applyNumberFormat="1" applyFont="1" applyFill="1" applyBorder="1" applyAlignment="1">
      <alignment horizontal="center" vertical="center" wrapText="1"/>
    </xf>
    <xf numFmtId="4" fontId="46" fillId="0" borderId="3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1" xfId="0" applyFont="1" applyBorder="1"/>
    <xf numFmtId="0" fontId="1" fillId="0" borderId="3" xfId="0" applyFont="1" applyBorder="1"/>
    <xf numFmtId="0" fontId="1" fillId="0" borderId="1" xfId="0" applyFont="1" applyFill="1" applyBorder="1" applyAlignment="1">
      <alignment horizontal="center" wrapText="1"/>
    </xf>
    <xf numFmtId="4" fontId="4" fillId="4" borderId="3" xfId="0" applyNumberFormat="1" applyFont="1" applyFill="1" applyBorder="1" applyAlignment="1">
      <alignment vertical="center" wrapText="1"/>
    </xf>
    <xf numFmtId="4" fontId="7" fillId="4" borderId="3" xfId="0" applyNumberFormat="1" applyFont="1" applyFill="1" applyBorder="1" applyAlignment="1">
      <alignment vertical="center" wrapText="1"/>
    </xf>
    <xf numFmtId="49" fontId="7" fillId="4" borderId="3" xfId="0" applyNumberFormat="1" applyFont="1" applyFill="1" applyBorder="1" applyAlignment="1">
      <alignment vertical="center" wrapText="1"/>
    </xf>
    <xf numFmtId="0" fontId="1" fillId="0" borderId="12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4" fontId="1" fillId="0" borderId="13" xfId="0" applyNumberFormat="1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justify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4" fontId="46" fillId="0" borderId="1" xfId="0" applyNumberFormat="1" applyFont="1" applyBorder="1" applyAlignment="1">
      <alignment horizontal="center" vertical="center" wrapText="1"/>
    </xf>
    <xf numFmtId="0" fontId="46" fillId="8" borderId="3" xfId="0" applyFont="1" applyFill="1" applyBorder="1" applyAlignment="1">
      <alignment vertical="center" wrapText="1"/>
    </xf>
    <xf numFmtId="0" fontId="46" fillId="8" borderId="3" xfId="0" applyFont="1" applyFill="1" applyBorder="1" applyAlignment="1">
      <alignment horizontal="center" vertical="center" wrapText="1"/>
    </xf>
    <xf numFmtId="4" fontId="46" fillId="0" borderId="3" xfId="0" applyNumberFormat="1" applyFont="1" applyBorder="1" applyAlignment="1">
      <alignment horizontal="center" vertical="center" wrapText="1"/>
    </xf>
  </cellXfs>
  <cellStyles count="237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2 2" xfId="221"/>
    <cellStyle name="Comma 2 2 2" xfId="23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5 2 2 2" xfId="224"/>
    <cellStyle name="Normal 5 2 2 2 2" xfId="234"/>
    <cellStyle name="Normal 6" xfId="205"/>
    <cellStyle name="Normal 9" xfId="204"/>
    <cellStyle name="Normal_формы ПР утвержденные" xfId="220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20 2" xfId="236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 4" xfId="235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4 2" xfId="222"/>
    <cellStyle name="Финансовый [0] 4 2 2" xfId="232"/>
    <cellStyle name="Финансовый [0] 6" xfId="178"/>
    <cellStyle name="Финансовый [0] 6 2" xfId="223"/>
    <cellStyle name="Финансовый [0] 6 2 2" xfId="233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17" xfId="225"/>
    <cellStyle name="Финансовый 18" xfId="226"/>
    <cellStyle name="Финансовый 19" xfId="227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20" xfId="228"/>
    <cellStyle name="Финансовый 21" xfId="229"/>
    <cellStyle name="Финансовый 22" xfId="230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75</xdr:row>
      <xdr:rowOff>0</xdr:rowOff>
    </xdr:from>
    <xdr:ext cx="4535" cy="341993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227</xdr:row>
      <xdr:rowOff>0</xdr:rowOff>
    </xdr:from>
    <xdr:ext cx="4535" cy="341993"/>
    <xdr:pic>
      <xdr:nvPicPr>
        <xdr:cNvPr id="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108</xdr:row>
      <xdr:rowOff>0</xdr:rowOff>
    </xdr:from>
    <xdr:ext cx="4535" cy="341993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108</xdr:row>
      <xdr:rowOff>0</xdr:rowOff>
    </xdr:from>
    <xdr:ext cx="4535" cy="341993"/>
    <xdr:pic>
      <xdr:nvPicPr>
        <xdr:cNvPr id="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108</xdr:row>
      <xdr:rowOff>0</xdr:rowOff>
    </xdr:from>
    <xdr:ext cx="4535" cy="341993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108</xdr:row>
      <xdr:rowOff>0</xdr:rowOff>
    </xdr:from>
    <xdr:ext cx="4535" cy="341993"/>
    <xdr:pic>
      <xdr:nvPicPr>
        <xdr:cNvPr id="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106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107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109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109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109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109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110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110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110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110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75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105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76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77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78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79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80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81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82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83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84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85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86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87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88</xdr:row>
      <xdr:rowOff>0</xdr:rowOff>
    </xdr:from>
    <xdr:ext cx="4535" cy="341993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89</xdr:row>
      <xdr:rowOff>0</xdr:rowOff>
    </xdr:from>
    <xdr:ext cx="4535" cy="341993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90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91</xdr:row>
      <xdr:rowOff>0</xdr:rowOff>
    </xdr:from>
    <xdr:ext cx="4535" cy="341993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92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93</xdr:row>
      <xdr:rowOff>0</xdr:rowOff>
    </xdr:from>
    <xdr:ext cx="4535" cy="341993"/>
    <xdr:pic>
      <xdr:nvPicPr>
        <xdr:cNvPr id="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94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95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96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97</xdr:row>
      <xdr:rowOff>0</xdr:rowOff>
    </xdr:from>
    <xdr:ext cx="4535" cy="341993"/>
    <xdr:pic>
      <xdr:nvPicPr>
        <xdr:cNvPr id="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98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99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100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101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102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431"/>
  <sheetViews>
    <sheetView tabSelected="1" zoomScale="95" zoomScaleNormal="95" zoomScaleSheetLayoutView="55" workbookViewId="0">
      <pane ySplit="1" topLeftCell="A220" activePane="bottomLeft" state="frozen"/>
      <selection pane="bottomLeft" activeCell="H228" sqref="H228"/>
    </sheetView>
  </sheetViews>
  <sheetFormatPr defaultRowHeight="15" x14ac:dyDescent="0.25"/>
  <cols>
    <col min="1" max="1" width="6.28515625" style="13" customWidth="1"/>
    <col min="2" max="2" width="34.42578125" style="16" customWidth="1"/>
    <col min="3" max="3" width="19" style="13" customWidth="1"/>
    <col min="4" max="4" width="69" style="14" customWidth="1"/>
    <col min="5" max="5" width="13" style="13" customWidth="1"/>
    <col min="6" max="6" width="13.28515625" style="13" customWidth="1"/>
    <col min="7" max="7" width="15.28515625" style="33" customWidth="1"/>
    <col min="8" max="8" width="21.28515625" style="33" customWidth="1"/>
    <col min="9" max="9" width="16.5703125" style="6" customWidth="1"/>
    <col min="10" max="10" width="17.140625" style="12" hidden="1" customWidth="1"/>
    <col min="11" max="11" width="17.140625" style="89" hidden="1" customWidth="1"/>
    <col min="12" max="12" width="20.28515625" style="11" hidden="1" customWidth="1"/>
    <col min="13" max="13" width="14.85546875" style="17" customWidth="1"/>
    <col min="14" max="14" width="12.42578125" style="18" customWidth="1"/>
    <col min="15" max="18" width="17.140625" style="18" customWidth="1"/>
    <col min="19" max="24" width="9.140625" customWidth="1"/>
  </cols>
  <sheetData>
    <row r="1" spans="1:16" s="22" customFormat="1" ht="36" customHeight="1" thickBot="1" x14ac:dyDescent="0.3">
      <c r="A1" s="105"/>
      <c r="B1" s="106"/>
      <c r="C1" s="107" t="s">
        <v>76</v>
      </c>
      <c r="D1" s="106"/>
      <c r="E1" s="108"/>
      <c r="F1" s="108"/>
      <c r="G1" s="109"/>
      <c r="H1" s="108"/>
      <c r="I1" s="108"/>
      <c r="J1" s="108"/>
      <c r="K1" s="108"/>
      <c r="L1" s="121"/>
      <c r="M1" s="27"/>
    </row>
    <row r="2" spans="1:16" s="24" customFormat="1" ht="75.75" customHeight="1" thickBot="1" x14ac:dyDescent="0.3">
      <c r="A2" s="118" t="s">
        <v>0</v>
      </c>
      <c r="B2" s="97" t="s">
        <v>1</v>
      </c>
      <c r="C2" s="97" t="s">
        <v>5</v>
      </c>
      <c r="D2" s="97" t="s">
        <v>2</v>
      </c>
      <c r="E2" s="97" t="s">
        <v>14</v>
      </c>
      <c r="F2" s="97" t="s">
        <v>3</v>
      </c>
      <c r="G2" s="98" t="s">
        <v>7</v>
      </c>
      <c r="H2" s="98" t="s">
        <v>11</v>
      </c>
      <c r="I2" s="97" t="s">
        <v>4</v>
      </c>
      <c r="J2" s="90" t="s">
        <v>4</v>
      </c>
      <c r="K2" s="99" t="s">
        <v>6</v>
      </c>
      <c r="L2" s="100" t="s">
        <v>10</v>
      </c>
      <c r="M2" s="28"/>
      <c r="N2" s="23"/>
      <c r="P2" s="23"/>
    </row>
    <row r="3" spans="1:16" s="15" customFormat="1" ht="20.25" customHeight="1" thickBot="1" x14ac:dyDescent="0.3">
      <c r="A3" s="94">
        <v>1</v>
      </c>
      <c r="B3" s="94">
        <v>2</v>
      </c>
      <c r="C3" s="94">
        <v>3</v>
      </c>
      <c r="D3" s="94">
        <v>4</v>
      </c>
      <c r="E3" s="94">
        <v>5</v>
      </c>
      <c r="F3" s="94">
        <v>6</v>
      </c>
      <c r="G3" s="120">
        <v>7</v>
      </c>
      <c r="H3" s="95">
        <v>8</v>
      </c>
      <c r="I3" s="96">
        <v>9</v>
      </c>
      <c r="J3" s="95">
        <v>10</v>
      </c>
      <c r="K3" s="103">
        <v>11</v>
      </c>
      <c r="L3" s="95">
        <v>12</v>
      </c>
      <c r="M3" s="29"/>
    </row>
    <row r="4" spans="1:16" s="15" customFormat="1" ht="24.95" hidden="1" customHeight="1" x14ac:dyDescent="0.25">
      <c r="A4" s="91"/>
      <c r="B4" s="92" t="s">
        <v>21</v>
      </c>
      <c r="C4" s="93"/>
      <c r="D4" s="93"/>
      <c r="E4" s="93"/>
      <c r="F4" s="93"/>
      <c r="G4" s="110"/>
      <c r="H4" s="93"/>
      <c r="I4" s="93"/>
      <c r="J4" s="104"/>
      <c r="K4" s="102"/>
      <c r="L4" s="101"/>
      <c r="M4" s="29"/>
    </row>
    <row r="5" spans="1:16" s="15" customFormat="1" ht="20.25" hidden="1" customHeight="1" x14ac:dyDescent="0.25">
      <c r="A5" s="47"/>
      <c r="B5" s="162" t="s">
        <v>13</v>
      </c>
      <c r="C5" s="163"/>
      <c r="D5" s="163"/>
      <c r="E5" s="163"/>
      <c r="F5" s="163"/>
      <c r="G5" s="164"/>
      <c r="H5" s="163"/>
      <c r="I5" s="163"/>
      <c r="J5" s="163"/>
      <c r="K5" s="165"/>
      <c r="L5" s="163"/>
      <c r="M5" s="29"/>
    </row>
    <row r="6" spans="1:16" s="125" customFormat="1" ht="38.25" hidden="1" x14ac:dyDescent="0.25">
      <c r="A6" s="70">
        <v>1</v>
      </c>
      <c r="B6" s="127" t="s">
        <v>28</v>
      </c>
      <c r="C6" s="152" t="s">
        <v>29</v>
      </c>
      <c r="D6" s="156" t="s">
        <v>24</v>
      </c>
      <c r="E6" s="128">
        <v>1</v>
      </c>
      <c r="F6" s="128" t="s">
        <v>30</v>
      </c>
      <c r="G6" s="129">
        <v>2000000</v>
      </c>
      <c r="H6" s="151">
        <v>2000000</v>
      </c>
      <c r="I6" s="34" t="s">
        <v>9</v>
      </c>
      <c r="J6" s="153" t="s">
        <v>32</v>
      </c>
      <c r="K6" s="154" t="s">
        <v>26</v>
      </c>
      <c r="L6" s="158" t="s">
        <v>31</v>
      </c>
      <c r="M6" s="126"/>
    </row>
    <row r="7" spans="1:16" s="125" customFormat="1" ht="25.5" hidden="1" x14ac:dyDescent="0.25">
      <c r="A7" s="70">
        <v>2</v>
      </c>
      <c r="B7" s="127" t="s">
        <v>59</v>
      </c>
      <c r="C7" s="153" t="s">
        <v>63</v>
      </c>
      <c r="D7" s="156" t="s">
        <v>35</v>
      </c>
      <c r="E7" s="167">
        <v>25</v>
      </c>
      <c r="F7" s="155" t="s">
        <v>30</v>
      </c>
      <c r="G7" s="168">
        <v>4857.1400000000003</v>
      </c>
      <c r="H7" s="136">
        <f>E7*G7</f>
        <v>121428.50000000001</v>
      </c>
      <c r="I7" s="34" t="s">
        <v>9</v>
      </c>
      <c r="J7" s="153" t="s">
        <v>32</v>
      </c>
      <c r="K7" s="154" t="s">
        <v>37</v>
      </c>
      <c r="L7" s="158" t="s">
        <v>64</v>
      </c>
      <c r="M7" s="126"/>
    </row>
    <row r="8" spans="1:16" s="125" customFormat="1" ht="25.5" hidden="1" x14ac:dyDescent="0.25">
      <c r="A8" s="70">
        <v>3</v>
      </c>
      <c r="B8" s="127" t="s">
        <v>60</v>
      </c>
      <c r="C8" s="153" t="s">
        <v>63</v>
      </c>
      <c r="D8" s="156" t="s">
        <v>35</v>
      </c>
      <c r="E8" s="167">
        <v>23</v>
      </c>
      <c r="F8" s="155" t="s">
        <v>30</v>
      </c>
      <c r="G8" s="168">
        <v>2366.0700000000002</v>
      </c>
      <c r="H8" s="136">
        <f t="shared" ref="H8:H12" si="0">E8*G8</f>
        <v>54419.61</v>
      </c>
      <c r="I8" s="34" t="s">
        <v>9</v>
      </c>
      <c r="J8" s="153" t="s">
        <v>32</v>
      </c>
      <c r="K8" s="154" t="s">
        <v>37</v>
      </c>
      <c r="L8" s="158" t="s">
        <v>64</v>
      </c>
      <c r="M8" s="126"/>
    </row>
    <row r="9" spans="1:16" s="125" customFormat="1" ht="25.5" hidden="1" x14ac:dyDescent="0.25">
      <c r="A9" s="70">
        <v>4</v>
      </c>
      <c r="B9" s="127" t="s">
        <v>61</v>
      </c>
      <c r="C9" s="153" t="s">
        <v>63</v>
      </c>
      <c r="D9" s="156" t="s">
        <v>35</v>
      </c>
      <c r="E9" s="167">
        <v>1</v>
      </c>
      <c r="F9" s="155" t="s">
        <v>30</v>
      </c>
      <c r="G9" s="168">
        <v>8026.79</v>
      </c>
      <c r="H9" s="136">
        <f t="shared" si="0"/>
        <v>8026.79</v>
      </c>
      <c r="I9" s="34" t="s">
        <v>9</v>
      </c>
      <c r="J9" s="153" t="s">
        <v>32</v>
      </c>
      <c r="K9" s="154" t="s">
        <v>37</v>
      </c>
      <c r="L9" s="158" t="s">
        <v>64</v>
      </c>
      <c r="M9" s="126"/>
    </row>
    <row r="10" spans="1:16" s="125" customFormat="1" ht="25.5" hidden="1" x14ac:dyDescent="0.25">
      <c r="A10" s="70">
        <v>5</v>
      </c>
      <c r="B10" s="127" t="s">
        <v>62</v>
      </c>
      <c r="C10" s="153" t="s">
        <v>63</v>
      </c>
      <c r="D10" s="156" t="s">
        <v>35</v>
      </c>
      <c r="E10" s="152">
        <v>2</v>
      </c>
      <c r="F10" s="152" t="s">
        <v>30</v>
      </c>
      <c r="G10" s="166">
        <v>11794.64</v>
      </c>
      <c r="H10" s="136">
        <f t="shared" si="0"/>
        <v>23589.279999999999</v>
      </c>
      <c r="I10" s="34" t="s">
        <v>9</v>
      </c>
      <c r="J10" s="153" t="s">
        <v>32</v>
      </c>
      <c r="K10" s="154" t="s">
        <v>37</v>
      </c>
      <c r="L10" s="158" t="s">
        <v>64</v>
      </c>
      <c r="M10" s="126"/>
    </row>
    <row r="11" spans="1:16" s="125" customFormat="1" ht="25.5" hidden="1" x14ac:dyDescent="0.25">
      <c r="A11" s="70">
        <v>6</v>
      </c>
      <c r="B11" s="127" t="s">
        <v>65</v>
      </c>
      <c r="C11" s="153" t="s">
        <v>63</v>
      </c>
      <c r="D11" s="156" t="s">
        <v>35</v>
      </c>
      <c r="E11" s="155">
        <v>50</v>
      </c>
      <c r="F11" s="155" t="s">
        <v>30</v>
      </c>
      <c r="G11" s="145">
        <v>14000</v>
      </c>
      <c r="H11" s="151">
        <f t="shared" si="0"/>
        <v>700000</v>
      </c>
      <c r="I11" s="34" t="s">
        <v>9</v>
      </c>
      <c r="J11" s="153" t="s">
        <v>32</v>
      </c>
      <c r="K11" s="154" t="s">
        <v>37</v>
      </c>
      <c r="L11" s="158" t="s">
        <v>77</v>
      </c>
      <c r="M11" s="126"/>
    </row>
    <row r="12" spans="1:16" s="125" customFormat="1" ht="25.5" hidden="1" x14ac:dyDescent="0.25">
      <c r="A12" s="70">
        <v>7</v>
      </c>
      <c r="B12" s="127" t="s">
        <v>66</v>
      </c>
      <c r="C12" s="153" t="s">
        <v>63</v>
      </c>
      <c r="D12" s="156" t="s">
        <v>35</v>
      </c>
      <c r="E12" s="155">
        <v>50</v>
      </c>
      <c r="F12" s="155" t="s">
        <v>30</v>
      </c>
      <c r="G12" s="145">
        <v>11000</v>
      </c>
      <c r="H12" s="151">
        <f t="shared" si="0"/>
        <v>550000</v>
      </c>
      <c r="I12" s="34" t="s">
        <v>9</v>
      </c>
      <c r="J12" s="153" t="s">
        <v>32</v>
      </c>
      <c r="K12" s="154" t="s">
        <v>37</v>
      </c>
      <c r="L12" s="158" t="s">
        <v>77</v>
      </c>
      <c r="M12" s="126"/>
    </row>
    <row r="13" spans="1:16" s="125" customFormat="1" ht="25.5" hidden="1" x14ac:dyDescent="0.25">
      <c r="A13" s="70">
        <v>8</v>
      </c>
      <c r="B13" s="127" t="s">
        <v>90</v>
      </c>
      <c r="C13" s="153" t="s">
        <v>63</v>
      </c>
      <c r="D13" s="156" t="s">
        <v>24</v>
      </c>
      <c r="E13" s="155">
        <v>3</v>
      </c>
      <c r="F13" s="155" t="s">
        <v>30</v>
      </c>
      <c r="G13" s="145">
        <v>49098.22</v>
      </c>
      <c r="H13" s="151">
        <f t="shared" ref="H13:H37" si="1">E13*G13</f>
        <v>147294.66</v>
      </c>
      <c r="I13" s="34" t="s">
        <v>9</v>
      </c>
      <c r="J13" s="153" t="s">
        <v>32</v>
      </c>
      <c r="K13" s="154" t="s">
        <v>37</v>
      </c>
      <c r="L13" s="158" t="s">
        <v>92</v>
      </c>
      <c r="M13" s="126"/>
    </row>
    <row r="14" spans="1:16" s="125" customFormat="1" ht="25.5" hidden="1" x14ac:dyDescent="0.2">
      <c r="A14" s="70">
        <v>9</v>
      </c>
      <c r="B14" s="127" t="s">
        <v>91</v>
      </c>
      <c r="C14" s="185" t="s">
        <v>63</v>
      </c>
      <c r="D14" s="156" t="s">
        <v>24</v>
      </c>
      <c r="E14" s="155">
        <v>3</v>
      </c>
      <c r="F14" s="155" t="s">
        <v>30</v>
      </c>
      <c r="G14" s="145">
        <v>53562.5</v>
      </c>
      <c r="H14" s="151">
        <f t="shared" si="1"/>
        <v>160687.5</v>
      </c>
      <c r="I14" s="34" t="s">
        <v>9</v>
      </c>
      <c r="J14" s="153" t="s">
        <v>32</v>
      </c>
      <c r="K14" s="154" t="s">
        <v>37</v>
      </c>
      <c r="L14" s="158" t="s">
        <v>92</v>
      </c>
      <c r="M14" s="126"/>
    </row>
    <row r="15" spans="1:16" s="125" customFormat="1" ht="12.75" hidden="1" x14ac:dyDescent="0.2">
      <c r="A15" s="70">
        <v>10</v>
      </c>
      <c r="B15" s="183" t="s">
        <v>104</v>
      </c>
      <c r="C15" s="135" t="s">
        <v>106</v>
      </c>
      <c r="D15" s="183" t="s">
        <v>35</v>
      </c>
      <c r="E15" s="155">
        <v>10000</v>
      </c>
      <c r="F15" s="155" t="s">
        <v>107</v>
      </c>
      <c r="G15" s="145">
        <v>180.36</v>
      </c>
      <c r="H15" s="151">
        <f t="shared" si="1"/>
        <v>1803600.0000000002</v>
      </c>
      <c r="I15" s="34" t="s">
        <v>9</v>
      </c>
      <c r="J15" s="153" t="s">
        <v>32</v>
      </c>
      <c r="K15" s="154" t="s">
        <v>37</v>
      </c>
      <c r="L15" s="158" t="s">
        <v>108</v>
      </c>
      <c r="M15" s="126"/>
    </row>
    <row r="16" spans="1:16" s="125" customFormat="1" ht="12.75" hidden="1" x14ac:dyDescent="0.2">
      <c r="A16" s="70">
        <v>11</v>
      </c>
      <c r="B16" s="183" t="s">
        <v>105</v>
      </c>
      <c r="C16" s="135" t="s">
        <v>106</v>
      </c>
      <c r="D16" s="184" t="s">
        <v>35</v>
      </c>
      <c r="E16" s="155">
        <v>25000</v>
      </c>
      <c r="F16" s="155" t="s">
        <v>107</v>
      </c>
      <c r="G16" s="145">
        <v>260.72000000000003</v>
      </c>
      <c r="H16" s="151">
        <f t="shared" si="1"/>
        <v>6518000.0000000009</v>
      </c>
      <c r="I16" s="34" t="s">
        <v>9</v>
      </c>
      <c r="J16" s="153" t="s">
        <v>32</v>
      </c>
      <c r="K16" s="154" t="s">
        <v>37</v>
      </c>
      <c r="L16" s="158" t="s">
        <v>108</v>
      </c>
      <c r="M16" s="126"/>
    </row>
    <row r="17" spans="1:13" s="125" customFormat="1" ht="12.75" hidden="1" x14ac:dyDescent="0.2">
      <c r="A17" s="70">
        <v>12</v>
      </c>
      <c r="B17" s="127" t="s">
        <v>109</v>
      </c>
      <c r="C17" s="135" t="s">
        <v>106</v>
      </c>
      <c r="D17" s="184" t="s">
        <v>35</v>
      </c>
      <c r="E17" s="155">
        <v>12</v>
      </c>
      <c r="F17" s="155" t="s">
        <v>30</v>
      </c>
      <c r="G17" s="145">
        <v>2200</v>
      </c>
      <c r="H17" s="151">
        <f t="shared" si="1"/>
        <v>26400</v>
      </c>
      <c r="I17" s="34" t="s">
        <v>9</v>
      </c>
      <c r="J17" s="153" t="s">
        <v>32</v>
      </c>
      <c r="K17" s="154" t="s">
        <v>37</v>
      </c>
      <c r="L17" s="158" t="s">
        <v>113</v>
      </c>
      <c r="M17" s="126"/>
    </row>
    <row r="18" spans="1:13" s="125" customFormat="1" ht="12.75" hidden="1" x14ac:dyDescent="0.2">
      <c r="A18" s="70">
        <v>13</v>
      </c>
      <c r="B18" s="127" t="s">
        <v>110</v>
      </c>
      <c r="C18" s="135" t="s">
        <v>106</v>
      </c>
      <c r="D18" s="184" t="s">
        <v>35</v>
      </c>
      <c r="E18" s="155">
        <v>4</v>
      </c>
      <c r="F18" s="155" t="s">
        <v>30</v>
      </c>
      <c r="G18" s="145">
        <v>12907.14</v>
      </c>
      <c r="H18" s="151">
        <f t="shared" si="1"/>
        <v>51628.56</v>
      </c>
      <c r="I18" s="34" t="s">
        <v>9</v>
      </c>
      <c r="J18" s="153" t="s">
        <v>32</v>
      </c>
      <c r="K18" s="154" t="s">
        <v>37</v>
      </c>
      <c r="L18" s="158" t="s">
        <v>113</v>
      </c>
      <c r="M18" s="126"/>
    </row>
    <row r="19" spans="1:13" s="125" customFormat="1" ht="12.75" hidden="1" x14ac:dyDescent="0.2">
      <c r="A19" s="70">
        <v>14</v>
      </c>
      <c r="B19" s="127" t="s">
        <v>111</v>
      </c>
      <c r="C19" s="135" t="s">
        <v>106</v>
      </c>
      <c r="D19" s="184" t="s">
        <v>35</v>
      </c>
      <c r="E19" s="155">
        <v>3</v>
      </c>
      <c r="F19" s="155" t="s">
        <v>30</v>
      </c>
      <c r="G19" s="145">
        <v>200000</v>
      </c>
      <c r="H19" s="151">
        <f t="shared" si="1"/>
        <v>600000</v>
      </c>
      <c r="I19" s="34" t="s">
        <v>9</v>
      </c>
      <c r="J19" s="153" t="s">
        <v>32</v>
      </c>
      <c r="K19" s="154" t="s">
        <v>37</v>
      </c>
      <c r="L19" s="158" t="s">
        <v>113</v>
      </c>
      <c r="M19" s="126"/>
    </row>
    <row r="20" spans="1:13" s="125" customFormat="1" ht="12.75" hidden="1" x14ac:dyDescent="0.2">
      <c r="A20" s="70">
        <v>15</v>
      </c>
      <c r="B20" s="127" t="s">
        <v>66</v>
      </c>
      <c r="C20" s="135" t="s">
        <v>106</v>
      </c>
      <c r="D20" s="184" t="s">
        <v>35</v>
      </c>
      <c r="E20" s="155">
        <v>19</v>
      </c>
      <c r="F20" s="155" t="s">
        <v>30</v>
      </c>
      <c r="G20" s="145">
        <v>9821.43</v>
      </c>
      <c r="H20" s="151">
        <f t="shared" si="1"/>
        <v>186607.17</v>
      </c>
      <c r="I20" s="34" t="s">
        <v>9</v>
      </c>
      <c r="J20" s="153" t="s">
        <v>32</v>
      </c>
      <c r="K20" s="154" t="s">
        <v>37</v>
      </c>
      <c r="L20" s="158" t="s">
        <v>113</v>
      </c>
      <c r="M20" s="126"/>
    </row>
    <row r="21" spans="1:13" s="125" customFormat="1" ht="12.75" hidden="1" x14ac:dyDescent="0.2">
      <c r="A21" s="70">
        <v>16</v>
      </c>
      <c r="B21" s="144" t="s">
        <v>112</v>
      </c>
      <c r="C21" s="135" t="s">
        <v>106</v>
      </c>
      <c r="D21" s="184" t="s">
        <v>35</v>
      </c>
      <c r="E21" s="155">
        <v>20</v>
      </c>
      <c r="F21" s="155" t="s">
        <v>30</v>
      </c>
      <c r="G21" s="145">
        <v>33928.57</v>
      </c>
      <c r="H21" s="151">
        <f t="shared" si="1"/>
        <v>678571.4</v>
      </c>
      <c r="I21" s="34" t="s">
        <v>9</v>
      </c>
      <c r="J21" s="153" t="s">
        <v>32</v>
      </c>
      <c r="K21" s="154" t="s">
        <v>37</v>
      </c>
      <c r="L21" s="158" t="s">
        <v>113</v>
      </c>
      <c r="M21" s="126"/>
    </row>
    <row r="22" spans="1:13" s="125" customFormat="1" ht="12.75" hidden="1" x14ac:dyDescent="0.2">
      <c r="A22" s="70">
        <v>17</v>
      </c>
      <c r="B22" s="144" t="s">
        <v>163</v>
      </c>
      <c r="C22" s="135" t="s">
        <v>106</v>
      </c>
      <c r="D22" s="184" t="s">
        <v>35</v>
      </c>
      <c r="E22" s="203">
        <v>2000</v>
      </c>
      <c r="F22" s="155" t="s">
        <v>107</v>
      </c>
      <c r="G22" s="145">
        <v>239.29</v>
      </c>
      <c r="H22" s="151">
        <f t="shared" si="1"/>
        <v>478580</v>
      </c>
      <c r="I22" s="34" t="s">
        <v>9</v>
      </c>
      <c r="J22" s="153" t="s">
        <v>32</v>
      </c>
      <c r="K22" s="154" t="s">
        <v>139</v>
      </c>
      <c r="L22" s="158" t="s">
        <v>212</v>
      </c>
      <c r="M22" s="126"/>
    </row>
    <row r="23" spans="1:13" s="125" customFormat="1" ht="12.75" hidden="1" x14ac:dyDescent="0.2">
      <c r="A23" s="70">
        <v>18</v>
      </c>
      <c r="B23" s="144" t="s">
        <v>104</v>
      </c>
      <c r="C23" s="135" t="s">
        <v>106</v>
      </c>
      <c r="D23" s="184" t="s">
        <v>35</v>
      </c>
      <c r="E23" s="203">
        <v>15000</v>
      </c>
      <c r="F23" s="155" t="s">
        <v>107</v>
      </c>
      <c r="G23" s="145">
        <v>182.15</v>
      </c>
      <c r="H23" s="151">
        <f t="shared" si="1"/>
        <v>2732250</v>
      </c>
      <c r="I23" s="34" t="s">
        <v>9</v>
      </c>
      <c r="J23" s="153" t="s">
        <v>32</v>
      </c>
      <c r="K23" s="154" t="s">
        <v>139</v>
      </c>
      <c r="L23" s="158" t="s">
        <v>212</v>
      </c>
      <c r="M23" s="126"/>
    </row>
    <row r="24" spans="1:13" s="125" customFormat="1" ht="12.75" hidden="1" x14ac:dyDescent="0.25">
      <c r="A24" s="70">
        <v>19</v>
      </c>
      <c r="B24" s="144" t="s">
        <v>105</v>
      </c>
      <c r="C24" s="135" t="s">
        <v>106</v>
      </c>
      <c r="D24" s="148" t="s">
        <v>35</v>
      </c>
      <c r="E24" s="203">
        <v>26000</v>
      </c>
      <c r="F24" s="155" t="s">
        <v>107</v>
      </c>
      <c r="G24" s="145">
        <v>266.08</v>
      </c>
      <c r="H24" s="151">
        <f t="shared" si="1"/>
        <v>6918080</v>
      </c>
      <c r="I24" s="34" t="s">
        <v>9</v>
      </c>
      <c r="J24" s="153" t="s">
        <v>32</v>
      </c>
      <c r="K24" s="154" t="s">
        <v>139</v>
      </c>
      <c r="L24" s="158" t="s">
        <v>212</v>
      </c>
      <c r="M24" s="126"/>
    </row>
    <row r="25" spans="1:13" s="125" customFormat="1" ht="12.75" hidden="1" x14ac:dyDescent="0.25">
      <c r="A25" s="70">
        <v>20</v>
      </c>
      <c r="B25" s="144" t="s">
        <v>271</v>
      </c>
      <c r="C25" s="135" t="s">
        <v>106</v>
      </c>
      <c r="D25" s="148" t="s">
        <v>35</v>
      </c>
      <c r="E25" s="203">
        <v>20</v>
      </c>
      <c r="F25" s="155" t="s">
        <v>30</v>
      </c>
      <c r="G25" s="145">
        <v>5982.15</v>
      </c>
      <c r="H25" s="151">
        <f t="shared" si="1"/>
        <v>119643</v>
      </c>
      <c r="I25" s="34" t="s">
        <v>9</v>
      </c>
      <c r="J25" s="153" t="s">
        <v>32</v>
      </c>
      <c r="K25" s="154" t="s">
        <v>241</v>
      </c>
      <c r="L25" s="158" t="s">
        <v>274</v>
      </c>
      <c r="M25" s="126"/>
    </row>
    <row r="26" spans="1:13" s="125" customFormat="1" ht="12.75" hidden="1" x14ac:dyDescent="0.25">
      <c r="A26" s="70">
        <v>21</v>
      </c>
      <c r="B26" s="144" t="s">
        <v>272</v>
      </c>
      <c r="C26" s="135" t="s">
        <v>106</v>
      </c>
      <c r="D26" s="148" t="s">
        <v>35</v>
      </c>
      <c r="E26" s="203">
        <v>20</v>
      </c>
      <c r="F26" s="155" t="s">
        <v>30</v>
      </c>
      <c r="G26" s="145">
        <v>3482.15</v>
      </c>
      <c r="H26" s="151">
        <f t="shared" si="1"/>
        <v>69643</v>
      </c>
      <c r="I26" s="34" t="s">
        <v>9</v>
      </c>
      <c r="J26" s="153" t="s">
        <v>32</v>
      </c>
      <c r="K26" s="154" t="s">
        <v>241</v>
      </c>
      <c r="L26" s="158" t="s">
        <v>274</v>
      </c>
      <c r="M26" s="126"/>
    </row>
    <row r="27" spans="1:13" s="125" customFormat="1" ht="12.75" hidden="1" x14ac:dyDescent="0.25">
      <c r="A27" s="70">
        <v>22</v>
      </c>
      <c r="B27" s="144" t="s">
        <v>273</v>
      </c>
      <c r="C27" s="135" t="s">
        <v>106</v>
      </c>
      <c r="D27" s="148" t="s">
        <v>35</v>
      </c>
      <c r="E27" s="203">
        <v>20</v>
      </c>
      <c r="F27" s="155" t="s">
        <v>30</v>
      </c>
      <c r="G27" s="145">
        <v>62500</v>
      </c>
      <c r="H27" s="151">
        <f t="shared" si="1"/>
        <v>1250000</v>
      </c>
      <c r="I27" s="34" t="s">
        <v>9</v>
      </c>
      <c r="J27" s="153" t="s">
        <v>32</v>
      </c>
      <c r="K27" s="154" t="s">
        <v>241</v>
      </c>
      <c r="L27" s="158" t="s">
        <v>274</v>
      </c>
      <c r="M27" s="126"/>
    </row>
    <row r="28" spans="1:13" s="125" customFormat="1" ht="12.75" hidden="1" x14ac:dyDescent="0.25">
      <c r="A28" s="70">
        <v>23</v>
      </c>
      <c r="B28" s="144" t="s">
        <v>328</v>
      </c>
      <c r="C28" s="135" t="s">
        <v>106</v>
      </c>
      <c r="D28" s="148" t="s">
        <v>35</v>
      </c>
      <c r="E28" s="203">
        <v>500</v>
      </c>
      <c r="F28" s="155" t="s">
        <v>30</v>
      </c>
      <c r="G28" s="145">
        <v>168.75</v>
      </c>
      <c r="H28" s="151">
        <f t="shared" si="1"/>
        <v>84375</v>
      </c>
      <c r="I28" s="34" t="s">
        <v>9</v>
      </c>
      <c r="J28" s="153" t="s">
        <v>32</v>
      </c>
      <c r="K28" s="154" t="s">
        <v>241</v>
      </c>
      <c r="L28" s="158" t="s">
        <v>338</v>
      </c>
      <c r="M28" s="126"/>
    </row>
    <row r="29" spans="1:13" s="125" customFormat="1" ht="25.5" hidden="1" x14ac:dyDescent="0.25">
      <c r="A29" s="70">
        <v>24</v>
      </c>
      <c r="B29" s="144" t="s">
        <v>329</v>
      </c>
      <c r="C29" s="135" t="s">
        <v>106</v>
      </c>
      <c r="D29" s="148" t="s">
        <v>35</v>
      </c>
      <c r="E29" s="203">
        <v>100</v>
      </c>
      <c r="F29" s="155" t="s">
        <v>143</v>
      </c>
      <c r="G29" s="145">
        <v>498.21</v>
      </c>
      <c r="H29" s="151">
        <f t="shared" si="1"/>
        <v>49821</v>
      </c>
      <c r="I29" s="34" t="s">
        <v>9</v>
      </c>
      <c r="J29" s="153" t="s">
        <v>32</v>
      </c>
      <c r="K29" s="154" t="s">
        <v>241</v>
      </c>
      <c r="L29" s="158" t="s">
        <v>338</v>
      </c>
      <c r="M29" s="126"/>
    </row>
    <row r="30" spans="1:13" s="125" customFormat="1" ht="12.75" hidden="1" x14ac:dyDescent="0.25">
      <c r="A30" s="70">
        <v>25</v>
      </c>
      <c r="B30" s="144" t="s">
        <v>330</v>
      </c>
      <c r="C30" s="135" t="s">
        <v>106</v>
      </c>
      <c r="D30" s="148" t="s">
        <v>35</v>
      </c>
      <c r="E30" s="203">
        <v>10</v>
      </c>
      <c r="F30" s="155" t="s">
        <v>30</v>
      </c>
      <c r="G30" s="145">
        <v>3924.11</v>
      </c>
      <c r="H30" s="151">
        <f t="shared" si="1"/>
        <v>39241.1</v>
      </c>
      <c r="I30" s="34" t="s">
        <v>9</v>
      </c>
      <c r="J30" s="153" t="s">
        <v>32</v>
      </c>
      <c r="K30" s="154" t="s">
        <v>241</v>
      </c>
      <c r="L30" s="158" t="s">
        <v>338</v>
      </c>
      <c r="M30" s="126"/>
    </row>
    <row r="31" spans="1:13" s="125" customFormat="1" ht="12.75" hidden="1" x14ac:dyDescent="0.25">
      <c r="A31" s="70">
        <v>26</v>
      </c>
      <c r="B31" s="144" t="s">
        <v>331</v>
      </c>
      <c r="C31" s="135" t="s">
        <v>106</v>
      </c>
      <c r="D31" s="148" t="s">
        <v>35</v>
      </c>
      <c r="E31" s="203">
        <v>30</v>
      </c>
      <c r="F31" s="155" t="s">
        <v>30</v>
      </c>
      <c r="G31" s="145">
        <v>1984.82</v>
      </c>
      <c r="H31" s="151">
        <f t="shared" si="1"/>
        <v>59544.6</v>
      </c>
      <c r="I31" s="34" t="s">
        <v>9</v>
      </c>
      <c r="J31" s="153" t="s">
        <v>32</v>
      </c>
      <c r="K31" s="154" t="s">
        <v>241</v>
      </c>
      <c r="L31" s="158" t="s">
        <v>338</v>
      </c>
      <c r="M31" s="126"/>
    </row>
    <row r="32" spans="1:13" s="125" customFormat="1" ht="25.5" hidden="1" x14ac:dyDescent="0.25">
      <c r="A32" s="70">
        <v>27</v>
      </c>
      <c r="B32" s="144" t="s">
        <v>332</v>
      </c>
      <c r="C32" s="135" t="s">
        <v>106</v>
      </c>
      <c r="D32" s="148" t="s">
        <v>35</v>
      </c>
      <c r="E32" s="203">
        <v>100</v>
      </c>
      <c r="F32" s="155" t="s">
        <v>30</v>
      </c>
      <c r="G32" s="145">
        <v>618.75</v>
      </c>
      <c r="H32" s="151">
        <f t="shared" si="1"/>
        <v>61875</v>
      </c>
      <c r="I32" s="34" t="s">
        <v>9</v>
      </c>
      <c r="J32" s="153" t="s">
        <v>32</v>
      </c>
      <c r="K32" s="154" t="s">
        <v>241</v>
      </c>
      <c r="L32" s="158" t="s">
        <v>338</v>
      </c>
      <c r="M32" s="126"/>
    </row>
    <row r="33" spans="1:18" s="125" customFormat="1" ht="12.75" hidden="1" x14ac:dyDescent="0.25">
      <c r="A33" s="70">
        <v>28</v>
      </c>
      <c r="B33" s="144" t="s">
        <v>333</v>
      </c>
      <c r="C33" s="135" t="s">
        <v>106</v>
      </c>
      <c r="D33" s="148" t="s">
        <v>35</v>
      </c>
      <c r="E33" s="203">
        <v>300</v>
      </c>
      <c r="F33" s="155" t="s">
        <v>30</v>
      </c>
      <c r="G33" s="145">
        <v>2386.61</v>
      </c>
      <c r="H33" s="151">
        <f t="shared" si="1"/>
        <v>715983</v>
      </c>
      <c r="I33" s="34" t="s">
        <v>9</v>
      </c>
      <c r="J33" s="153" t="s">
        <v>32</v>
      </c>
      <c r="K33" s="154" t="s">
        <v>241</v>
      </c>
      <c r="L33" s="158" t="s">
        <v>338</v>
      </c>
      <c r="M33" s="126"/>
    </row>
    <row r="34" spans="1:18" s="125" customFormat="1" ht="12.75" hidden="1" x14ac:dyDescent="0.25">
      <c r="A34" s="70">
        <v>29</v>
      </c>
      <c r="B34" s="144" t="s">
        <v>334</v>
      </c>
      <c r="C34" s="135" t="s">
        <v>106</v>
      </c>
      <c r="D34" s="148" t="s">
        <v>35</v>
      </c>
      <c r="E34" s="203">
        <v>77</v>
      </c>
      <c r="F34" s="155" t="s">
        <v>30</v>
      </c>
      <c r="G34" s="145">
        <v>3845.09</v>
      </c>
      <c r="H34" s="151">
        <f t="shared" si="1"/>
        <v>296071.93</v>
      </c>
      <c r="I34" s="34" t="s">
        <v>9</v>
      </c>
      <c r="J34" s="153" t="s">
        <v>32</v>
      </c>
      <c r="K34" s="154" t="s">
        <v>241</v>
      </c>
      <c r="L34" s="158" t="s">
        <v>338</v>
      </c>
      <c r="M34" s="126"/>
    </row>
    <row r="35" spans="1:18" s="125" customFormat="1" ht="12.75" hidden="1" x14ac:dyDescent="0.25">
      <c r="A35" s="70">
        <v>30</v>
      </c>
      <c r="B35" s="144" t="s">
        <v>335</v>
      </c>
      <c r="C35" s="135" t="s">
        <v>106</v>
      </c>
      <c r="D35" s="148" t="s">
        <v>35</v>
      </c>
      <c r="E35" s="203">
        <v>77</v>
      </c>
      <c r="F35" s="155" t="s">
        <v>30</v>
      </c>
      <c r="G35" s="145">
        <v>3507.59</v>
      </c>
      <c r="H35" s="151">
        <f t="shared" si="1"/>
        <v>270084.43</v>
      </c>
      <c r="I35" s="34" t="s">
        <v>9</v>
      </c>
      <c r="J35" s="153" t="s">
        <v>32</v>
      </c>
      <c r="K35" s="154" t="s">
        <v>241</v>
      </c>
      <c r="L35" s="158" t="s">
        <v>338</v>
      </c>
      <c r="M35" s="126"/>
    </row>
    <row r="36" spans="1:18" s="125" customFormat="1" ht="12.75" hidden="1" x14ac:dyDescent="0.25">
      <c r="A36" s="70">
        <v>31</v>
      </c>
      <c r="B36" s="144" t="s">
        <v>336</v>
      </c>
      <c r="C36" s="135" t="s">
        <v>106</v>
      </c>
      <c r="D36" s="148" t="s">
        <v>35</v>
      </c>
      <c r="E36" s="203">
        <v>38</v>
      </c>
      <c r="F36" s="155" t="s">
        <v>30</v>
      </c>
      <c r="G36" s="145">
        <v>3358.93</v>
      </c>
      <c r="H36" s="151">
        <f t="shared" si="1"/>
        <v>127639.34</v>
      </c>
      <c r="I36" s="34" t="s">
        <v>9</v>
      </c>
      <c r="J36" s="153" t="s">
        <v>32</v>
      </c>
      <c r="K36" s="154" t="s">
        <v>241</v>
      </c>
      <c r="L36" s="158" t="s">
        <v>338</v>
      </c>
      <c r="M36" s="126"/>
    </row>
    <row r="37" spans="1:18" s="125" customFormat="1" ht="12.75" hidden="1" x14ac:dyDescent="0.25">
      <c r="A37" s="70">
        <v>32</v>
      </c>
      <c r="B37" s="144" t="s">
        <v>337</v>
      </c>
      <c r="C37" s="135" t="s">
        <v>106</v>
      </c>
      <c r="D37" s="148" t="s">
        <v>35</v>
      </c>
      <c r="E37" s="203">
        <v>37</v>
      </c>
      <c r="F37" s="155" t="s">
        <v>30</v>
      </c>
      <c r="G37" s="145">
        <v>5126.79</v>
      </c>
      <c r="H37" s="151">
        <f t="shared" si="1"/>
        <v>189691.23</v>
      </c>
      <c r="I37" s="34" t="s">
        <v>9</v>
      </c>
      <c r="J37" s="153" t="s">
        <v>32</v>
      </c>
      <c r="K37" s="154" t="s">
        <v>241</v>
      </c>
      <c r="L37" s="158" t="s">
        <v>338</v>
      </c>
      <c r="M37" s="126"/>
    </row>
    <row r="38" spans="1:18" s="2" customFormat="1" ht="20.25" hidden="1" customHeight="1" x14ac:dyDescent="0.25">
      <c r="A38" s="40"/>
      <c r="B38" s="55" t="s">
        <v>18</v>
      </c>
      <c r="C38" s="35"/>
      <c r="D38" s="149"/>
      <c r="E38" s="35"/>
      <c r="F38" s="35"/>
      <c r="G38" s="119"/>
      <c r="H38" s="44">
        <f>SUM(H6:H37)</f>
        <v>27092776.100000001</v>
      </c>
      <c r="I38" s="58"/>
      <c r="J38" s="58"/>
      <c r="K38" s="76"/>
      <c r="L38" s="58"/>
      <c r="M38" s="29"/>
      <c r="N38" s="15"/>
      <c r="O38" s="15"/>
      <c r="P38" s="15"/>
      <c r="Q38" s="15"/>
      <c r="R38" s="15"/>
    </row>
    <row r="39" spans="1:18" s="2" customFormat="1" ht="20.25" hidden="1" customHeight="1" x14ac:dyDescent="0.25">
      <c r="A39" s="47"/>
      <c r="B39" s="49" t="s">
        <v>8</v>
      </c>
      <c r="C39" s="53"/>
      <c r="D39" s="150"/>
      <c r="E39" s="53"/>
      <c r="F39" s="53"/>
      <c r="G39" s="111"/>
      <c r="H39" s="53"/>
      <c r="I39" s="53"/>
      <c r="J39" s="50"/>
      <c r="K39" s="77"/>
      <c r="L39" s="50"/>
      <c r="M39" s="29"/>
      <c r="N39" s="15"/>
      <c r="O39" s="15"/>
      <c r="P39" s="15"/>
      <c r="Q39" s="15"/>
      <c r="R39" s="15"/>
    </row>
    <row r="40" spans="1:18" s="2" customFormat="1" ht="25.5" hidden="1" x14ac:dyDescent="0.25">
      <c r="A40" s="70">
        <v>1</v>
      </c>
      <c r="B40" s="143" t="s">
        <v>48</v>
      </c>
      <c r="C40" s="130" t="s">
        <v>49</v>
      </c>
      <c r="D40" s="146" t="s">
        <v>35</v>
      </c>
      <c r="E40" s="130">
        <v>1</v>
      </c>
      <c r="F40" s="130" t="s">
        <v>50</v>
      </c>
      <c r="G40" s="145"/>
      <c r="H40" s="151">
        <v>128828480</v>
      </c>
      <c r="I40" s="34" t="s">
        <v>9</v>
      </c>
      <c r="J40" s="153" t="s">
        <v>32</v>
      </c>
      <c r="K40" s="154" t="s">
        <v>37</v>
      </c>
      <c r="L40" s="158" t="s">
        <v>47</v>
      </c>
      <c r="M40" s="126"/>
      <c r="N40" s="125"/>
      <c r="O40" s="125"/>
      <c r="P40" s="125"/>
      <c r="Q40" s="125"/>
      <c r="R40" s="125"/>
    </row>
    <row r="41" spans="1:18" s="2" customFormat="1" ht="12.75" hidden="1" x14ac:dyDescent="0.25">
      <c r="A41" s="70"/>
      <c r="B41" s="143"/>
      <c r="C41" s="153"/>
      <c r="D41" s="156"/>
      <c r="E41" s="153"/>
      <c r="F41" s="153"/>
      <c r="G41" s="145"/>
      <c r="H41" s="151"/>
      <c r="I41" s="34"/>
      <c r="J41" s="153"/>
      <c r="K41" s="154"/>
      <c r="L41" s="158"/>
      <c r="M41" s="126"/>
      <c r="N41" s="125"/>
      <c r="O41" s="125"/>
      <c r="P41" s="125"/>
      <c r="Q41" s="125"/>
      <c r="R41" s="125"/>
    </row>
    <row r="42" spans="1:18" s="2" customFormat="1" ht="12.75" hidden="1" x14ac:dyDescent="0.25">
      <c r="A42" s="70"/>
      <c r="B42" s="143"/>
      <c r="C42" s="153"/>
      <c r="D42" s="156"/>
      <c r="E42" s="153"/>
      <c r="F42" s="153"/>
      <c r="G42" s="145"/>
      <c r="H42" s="151"/>
      <c r="I42" s="34"/>
      <c r="J42" s="153"/>
      <c r="K42" s="154"/>
      <c r="L42" s="158"/>
      <c r="M42" s="126"/>
      <c r="N42" s="125"/>
      <c r="O42" s="125"/>
      <c r="P42" s="125"/>
      <c r="Q42" s="125"/>
      <c r="R42" s="125"/>
    </row>
    <row r="43" spans="1:18" s="2" customFormat="1" ht="12.75" hidden="1" x14ac:dyDescent="0.25">
      <c r="A43" s="70"/>
      <c r="B43" s="143"/>
      <c r="C43" s="153"/>
      <c r="D43" s="156"/>
      <c r="E43" s="153"/>
      <c r="F43" s="153"/>
      <c r="G43" s="145"/>
      <c r="H43" s="151"/>
      <c r="I43" s="34"/>
      <c r="J43" s="153"/>
      <c r="K43" s="154"/>
      <c r="L43" s="158"/>
      <c r="M43" s="126"/>
      <c r="N43" s="125"/>
      <c r="O43" s="125"/>
      <c r="P43" s="125"/>
      <c r="Q43" s="125"/>
      <c r="R43" s="125"/>
    </row>
    <row r="44" spans="1:18" s="2" customFormat="1" ht="12.75" hidden="1" x14ac:dyDescent="0.25">
      <c r="A44" s="70"/>
      <c r="B44" s="143"/>
      <c r="C44" s="153"/>
      <c r="D44" s="156"/>
      <c r="E44" s="153"/>
      <c r="F44" s="153"/>
      <c r="G44" s="145"/>
      <c r="H44" s="151"/>
      <c r="I44" s="34"/>
      <c r="J44" s="153"/>
      <c r="K44" s="154"/>
      <c r="L44" s="158"/>
      <c r="M44" s="126"/>
      <c r="N44" s="125"/>
      <c r="O44" s="125"/>
      <c r="P44" s="125"/>
      <c r="Q44" s="125"/>
      <c r="R44" s="125"/>
    </row>
    <row r="45" spans="1:18" s="2" customFormat="1" ht="20.25" hidden="1" customHeight="1" x14ac:dyDescent="0.25">
      <c r="A45" s="40"/>
      <c r="B45" s="67" t="s">
        <v>19</v>
      </c>
      <c r="C45" s="35"/>
      <c r="D45" s="41"/>
      <c r="E45" s="35"/>
      <c r="F45" s="35"/>
      <c r="G45" s="45"/>
      <c r="H45" s="44">
        <f>SUM(H40:H40)</f>
        <v>128828480</v>
      </c>
      <c r="I45" s="40"/>
      <c r="J45" s="59"/>
      <c r="K45" s="78"/>
      <c r="L45" s="60"/>
      <c r="M45" s="29"/>
      <c r="N45" s="15"/>
      <c r="O45" s="15"/>
      <c r="P45" s="15"/>
      <c r="Q45" s="15"/>
      <c r="R45" s="15"/>
    </row>
    <row r="46" spans="1:18" s="2" customFormat="1" ht="20.25" hidden="1" customHeight="1" x14ac:dyDescent="0.25">
      <c r="A46" s="47"/>
      <c r="B46" s="49" t="s">
        <v>12</v>
      </c>
      <c r="C46" s="39"/>
      <c r="D46" s="39"/>
      <c r="E46" s="39"/>
      <c r="F46" s="39"/>
      <c r="G46" s="112"/>
      <c r="H46" s="39"/>
      <c r="I46" s="39"/>
      <c r="J46" s="38"/>
      <c r="K46" s="79"/>
      <c r="L46" s="51"/>
      <c r="M46" s="29"/>
      <c r="N46" s="15"/>
      <c r="O46" s="15"/>
      <c r="P46" s="15"/>
      <c r="Q46" s="15"/>
      <c r="R46" s="15"/>
    </row>
    <row r="47" spans="1:18" s="2" customFormat="1" ht="38.25" hidden="1" x14ac:dyDescent="0.25">
      <c r="A47" s="70">
        <v>1</v>
      </c>
      <c r="B47" s="143" t="s">
        <v>51</v>
      </c>
      <c r="C47" s="135" t="s">
        <v>55</v>
      </c>
      <c r="D47" s="156" t="s">
        <v>56</v>
      </c>
      <c r="E47" s="153">
        <v>1</v>
      </c>
      <c r="F47" s="153" t="s">
        <v>20</v>
      </c>
      <c r="G47" s="132"/>
      <c r="H47" s="151">
        <v>1365000</v>
      </c>
      <c r="I47" s="34" t="s">
        <v>9</v>
      </c>
      <c r="J47" s="153" t="s">
        <v>57</v>
      </c>
      <c r="K47" s="154" t="s">
        <v>37</v>
      </c>
      <c r="L47" s="158" t="s">
        <v>58</v>
      </c>
      <c r="M47" s="126"/>
      <c r="N47" s="125"/>
      <c r="O47" s="125"/>
      <c r="P47" s="125"/>
      <c r="Q47" s="125"/>
      <c r="R47" s="125"/>
    </row>
    <row r="48" spans="1:18" s="2" customFormat="1" ht="51" hidden="1" x14ac:dyDescent="0.25">
      <c r="A48" s="70">
        <v>2</v>
      </c>
      <c r="B48" s="143" t="s">
        <v>52</v>
      </c>
      <c r="C48" s="135" t="s">
        <v>55</v>
      </c>
      <c r="D48" s="156" t="s">
        <v>56</v>
      </c>
      <c r="E48" s="153">
        <v>1</v>
      </c>
      <c r="F48" s="153" t="s">
        <v>20</v>
      </c>
      <c r="G48" s="132"/>
      <c r="H48" s="151">
        <v>98000</v>
      </c>
      <c r="I48" s="34" t="s">
        <v>9</v>
      </c>
      <c r="J48" s="153" t="s">
        <v>57</v>
      </c>
      <c r="K48" s="154" t="s">
        <v>37</v>
      </c>
      <c r="L48" s="158" t="s">
        <v>58</v>
      </c>
      <c r="M48" s="126"/>
      <c r="N48" s="125"/>
      <c r="O48" s="125"/>
      <c r="P48" s="125"/>
      <c r="Q48" s="125"/>
      <c r="R48" s="125"/>
    </row>
    <row r="49" spans="1:18" s="2" customFormat="1" ht="76.5" hidden="1" x14ac:dyDescent="0.25">
      <c r="A49" s="70">
        <v>3</v>
      </c>
      <c r="B49" s="143" t="s">
        <v>53</v>
      </c>
      <c r="C49" s="135" t="s">
        <v>55</v>
      </c>
      <c r="D49" s="156" t="s">
        <v>56</v>
      </c>
      <c r="E49" s="153">
        <v>1</v>
      </c>
      <c r="F49" s="153" t="s">
        <v>20</v>
      </c>
      <c r="G49" s="132"/>
      <c r="H49" s="151">
        <v>75000</v>
      </c>
      <c r="I49" s="34" t="s">
        <v>9</v>
      </c>
      <c r="J49" s="153" t="s">
        <v>57</v>
      </c>
      <c r="K49" s="154" t="s">
        <v>37</v>
      </c>
      <c r="L49" s="158" t="s">
        <v>58</v>
      </c>
      <c r="M49" s="126"/>
      <c r="N49" s="125"/>
      <c r="O49" s="125"/>
      <c r="P49" s="125"/>
      <c r="Q49" s="125"/>
      <c r="R49" s="125"/>
    </row>
    <row r="50" spans="1:18" s="2" customFormat="1" ht="63.75" hidden="1" x14ac:dyDescent="0.25">
      <c r="A50" s="70">
        <v>4</v>
      </c>
      <c r="B50" s="143" t="s">
        <v>54</v>
      </c>
      <c r="C50" s="135" t="s">
        <v>55</v>
      </c>
      <c r="D50" s="156" t="s">
        <v>56</v>
      </c>
      <c r="E50" s="153">
        <v>1</v>
      </c>
      <c r="F50" s="153" t="s">
        <v>20</v>
      </c>
      <c r="G50" s="132"/>
      <c r="H50" s="151">
        <v>2496000</v>
      </c>
      <c r="I50" s="34" t="s">
        <v>9</v>
      </c>
      <c r="J50" s="153" t="s">
        <v>57</v>
      </c>
      <c r="K50" s="154" t="s">
        <v>37</v>
      </c>
      <c r="L50" s="158" t="s">
        <v>58</v>
      </c>
      <c r="M50" s="126"/>
      <c r="N50" s="125"/>
      <c r="O50" s="125"/>
      <c r="P50" s="125"/>
      <c r="Q50" s="125"/>
      <c r="R50" s="125"/>
    </row>
    <row r="51" spans="1:18" s="2" customFormat="1" ht="63.75" hidden="1" x14ac:dyDescent="0.25">
      <c r="A51" s="70">
        <v>5</v>
      </c>
      <c r="B51" s="143" t="s">
        <v>67</v>
      </c>
      <c r="C51" s="135" t="s">
        <v>55</v>
      </c>
      <c r="D51" s="147" t="s">
        <v>24</v>
      </c>
      <c r="E51" s="153">
        <v>1</v>
      </c>
      <c r="F51" s="153" t="s">
        <v>20</v>
      </c>
      <c r="G51" s="132"/>
      <c r="H51" s="151" t="s">
        <v>71</v>
      </c>
      <c r="I51" s="34" t="s">
        <v>9</v>
      </c>
      <c r="J51" s="153" t="s">
        <v>57</v>
      </c>
      <c r="K51" s="154" t="s">
        <v>37</v>
      </c>
      <c r="L51" s="158" t="s">
        <v>73</v>
      </c>
      <c r="M51" s="126"/>
      <c r="N51" s="125"/>
      <c r="O51" s="125"/>
      <c r="P51" s="125"/>
      <c r="Q51" s="125"/>
      <c r="R51" s="125"/>
    </row>
    <row r="52" spans="1:18" s="2" customFormat="1" ht="75.75" hidden="1" x14ac:dyDescent="0.25">
      <c r="A52" s="70">
        <v>6</v>
      </c>
      <c r="B52" s="143" t="s">
        <v>68</v>
      </c>
      <c r="C52" s="135" t="s">
        <v>55</v>
      </c>
      <c r="D52" s="147" t="s">
        <v>24</v>
      </c>
      <c r="E52" s="153">
        <v>1</v>
      </c>
      <c r="F52" s="153" t="s">
        <v>20</v>
      </c>
      <c r="G52" s="132"/>
      <c r="H52" s="151" t="s">
        <v>72</v>
      </c>
      <c r="I52" s="34" t="s">
        <v>9</v>
      </c>
      <c r="J52" s="153" t="s">
        <v>57</v>
      </c>
      <c r="K52" s="154" t="s">
        <v>37</v>
      </c>
      <c r="L52" s="158" t="s">
        <v>73</v>
      </c>
      <c r="M52" s="126"/>
      <c r="N52" s="125"/>
      <c r="O52" s="125"/>
      <c r="P52" s="125"/>
      <c r="Q52" s="125"/>
      <c r="R52" s="125"/>
    </row>
    <row r="53" spans="1:18" s="2" customFormat="1" ht="76.5" hidden="1" x14ac:dyDescent="0.25">
      <c r="A53" s="70">
        <v>7</v>
      </c>
      <c r="B53" s="143" t="s">
        <v>69</v>
      </c>
      <c r="C53" s="135" t="s">
        <v>55</v>
      </c>
      <c r="D53" s="147" t="s">
        <v>24</v>
      </c>
      <c r="E53" s="153">
        <v>1</v>
      </c>
      <c r="F53" s="153" t="s">
        <v>20</v>
      </c>
      <c r="G53" s="132"/>
      <c r="H53" s="151">
        <v>1863000</v>
      </c>
      <c r="I53" s="34" t="s">
        <v>9</v>
      </c>
      <c r="J53" s="153" t="s">
        <v>57</v>
      </c>
      <c r="K53" s="154" t="s">
        <v>37</v>
      </c>
      <c r="L53" s="158" t="s">
        <v>73</v>
      </c>
      <c r="M53" s="126"/>
      <c r="N53" s="125"/>
      <c r="O53" s="125"/>
      <c r="P53" s="125"/>
      <c r="Q53" s="125"/>
      <c r="R53" s="125"/>
    </row>
    <row r="54" spans="1:18" s="2" customFormat="1" ht="66" hidden="1" customHeight="1" x14ac:dyDescent="0.25">
      <c r="A54" s="70">
        <v>8</v>
      </c>
      <c r="B54" s="182" t="s">
        <v>70</v>
      </c>
      <c r="C54" s="135" t="s">
        <v>55</v>
      </c>
      <c r="D54" s="147" t="s">
        <v>24</v>
      </c>
      <c r="E54" s="153">
        <v>1</v>
      </c>
      <c r="F54" s="153" t="s">
        <v>20</v>
      </c>
      <c r="G54" s="132"/>
      <c r="H54" s="151">
        <v>1960000</v>
      </c>
      <c r="I54" s="34" t="s">
        <v>9</v>
      </c>
      <c r="J54" s="153" t="s">
        <v>57</v>
      </c>
      <c r="K54" s="154" t="s">
        <v>37</v>
      </c>
      <c r="L54" s="158" t="s">
        <v>73</v>
      </c>
      <c r="M54" s="126"/>
      <c r="N54" s="125"/>
      <c r="O54" s="125"/>
      <c r="P54" s="125"/>
      <c r="Q54" s="125"/>
      <c r="R54" s="125"/>
    </row>
    <row r="55" spans="1:18" s="2" customFormat="1" ht="12.75" hidden="1" x14ac:dyDescent="0.25">
      <c r="A55" s="70">
        <v>9</v>
      </c>
      <c r="B55" s="143" t="s">
        <v>78</v>
      </c>
      <c r="C55" s="135" t="s">
        <v>79</v>
      </c>
      <c r="D55" s="147" t="s">
        <v>35</v>
      </c>
      <c r="E55" s="153">
        <v>1</v>
      </c>
      <c r="F55" s="153" t="s">
        <v>20</v>
      </c>
      <c r="G55" s="132"/>
      <c r="H55" s="134">
        <v>748725</v>
      </c>
      <c r="I55" s="34" t="s">
        <v>9</v>
      </c>
      <c r="J55" s="153" t="s">
        <v>32</v>
      </c>
      <c r="K55" s="154" t="s">
        <v>37</v>
      </c>
      <c r="L55" s="158" t="s">
        <v>80</v>
      </c>
      <c r="M55" s="126"/>
      <c r="N55" s="125"/>
      <c r="O55" s="125"/>
      <c r="P55" s="125"/>
      <c r="Q55" s="125"/>
      <c r="R55" s="125"/>
    </row>
    <row r="56" spans="1:18" s="2" customFormat="1" ht="25.5" hidden="1" x14ac:dyDescent="0.25">
      <c r="A56" s="70">
        <v>10</v>
      </c>
      <c r="B56" s="143" t="s">
        <v>89</v>
      </c>
      <c r="C56" s="153" t="s">
        <v>63</v>
      </c>
      <c r="D56" s="147" t="s">
        <v>87</v>
      </c>
      <c r="E56" s="153">
        <v>1</v>
      </c>
      <c r="F56" s="153" t="s">
        <v>20</v>
      </c>
      <c r="G56" s="132"/>
      <c r="H56" s="134">
        <v>39800</v>
      </c>
      <c r="I56" s="34" t="s">
        <v>9</v>
      </c>
      <c r="J56" s="153" t="s">
        <v>98</v>
      </c>
      <c r="K56" s="154" t="s">
        <v>37</v>
      </c>
      <c r="L56" s="158" t="s">
        <v>88</v>
      </c>
      <c r="M56" s="126"/>
      <c r="N56" s="125"/>
      <c r="O56" s="125"/>
      <c r="P56" s="125"/>
      <c r="Q56" s="125"/>
      <c r="R56" s="125"/>
    </row>
    <row r="57" spans="1:18" s="2" customFormat="1" ht="25.5" hidden="1" x14ac:dyDescent="0.25">
      <c r="A57" s="70">
        <v>11</v>
      </c>
      <c r="B57" s="143" t="s">
        <v>93</v>
      </c>
      <c r="C57" s="135" t="s">
        <v>95</v>
      </c>
      <c r="D57" s="147" t="s">
        <v>96</v>
      </c>
      <c r="E57" s="130">
        <v>1</v>
      </c>
      <c r="F57" s="153" t="s">
        <v>20</v>
      </c>
      <c r="G57" s="132"/>
      <c r="H57" s="134">
        <v>171428.58</v>
      </c>
      <c r="I57" s="34" t="s">
        <v>9</v>
      </c>
      <c r="J57" s="153" t="s">
        <v>98</v>
      </c>
      <c r="K57" s="154" t="s">
        <v>37</v>
      </c>
      <c r="L57" s="158" t="s">
        <v>99</v>
      </c>
      <c r="M57" s="126"/>
      <c r="N57" s="125"/>
      <c r="O57" s="125"/>
      <c r="P57" s="125"/>
      <c r="Q57" s="125"/>
      <c r="R57" s="125"/>
    </row>
    <row r="58" spans="1:18" s="2" customFormat="1" ht="25.5" hidden="1" x14ac:dyDescent="0.25">
      <c r="A58" s="70">
        <v>12</v>
      </c>
      <c r="B58" s="143" t="s">
        <v>94</v>
      </c>
      <c r="C58" s="135" t="s">
        <v>95</v>
      </c>
      <c r="D58" s="147" t="s">
        <v>97</v>
      </c>
      <c r="E58" s="130">
        <v>1</v>
      </c>
      <c r="F58" s="153" t="s">
        <v>20</v>
      </c>
      <c r="G58" s="132"/>
      <c r="H58" s="134">
        <v>135000</v>
      </c>
      <c r="I58" s="34" t="s">
        <v>9</v>
      </c>
      <c r="J58" s="153" t="s">
        <v>98</v>
      </c>
      <c r="K58" s="154" t="s">
        <v>37</v>
      </c>
      <c r="L58" s="158" t="s">
        <v>99</v>
      </c>
      <c r="M58" s="126"/>
      <c r="N58" s="125"/>
      <c r="O58" s="125"/>
      <c r="P58" s="125"/>
      <c r="Q58" s="125"/>
      <c r="R58" s="125"/>
    </row>
    <row r="59" spans="1:18" s="2" customFormat="1" ht="25.5" hidden="1" x14ac:dyDescent="0.25">
      <c r="A59" s="70">
        <v>13</v>
      </c>
      <c r="B59" s="143" t="s">
        <v>114</v>
      </c>
      <c r="C59" s="135" t="s">
        <v>103</v>
      </c>
      <c r="D59" s="156" t="s">
        <v>24</v>
      </c>
      <c r="E59" s="153">
        <v>1</v>
      </c>
      <c r="F59" s="153" t="s">
        <v>20</v>
      </c>
      <c r="G59" s="132"/>
      <c r="H59" s="134">
        <v>156579</v>
      </c>
      <c r="I59" s="34" t="s">
        <v>9</v>
      </c>
      <c r="J59" s="153" t="s">
        <v>32</v>
      </c>
      <c r="K59" s="154" t="s">
        <v>37</v>
      </c>
      <c r="L59" s="158" t="s">
        <v>115</v>
      </c>
      <c r="M59" s="126"/>
      <c r="N59" s="125"/>
      <c r="O59" s="125"/>
      <c r="P59" s="125"/>
      <c r="Q59" s="125"/>
      <c r="R59" s="125"/>
    </row>
    <row r="60" spans="1:18" s="2" customFormat="1" ht="25.5" hidden="1" x14ac:dyDescent="0.25">
      <c r="A60" s="70">
        <v>14</v>
      </c>
      <c r="B60" s="144" t="s">
        <v>166</v>
      </c>
      <c r="C60" s="135" t="s">
        <v>103</v>
      </c>
      <c r="D60" s="156" t="s">
        <v>24</v>
      </c>
      <c r="E60" s="153">
        <v>1</v>
      </c>
      <c r="F60" s="153" t="s">
        <v>20</v>
      </c>
      <c r="G60" s="132"/>
      <c r="H60" s="134">
        <v>158300</v>
      </c>
      <c r="I60" s="34" t="s">
        <v>9</v>
      </c>
      <c r="J60" s="153" t="s">
        <v>32</v>
      </c>
      <c r="K60" s="154" t="s">
        <v>139</v>
      </c>
      <c r="L60" s="158" t="s">
        <v>167</v>
      </c>
      <c r="M60" s="126"/>
      <c r="N60" s="125"/>
      <c r="O60" s="125"/>
      <c r="P60" s="125"/>
      <c r="Q60" s="125"/>
      <c r="R60" s="125"/>
    </row>
    <row r="61" spans="1:18" s="2" customFormat="1" ht="51" hidden="1" x14ac:dyDescent="0.25">
      <c r="A61" s="70">
        <v>15</v>
      </c>
      <c r="B61" s="144" t="s">
        <v>292</v>
      </c>
      <c r="C61" s="136" t="s">
        <v>293</v>
      </c>
      <c r="D61" s="143" t="s">
        <v>129</v>
      </c>
      <c r="E61" s="130">
        <v>1</v>
      </c>
      <c r="F61" s="130" t="s">
        <v>20</v>
      </c>
      <c r="G61" s="132"/>
      <c r="H61" s="134">
        <v>4332000</v>
      </c>
      <c r="I61" s="34" t="s">
        <v>9</v>
      </c>
      <c r="J61" s="153" t="s">
        <v>32</v>
      </c>
      <c r="K61" s="154" t="s">
        <v>139</v>
      </c>
      <c r="L61" s="158" t="s">
        <v>294</v>
      </c>
      <c r="M61" s="126"/>
      <c r="N61" s="125"/>
      <c r="O61" s="125"/>
      <c r="P61" s="125"/>
      <c r="Q61" s="125"/>
      <c r="R61" s="125"/>
    </row>
    <row r="62" spans="1:18" s="2" customFormat="1" ht="89.25" hidden="1" x14ac:dyDescent="0.25">
      <c r="A62" s="70">
        <v>16</v>
      </c>
      <c r="B62" s="144" t="s">
        <v>360</v>
      </c>
      <c r="C62" s="136" t="s">
        <v>103</v>
      </c>
      <c r="D62" s="143" t="s">
        <v>24</v>
      </c>
      <c r="E62" s="153">
        <v>1</v>
      </c>
      <c r="F62" s="153" t="s">
        <v>20</v>
      </c>
      <c r="G62" s="132"/>
      <c r="H62" s="134">
        <v>170000</v>
      </c>
      <c r="I62" s="34" t="s">
        <v>9</v>
      </c>
      <c r="J62" s="153" t="s">
        <v>32</v>
      </c>
      <c r="K62" s="154" t="s">
        <v>356</v>
      </c>
      <c r="L62" s="158" t="s">
        <v>367</v>
      </c>
      <c r="M62" s="126"/>
      <c r="N62" s="125"/>
      <c r="O62" s="125"/>
      <c r="P62" s="125"/>
      <c r="Q62" s="125"/>
      <c r="R62" s="125"/>
    </row>
    <row r="63" spans="1:18" s="2" customFormat="1" ht="114.75" hidden="1" x14ac:dyDescent="0.25">
      <c r="A63" s="70">
        <v>17</v>
      </c>
      <c r="B63" s="144" t="s">
        <v>361</v>
      </c>
      <c r="C63" s="135" t="s">
        <v>103</v>
      </c>
      <c r="D63" s="156" t="s">
        <v>24</v>
      </c>
      <c r="E63" s="153">
        <v>1</v>
      </c>
      <c r="F63" s="153" t="s">
        <v>20</v>
      </c>
      <c r="G63" s="132"/>
      <c r="H63" s="134">
        <v>200000</v>
      </c>
      <c r="I63" s="34" t="s">
        <v>9</v>
      </c>
      <c r="J63" s="153" t="s">
        <v>32</v>
      </c>
      <c r="K63" s="154" t="s">
        <v>356</v>
      </c>
      <c r="L63" s="158" t="s">
        <v>367</v>
      </c>
      <c r="M63" s="126"/>
      <c r="N63" s="125"/>
      <c r="O63" s="125"/>
      <c r="P63" s="125"/>
      <c r="Q63" s="125"/>
      <c r="R63" s="125"/>
    </row>
    <row r="64" spans="1:18" s="2" customFormat="1" ht="102" hidden="1" x14ac:dyDescent="0.25">
      <c r="A64" s="70">
        <v>18</v>
      </c>
      <c r="B64" s="144" t="s">
        <v>362</v>
      </c>
      <c r="C64" s="135" t="s">
        <v>103</v>
      </c>
      <c r="D64" s="156" t="s">
        <v>24</v>
      </c>
      <c r="E64" s="153">
        <v>1</v>
      </c>
      <c r="F64" s="153" t="s">
        <v>20</v>
      </c>
      <c r="G64" s="132"/>
      <c r="H64" s="134">
        <v>230000</v>
      </c>
      <c r="I64" s="34" t="s">
        <v>9</v>
      </c>
      <c r="J64" s="153" t="s">
        <v>32</v>
      </c>
      <c r="K64" s="154" t="s">
        <v>356</v>
      </c>
      <c r="L64" s="158" t="s">
        <v>367</v>
      </c>
      <c r="M64" s="126"/>
      <c r="N64" s="125"/>
      <c r="O64" s="125"/>
      <c r="P64" s="125"/>
      <c r="Q64" s="125"/>
      <c r="R64" s="125"/>
    </row>
    <row r="65" spans="1:18" s="2" customFormat="1" ht="76.5" hidden="1" x14ac:dyDescent="0.25">
      <c r="A65" s="70">
        <v>19</v>
      </c>
      <c r="B65" s="144" t="s">
        <v>363</v>
      </c>
      <c r="C65" s="135" t="s">
        <v>103</v>
      </c>
      <c r="D65" s="156" t="s">
        <v>24</v>
      </c>
      <c r="E65" s="153">
        <v>1</v>
      </c>
      <c r="F65" s="153" t="s">
        <v>20</v>
      </c>
      <c r="G65" s="132"/>
      <c r="H65" s="134">
        <v>250000</v>
      </c>
      <c r="I65" s="34" t="s">
        <v>9</v>
      </c>
      <c r="J65" s="153" t="s">
        <v>32</v>
      </c>
      <c r="K65" s="154" t="s">
        <v>356</v>
      </c>
      <c r="L65" s="158" t="s">
        <v>367</v>
      </c>
      <c r="M65" s="126"/>
      <c r="N65" s="125"/>
      <c r="O65" s="125"/>
      <c r="P65" s="125"/>
      <c r="Q65" s="125"/>
      <c r="R65" s="125"/>
    </row>
    <row r="66" spans="1:18" s="2" customFormat="1" ht="51" hidden="1" x14ac:dyDescent="0.25">
      <c r="A66" s="70">
        <v>20</v>
      </c>
      <c r="B66" s="144" t="s">
        <v>364</v>
      </c>
      <c r="C66" s="135" t="s">
        <v>103</v>
      </c>
      <c r="D66" s="156" t="s">
        <v>24</v>
      </c>
      <c r="E66" s="153">
        <v>1</v>
      </c>
      <c r="F66" s="153" t="s">
        <v>20</v>
      </c>
      <c r="G66" s="132"/>
      <c r="H66" s="134">
        <v>160000</v>
      </c>
      <c r="I66" s="34" t="s">
        <v>9</v>
      </c>
      <c r="J66" s="153" t="s">
        <v>32</v>
      </c>
      <c r="K66" s="154" t="s">
        <v>356</v>
      </c>
      <c r="L66" s="158" t="s">
        <v>367</v>
      </c>
      <c r="M66" s="126"/>
      <c r="N66" s="125"/>
      <c r="O66" s="125"/>
      <c r="P66" s="125"/>
      <c r="Q66" s="125"/>
      <c r="R66" s="125"/>
    </row>
    <row r="67" spans="1:18" s="2" customFormat="1" ht="140.25" hidden="1" x14ac:dyDescent="0.25">
      <c r="A67" s="70">
        <v>21</v>
      </c>
      <c r="B67" s="144" t="s">
        <v>365</v>
      </c>
      <c r="C67" s="135" t="s">
        <v>103</v>
      </c>
      <c r="D67" s="156" t="s">
        <v>24</v>
      </c>
      <c r="E67" s="153">
        <v>1</v>
      </c>
      <c r="F67" s="153" t="s">
        <v>20</v>
      </c>
      <c r="G67" s="132"/>
      <c r="H67" s="134">
        <v>240000</v>
      </c>
      <c r="I67" s="34" t="s">
        <v>9</v>
      </c>
      <c r="J67" s="153" t="s">
        <v>32</v>
      </c>
      <c r="K67" s="154" t="s">
        <v>356</v>
      </c>
      <c r="L67" s="158" t="s">
        <v>367</v>
      </c>
      <c r="M67" s="126"/>
      <c r="N67" s="125"/>
      <c r="O67" s="125"/>
      <c r="P67" s="125"/>
      <c r="Q67" s="125"/>
      <c r="R67" s="125"/>
    </row>
    <row r="68" spans="1:18" s="2" customFormat="1" ht="25.5" hidden="1" x14ac:dyDescent="0.25">
      <c r="A68" s="70">
        <v>22</v>
      </c>
      <c r="B68" s="144" t="s">
        <v>366</v>
      </c>
      <c r="C68" s="135" t="s">
        <v>103</v>
      </c>
      <c r="D68" s="156" t="s">
        <v>24</v>
      </c>
      <c r="E68" s="153">
        <v>1</v>
      </c>
      <c r="F68" s="153" t="s">
        <v>20</v>
      </c>
      <c r="G68" s="132"/>
      <c r="H68" s="134">
        <v>2548629</v>
      </c>
      <c r="I68" s="34" t="s">
        <v>9</v>
      </c>
      <c r="J68" s="153" t="s">
        <v>32</v>
      </c>
      <c r="K68" s="154" t="s">
        <v>356</v>
      </c>
      <c r="L68" s="158" t="s">
        <v>367</v>
      </c>
      <c r="M68" s="126"/>
      <c r="N68" s="125"/>
      <c r="O68" s="125"/>
      <c r="P68" s="125"/>
      <c r="Q68" s="125"/>
      <c r="R68" s="125"/>
    </row>
    <row r="69" spans="1:18" s="2" customFormat="1" ht="12.75" hidden="1" x14ac:dyDescent="0.25">
      <c r="A69" s="70"/>
      <c r="B69" s="144"/>
      <c r="C69" s="136"/>
      <c r="D69" s="143"/>
      <c r="E69" s="153"/>
      <c r="F69" s="153"/>
      <c r="G69" s="132"/>
      <c r="H69" s="134"/>
      <c r="I69" s="34"/>
      <c r="J69" s="153"/>
      <c r="K69" s="154"/>
      <c r="L69" s="158"/>
      <c r="M69" s="126"/>
      <c r="N69" s="125"/>
      <c r="O69" s="125"/>
      <c r="P69" s="125"/>
      <c r="Q69" s="125"/>
      <c r="R69" s="125"/>
    </row>
    <row r="70" spans="1:18" s="2" customFormat="1" ht="12.75" hidden="1" x14ac:dyDescent="0.25">
      <c r="A70" s="70"/>
      <c r="B70" s="144"/>
      <c r="C70" s="136"/>
      <c r="D70" s="143"/>
      <c r="E70" s="153"/>
      <c r="F70" s="153"/>
      <c r="G70" s="132"/>
      <c r="H70" s="134"/>
      <c r="I70" s="34"/>
      <c r="J70" s="153"/>
      <c r="K70" s="154"/>
      <c r="L70" s="158"/>
      <c r="M70" s="126"/>
      <c r="N70" s="125"/>
      <c r="O70" s="125"/>
      <c r="P70" s="125"/>
      <c r="Q70" s="125"/>
      <c r="R70" s="125"/>
    </row>
    <row r="71" spans="1:18" s="2" customFormat="1" ht="12.75" hidden="1" x14ac:dyDescent="0.25">
      <c r="A71" s="70"/>
      <c r="B71" s="144"/>
      <c r="C71" s="136"/>
      <c r="D71" s="143"/>
      <c r="E71" s="153"/>
      <c r="F71" s="153"/>
      <c r="G71" s="132"/>
      <c r="H71" s="134"/>
      <c r="I71" s="34"/>
      <c r="J71" s="153"/>
      <c r="K71" s="154"/>
      <c r="L71" s="158"/>
      <c r="M71" s="126"/>
      <c r="N71" s="125"/>
      <c r="O71" s="125"/>
      <c r="P71" s="125"/>
      <c r="Q71" s="125"/>
      <c r="R71" s="125"/>
    </row>
    <row r="72" spans="1:18" s="2" customFormat="1" ht="20.25" hidden="1" customHeight="1" x14ac:dyDescent="0.25">
      <c r="A72" s="40"/>
      <c r="B72" s="55"/>
      <c r="C72" s="35"/>
      <c r="D72" s="35"/>
      <c r="E72" s="35"/>
      <c r="F72" s="35"/>
      <c r="G72" s="45"/>
      <c r="H72" s="44">
        <f>SUM(H47:H71)</f>
        <v>17397461.579999998</v>
      </c>
      <c r="I72" s="40"/>
      <c r="J72" s="59"/>
      <c r="K72" s="78"/>
      <c r="L72" s="60"/>
      <c r="M72" s="29"/>
      <c r="N72" s="15"/>
      <c r="O72" s="15"/>
      <c r="P72" s="15"/>
      <c r="Q72" s="15"/>
      <c r="R72" s="15"/>
    </row>
    <row r="73" spans="1:18" s="2" customFormat="1" ht="20.25" hidden="1" customHeight="1" x14ac:dyDescent="0.25">
      <c r="A73" s="40"/>
      <c r="B73" s="55"/>
      <c r="C73" s="61"/>
      <c r="D73" s="61"/>
      <c r="E73" s="61"/>
      <c r="F73" s="61"/>
      <c r="G73" s="113"/>
      <c r="H73" s="62">
        <f>H38+H45+H72</f>
        <v>173318717.68000001</v>
      </c>
      <c r="I73" s="63"/>
      <c r="J73" s="58"/>
      <c r="K73" s="80"/>
      <c r="L73" s="60"/>
      <c r="M73" s="29"/>
      <c r="N73" s="15"/>
      <c r="O73" s="15"/>
      <c r="P73" s="15"/>
      <c r="Q73" s="15"/>
      <c r="R73" s="15"/>
    </row>
    <row r="74" spans="1:18" s="2" customFormat="1" ht="19.5" customHeight="1" x14ac:dyDescent="0.25">
      <c r="A74" s="46"/>
      <c r="B74" s="74" t="s">
        <v>22</v>
      </c>
      <c r="C74" s="36"/>
      <c r="D74" s="37"/>
      <c r="E74" s="36"/>
      <c r="F74" s="36"/>
      <c r="G74" s="114"/>
      <c r="H74" s="36"/>
      <c r="I74" s="36"/>
      <c r="J74" s="36"/>
      <c r="K74" s="81"/>
      <c r="L74" s="36"/>
      <c r="M74" s="28"/>
      <c r="N74" s="15"/>
      <c r="O74" s="15"/>
      <c r="P74" s="15"/>
      <c r="Q74" s="15"/>
      <c r="R74" s="15"/>
    </row>
    <row r="75" spans="1:18" s="15" customFormat="1" ht="20.100000000000001" customHeight="1" x14ac:dyDescent="0.25">
      <c r="A75" s="47"/>
      <c r="B75" s="49" t="s">
        <v>13</v>
      </c>
      <c r="C75" s="39"/>
      <c r="D75" s="39"/>
      <c r="E75" s="39"/>
      <c r="F75" s="39"/>
      <c r="G75" s="112"/>
      <c r="H75" s="39"/>
      <c r="I75" s="39"/>
      <c r="J75" s="50"/>
      <c r="K75" s="82"/>
      <c r="L75" s="51"/>
      <c r="M75" s="29"/>
    </row>
    <row r="76" spans="1:18" s="125" customFormat="1" ht="25.5" x14ac:dyDescent="0.25">
      <c r="A76" s="124">
        <v>1</v>
      </c>
      <c r="B76" s="143" t="s">
        <v>81</v>
      </c>
      <c r="C76" s="152" t="s">
        <v>23</v>
      </c>
      <c r="D76" s="156" t="s">
        <v>24</v>
      </c>
      <c r="E76" s="155">
        <v>2</v>
      </c>
      <c r="F76" s="155" t="s">
        <v>30</v>
      </c>
      <c r="G76" s="129">
        <v>787000</v>
      </c>
      <c r="H76" s="151">
        <f>E76*G76</f>
        <v>1574000</v>
      </c>
      <c r="I76" s="34" t="s">
        <v>9</v>
      </c>
      <c r="J76" s="153" t="s">
        <v>32</v>
      </c>
      <c r="K76" s="154" t="s">
        <v>37</v>
      </c>
      <c r="L76" s="158" t="s">
        <v>86</v>
      </c>
      <c r="M76" s="126"/>
    </row>
    <row r="77" spans="1:18" s="125" customFormat="1" ht="25.5" x14ac:dyDescent="0.25">
      <c r="A77" s="124">
        <v>2</v>
      </c>
      <c r="B77" s="127" t="s">
        <v>82</v>
      </c>
      <c r="C77" s="152" t="s">
        <v>23</v>
      </c>
      <c r="D77" s="156" t="s">
        <v>24</v>
      </c>
      <c r="E77" s="155">
        <v>1</v>
      </c>
      <c r="F77" s="155" t="s">
        <v>30</v>
      </c>
      <c r="G77" s="129">
        <v>1156000</v>
      </c>
      <c r="H77" s="151">
        <f>E77*G77</f>
        <v>1156000</v>
      </c>
      <c r="I77" s="34" t="s">
        <v>9</v>
      </c>
      <c r="J77" s="153" t="s">
        <v>32</v>
      </c>
      <c r="K77" s="154" t="s">
        <v>37</v>
      </c>
      <c r="L77" s="158" t="s">
        <v>86</v>
      </c>
      <c r="M77" s="126"/>
    </row>
    <row r="78" spans="1:18" s="125" customFormat="1" ht="25.5" x14ac:dyDescent="0.25">
      <c r="A78" s="124">
        <v>3</v>
      </c>
      <c r="B78" s="127" t="s">
        <v>100</v>
      </c>
      <c r="C78" s="152" t="s">
        <v>101</v>
      </c>
      <c r="D78" s="156" t="s">
        <v>24</v>
      </c>
      <c r="E78" s="155">
        <v>3</v>
      </c>
      <c r="F78" s="155" t="s">
        <v>30</v>
      </c>
      <c r="G78" s="129">
        <v>10758928</v>
      </c>
      <c r="H78" s="151">
        <f>E78*G78</f>
        <v>32276784</v>
      </c>
      <c r="I78" s="34" t="s">
        <v>9</v>
      </c>
      <c r="J78" s="153" t="s">
        <v>32</v>
      </c>
      <c r="K78" s="154" t="s">
        <v>37</v>
      </c>
      <c r="L78" s="158" t="s">
        <v>102</v>
      </c>
      <c r="M78" s="126"/>
    </row>
    <row r="79" spans="1:18" s="125" customFormat="1" ht="25.5" x14ac:dyDescent="0.25">
      <c r="A79" s="124">
        <v>4</v>
      </c>
      <c r="B79" s="127" t="s">
        <v>131</v>
      </c>
      <c r="C79" s="152" t="s">
        <v>23</v>
      </c>
      <c r="D79" s="156" t="s">
        <v>35</v>
      </c>
      <c r="E79" s="155">
        <v>3</v>
      </c>
      <c r="F79" s="155" t="s">
        <v>30</v>
      </c>
      <c r="G79" s="129">
        <v>0</v>
      </c>
      <c r="H79" s="151">
        <f t="shared" ref="H79:H84" si="2">E79*G79</f>
        <v>0</v>
      </c>
      <c r="I79" s="34" t="s">
        <v>9</v>
      </c>
      <c r="J79" s="153" t="s">
        <v>32</v>
      </c>
      <c r="K79" s="154" t="s">
        <v>139</v>
      </c>
      <c r="L79" s="158" t="s">
        <v>233</v>
      </c>
      <c r="M79" s="126"/>
    </row>
    <row r="80" spans="1:18" s="125" customFormat="1" ht="25.5" x14ac:dyDescent="0.25">
      <c r="A80" s="124">
        <v>5</v>
      </c>
      <c r="B80" s="127" t="s">
        <v>132</v>
      </c>
      <c r="C80" s="152" t="s">
        <v>23</v>
      </c>
      <c r="D80" s="156" t="s">
        <v>35</v>
      </c>
      <c r="E80" s="155">
        <v>97</v>
      </c>
      <c r="F80" s="155" t="s">
        <v>30</v>
      </c>
      <c r="G80" s="129">
        <v>0</v>
      </c>
      <c r="H80" s="151">
        <f t="shared" si="2"/>
        <v>0</v>
      </c>
      <c r="I80" s="34" t="s">
        <v>9</v>
      </c>
      <c r="J80" s="153" t="s">
        <v>32</v>
      </c>
      <c r="K80" s="154" t="s">
        <v>139</v>
      </c>
      <c r="L80" s="158" t="s">
        <v>233</v>
      </c>
      <c r="M80" s="126"/>
    </row>
    <row r="81" spans="1:13" s="125" customFormat="1" ht="25.5" x14ac:dyDescent="0.25">
      <c r="A81" s="124">
        <v>6</v>
      </c>
      <c r="B81" s="127" t="s">
        <v>133</v>
      </c>
      <c r="C81" s="152" t="s">
        <v>23</v>
      </c>
      <c r="D81" s="156" t="s">
        <v>35</v>
      </c>
      <c r="E81" s="155">
        <v>5</v>
      </c>
      <c r="F81" s="155" t="s">
        <v>134</v>
      </c>
      <c r="G81" s="129">
        <v>0</v>
      </c>
      <c r="H81" s="151">
        <f t="shared" si="2"/>
        <v>0</v>
      </c>
      <c r="I81" s="34" t="s">
        <v>9</v>
      </c>
      <c r="J81" s="153" t="s">
        <v>32</v>
      </c>
      <c r="K81" s="154" t="s">
        <v>139</v>
      </c>
      <c r="L81" s="158" t="s">
        <v>233</v>
      </c>
      <c r="M81" s="126"/>
    </row>
    <row r="82" spans="1:13" s="125" customFormat="1" ht="25.5" x14ac:dyDescent="0.25">
      <c r="A82" s="124">
        <v>7</v>
      </c>
      <c r="B82" s="127" t="s">
        <v>135</v>
      </c>
      <c r="C82" s="152" t="s">
        <v>23</v>
      </c>
      <c r="D82" s="156" t="s">
        <v>35</v>
      </c>
      <c r="E82" s="155">
        <v>5</v>
      </c>
      <c r="F82" s="155" t="s">
        <v>30</v>
      </c>
      <c r="G82" s="129">
        <v>0</v>
      </c>
      <c r="H82" s="151">
        <f t="shared" si="2"/>
        <v>0</v>
      </c>
      <c r="I82" s="34" t="s">
        <v>9</v>
      </c>
      <c r="J82" s="153" t="s">
        <v>32</v>
      </c>
      <c r="K82" s="154" t="s">
        <v>139</v>
      </c>
      <c r="L82" s="158" t="s">
        <v>233</v>
      </c>
      <c r="M82" s="126"/>
    </row>
    <row r="83" spans="1:13" s="125" customFormat="1" ht="25.5" x14ac:dyDescent="0.25">
      <c r="A83" s="124">
        <v>8</v>
      </c>
      <c r="B83" s="127" t="s">
        <v>136</v>
      </c>
      <c r="C83" s="152" t="s">
        <v>23</v>
      </c>
      <c r="D83" s="156" t="s">
        <v>35</v>
      </c>
      <c r="E83" s="155">
        <v>25</v>
      </c>
      <c r="F83" s="155" t="s">
        <v>30</v>
      </c>
      <c r="G83" s="129">
        <v>0</v>
      </c>
      <c r="H83" s="151">
        <f t="shared" si="2"/>
        <v>0</v>
      </c>
      <c r="I83" s="34" t="s">
        <v>9</v>
      </c>
      <c r="J83" s="153" t="s">
        <v>32</v>
      </c>
      <c r="K83" s="154" t="s">
        <v>139</v>
      </c>
      <c r="L83" s="158" t="s">
        <v>233</v>
      </c>
      <c r="M83" s="126"/>
    </row>
    <row r="84" spans="1:13" s="125" customFormat="1" ht="25.5" x14ac:dyDescent="0.25">
      <c r="A84" s="124">
        <v>9</v>
      </c>
      <c r="B84" s="127" t="s">
        <v>137</v>
      </c>
      <c r="C84" s="152" t="s">
        <v>23</v>
      </c>
      <c r="D84" s="156" t="s">
        <v>35</v>
      </c>
      <c r="E84" s="155">
        <v>50</v>
      </c>
      <c r="F84" s="155" t="s">
        <v>30</v>
      </c>
      <c r="G84" s="129">
        <v>0</v>
      </c>
      <c r="H84" s="151">
        <f t="shared" si="2"/>
        <v>0</v>
      </c>
      <c r="I84" s="34" t="s">
        <v>9</v>
      </c>
      <c r="J84" s="153" t="s">
        <v>32</v>
      </c>
      <c r="K84" s="154" t="s">
        <v>139</v>
      </c>
      <c r="L84" s="158" t="s">
        <v>233</v>
      </c>
      <c r="M84" s="126"/>
    </row>
    <row r="85" spans="1:13" s="125" customFormat="1" ht="25.5" x14ac:dyDescent="0.25">
      <c r="A85" s="124">
        <v>10</v>
      </c>
      <c r="B85" s="127" t="s">
        <v>138</v>
      </c>
      <c r="C85" s="152" t="s">
        <v>23</v>
      </c>
      <c r="D85" s="156" t="s">
        <v>35</v>
      </c>
      <c r="E85" s="155">
        <v>100</v>
      </c>
      <c r="F85" s="155" t="s">
        <v>107</v>
      </c>
      <c r="G85" s="129">
        <v>0</v>
      </c>
      <c r="H85" s="151">
        <f>E85*G85</f>
        <v>0</v>
      </c>
      <c r="I85" s="34" t="s">
        <v>9</v>
      </c>
      <c r="J85" s="153" t="s">
        <v>32</v>
      </c>
      <c r="K85" s="154" t="s">
        <v>139</v>
      </c>
      <c r="L85" s="158" t="s">
        <v>233</v>
      </c>
      <c r="M85" s="126"/>
    </row>
    <row r="86" spans="1:13" s="125" customFormat="1" ht="25.5" x14ac:dyDescent="0.25">
      <c r="A86" s="124">
        <v>11</v>
      </c>
      <c r="B86" s="127" t="s">
        <v>140</v>
      </c>
      <c r="C86" s="152" t="s">
        <v>23</v>
      </c>
      <c r="D86" s="156" t="s">
        <v>35</v>
      </c>
      <c r="E86" s="155">
        <v>2</v>
      </c>
      <c r="F86" s="155" t="s">
        <v>141</v>
      </c>
      <c r="G86" s="129">
        <v>8400</v>
      </c>
      <c r="H86" s="151">
        <f>E86*G86</f>
        <v>16800</v>
      </c>
      <c r="I86" s="34" t="s">
        <v>9</v>
      </c>
      <c r="J86" s="153" t="s">
        <v>32</v>
      </c>
      <c r="K86" s="154" t="s">
        <v>139</v>
      </c>
      <c r="L86" s="158" t="s">
        <v>160</v>
      </c>
      <c r="M86" s="126"/>
    </row>
    <row r="87" spans="1:13" s="125" customFormat="1" ht="25.5" x14ac:dyDescent="0.25">
      <c r="A87" s="124">
        <v>12</v>
      </c>
      <c r="B87" s="127" t="s">
        <v>142</v>
      </c>
      <c r="C87" s="152" t="s">
        <v>23</v>
      </c>
      <c r="D87" s="156" t="s">
        <v>35</v>
      </c>
      <c r="E87" s="155">
        <v>3</v>
      </c>
      <c r="F87" s="155" t="s">
        <v>143</v>
      </c>
      <c r="G87" s="129">
        <v>15071.43</v>
      </c>
      <c r="H87" s="151">
        <f t="shared" ref="H87:H101" si="3">E87*G87</f>
        <v>45214.29</v>
      </c>
      <c r="I87" s="34" t="s">
        <v>9</v>
      </c>
      <c r="J87" s="153" t="s">
        <v>32</v>
      </c>
      <c r="K87" s="154" t="s">
        <v>139</v>
      </c>
      <c r="L87" s="158" t="s">
        <v>160</v>
      </c>
      <c r="M87" s="126"/>
    </row>
    <row r="88" spans="1:13" s="125" customFormat="1" ht="25.5" x14ac:dyDescent="0.25">
      <c r="A88" s="124">
        <v>13</v>
      </c>
      <c r="B88" s="127" t="s">
        <v>144</v>
      </c>
      <c r="C88" s="152" t="s">
        <v>23</v>
      </c>
      <c r="D88" s="156" t="s">
        <v>35</v>
      </c>
      <c r="E88" s="155">
        <v>3</v>
      </c>
      <c r="F88" s="155" t="s">
        <v>143</v>
      </c>
      <c r="G88" s="129">
        <v>11607.14</v>
      </c>
      <c r="H88" s="151">
        <f t="shared" si="3"/>
        <v>34821.42</v>
      </c>
      <c r="I88" s="34" t="s">
        <v>9</v>
      </c>
      <c r="J88" s="153" t="s">
        <v>32</v>
      </c>
      <c r="K88" s="154" t="s">
        <v>139</v>
      </c>
      <c r="L88" s="158" t="s">
        <v>160</v>
      </c>
      <c r="M88" s="126"/>
    </row>
    <row r="89" spans="1:13" s="125" customFormat="1" ht="38.25" x14ac:dyDescent="0.25">
      <c r="A89" s="124">
        <v>14</v>
      </c>
      <c r="B89" s="127" t="s">
        <v>145</v>
      </c>
      <c r="C89" s="152" t="s">
        <v>23</v>
      </c>
      <c r="D89" s="156" t="s">
        <v>35</v>
      </c>
      <c r="E89" s="155">
        <v>1</v>
      </c>
      <c r="F89" s="155" t="s">
        <v>143</v>
      </c>
      <c r="G89" s="129">
        <v>28500</v>
      </c>
      <c r="H89" s="151">
        <f t="shared" si="3"/>
        <v>28500</v>
      </c>
      <c r="I89" s="34" t="s">
        <v>9</v>
      </c>
      <c r="J89" s="153" t="s">
        <v>32</v>
      </c>
      <c r="K89" s="154" t="s">
        <v>139</v>
      </c>
      <c r="L89" s="158" t="s">
        <v>160</v>
      </c>
      <c r="M89" s="126"/>
    </row>
    <row r="90" spans="1:13" s="125" customFormat="1" ht="38.25" x14ac:dyDescent="0.25">
      <c r="A90" s="124">
        <v>15</v>
      </c>
      <c r="B90" s="127" t="s">
        <v>146</v>
      </c>
      <c r="C90" s="152" t="s">
        <v>23</v>
      </c>
      <c r="D90" s="156" t="s">
        <v>35</v>
      </c>
      <c r="E90" s="155">
        <v>1</v>
      </c>
      <c r="F90" s="155" t="s">
        <v>143</v>
      </c>
      <c r="G90" s="129">
        <v>28500</v>
      </c>
      <c r="H90" s="151">
        <f t="shared" si="3"/>
        <v>28500</v>
      </c>
      <c r="I90" s="34" t="s">
        <v>9</v>
      </c>
      <c r="J90" s="153" t="s">
        <v>32</v>
      </c>
      <c r="K90" s="154" t="s">
        <v>139</v>
      </c>
      <c r="L90" s="158" t="s">
        <v>160</v>
      </c>
      <c r="M90" s="126"/>
    </row>
    <row r="91" spans="1:13" s="125" customFormat="1" ht="38.25" x14ac:dyDescent="0.25">
      <c r="A91" s="124">
        <v>16</v>
      </c>
      <c r="B91" s="127" t="s">
        <v>147</v>
      </c>
      <c r="C91" s="152" t="s">
        <v>23</v>
      </c>
      <c r="D91" s="156" t="s">
        <v>35</v>
      </c>
      <c r="E91" s="155">
        <v>1</v>
      </c>
      <c r="F91" s="155" t="s">
        <v>143</v>
      </c>
      <c r="G91" s="129">
        <v>28500</v>
      </c>
      <c r="H91" s="151">
        <f t="shared" si="3"/>
        <v>28500</v>
      </c>
      <c r="I91" s="34" t="s">
        <v>9</v>
      </c>
      <c r="J91" s="153" t="s">
        <v>32</v>
      </c>
      <c r="K91" s="154" t="s">
        <v>139</v>
      </c>
      <c r="L91" s="158" t="s">
        <v>160</v>
      </c>
      <c r="M91" s="126"/>
    </row>
    <row r="92" spans="1:13" s="125" customFormat="1" ht="38.25" x14ac:dyDescent="0.25">
      <c r="A92" s="124">
        <v>17</v>
      </c>
      <c r="B92" s="127" t="s">
        <v>148</v>
      </c>
      <c r="C92" s="152" t="s">
        <v>23</v>
      </c>
      <c r="D92" s="156" t="s">
        <v>35</v>
      </c>
      <c r="E92" s="155">
        <v>1</v>
      </c>
      <c r="F92" s="155" t="s">
        <v>143</v>
      </c>
      <c r="G92" s="129">
        <v>41723.22</v>
      </c>
      <c r="H92" s="151">
        <f t="shared" si="3"/>
        <v>41723.22</v>
      </c>
      <c r="I92" s="34" t="s">
        <v>9</v>
      </c>
      <c r="J92" s="153" t="s">
        <v>32</v>
      </c>
      <c r="K92" s="154" t="s">
        <v>139</v>
      </c>
      <c r="L92" s="158" t="s">
        <v>160</v>
      </c>
      <c r="M92" s="126"/>
    </row>
    <row r="93" spans="1:13" s="125" customFormat="1" ht="25.5" x14ac:dyDescent="0.25">
      <c r="A93" s="124">
        <v>18</v>
      </c>
      <c r="B93" s="127" t="s">
        <v>149</v>
      </c>
      <c r="C93" s="152" t="s">
        <v>23</v>
      </c>
      <c r="D93" s="156" t="s">
        <v>35</v>
      </c>
      <c r="E93" s="155">
        <v>1</v>
      </c>
      <c r="F93" s="155" t="s">
        <v>141</v>
      </c>
      <c r="G93" s="129">
        <v>150267.85999999999</v>
      </c>
      <c r="H93" s="151">
        <f t="shared" si="3"/>
        <v>150267.85999999999</v>
      </c>
      <c r="I93" s="34" t="s">
        <v>9</v>
      </c>
      <c r="J93" s="153" t="s">
        <v>32</v>
      </c>
      <c r="K93" s="154" t="s">
        <v>139</v>
      </c>
      <c r="L93" s="158" t="s">
        <v>160</v>
      </c>
      <c r="M93" s="126"/>
    </row>
    <row r="94" spans="1:13" s="125" customFormat="1" ht="25.5" x14ac:dyDescent="0.25">
      <c r="A94" s="124">
        <v>19</v>
      </c>
      <c r="B94" s="127" t="s">
        <v>150</v>
      </c>
      <c r="C94" s="152" t="s">
        <v>23</v>
      </c>
      <c r="D94" s="156" t="s">
        <v>35</v>
      </c>
      <c r="E94" s="155">
        <v>1</v>
      </c>
      <c r="F94" s="155" t="s">
        <v>141</v>
      </c>
      <c r="G94" s="129">
        <v>39165.769999999997</v>
      </c>
      <c r="H94" s="151">
        <f t="shared" si="3"/>
        <v>39165.769999999997</v>
      </c>
      <c r="I94" s="34" t="s">
        <v>9</v>
      </c>
      <c r="J94" s="153" t="s">
        <v>32</v>
      </c>
      <c r="K94" s="154" t="s">
        <v>139</v>
      </c>
      <c r="L94" s="158" t="s">
        <v>160</v>
      </c>
      <c r="M94" s="126"/>
    </row>
    <row r="95" spans="1:13" s="125" customFormat="1" ht="25.5" x14ac:dyDescent="0.25">
      <c r="A95" s="124">
        <v>20</v>
      </c>
      <c r="B95" s="127" t="s">
        <v>151</v>
      </c>
      <c r="C95" s="152" t="s">
        <v>23</v>
      </c>
      <c r="D95" s="156" t="s">
        <v>35</v>
      </c>
      <c r="E95" s="155">
        <v>550</v>
      </c>
      <c r="F95" s="155" t="s">
        <v>152</v>
      </c>
      <c r="G95" s="129">
        <v>2678.57</v>
      </c>
      <c r="H95" s="151">
        <f t="shared" si="3"/>
        <v>1473213.5</v>
      </c>
      <c r="I95" s="34" t="s">
        <v>9</v>
      </c>
      <c r="J95" s="153" t="s">
        <v>32</v>
      </c>
      <c r="K95" s="154" t="s">
        <v>139</v>
      </c>
      <c r="L95" s="158" t="s">
        <v>160</v>
      </c>
      <c r="M95" s="126"/>
    </row>
    <row r="96" spans="1:13" s="125" customFormat="1" ht="25.5" x14ac:dyDescent="0.25">
      <c r="A96" s="124">
        <v>21</v>
      </c>
      <c r="B96" s="127" t="s">
        <v>153</v>
      </c>
      <c r="C96" s="152" t="s">
        <v>23</v>
      </c>
      <c r="D96" s="156" t="s">
        <v>35</v>
      </c>
      <c r="E96" s="155">
        <v>825</v>
      </c>
      <c r="F96" s="155" t="s">
        <v>152</v>
      </c>
      <c r="G96" s="129">
        <v>4910.72</v>
      </c>
      <c r="H96" s="151">
        <f t="shared" si="3"/>
        <v>4051344</v>
      </c>
      <c r="I96" s="34" t="s">
        <v>9</v>
      </c>
      <c r="J96" s="153" t="s">
        <v>32</v>
      </c>
      <c r="K96" s="154" t="s">
        <v>139</v>
      </c>
      <c r="L96" s="158" t="s">
        <v>160</v>
      </c>
      <c r="M96" s="126"/>
    </row>
    <row r="97" spans="1:13" s="125" customFormat="1" ht="25.5" x14ac:dyDescent="0.25">
      <c r="A97" s="124">
        <v>22</v>
      </c>
      <c r="B97" s="127" t="s">
        <v>154</v>
      </c>
      <c r="C97" s="152" t="s">
        <v>23</v>
      </c>
      <c r="D97" s="156" t="s">
        <v>35</v>
      </c>
      <c r="E97" s="155">
        <v>75</v>
      </c>
      <c r="F97" s="155" t="s">
        <v>152</v>
      </c>
      <c r="G97" s="129">
        <v>4000</v>
      </c>
      <c r="H97" s="151">
        <f t="shared" si="3"/>
        <v>300000</v>
      </c>
      <c r="I97" s="34" t="s">
        <v>9</v>
      </c>
      <c r="J97" s="153" t="s">
        <v>32</v>
      </c>
      <c r="K97" s="154" t="s">
        <v>139</v>
      </c>
      <c r="L97" s="158" t="s">
        <v>160</v>
      </c>
      <c r="M97" s="126"/>
    </row>
    <row r="98" spans="1:13" s="125" customFormat="1" ht="25.5" x14ac:dyDescent="0.25">
      <c r="A98" s="124">
        <v>23</v>
      </c>
      <c r="B98" s="127" t="s">
        <v>155</v>
      </c>
      <c r="C98" s="152" t="s">
        <v>23</v>
      </c>
      <c r="D98" s="156" t="s">
        <v>35</v>
      </c>
      <c r="E98" s="155">
        <v>30</v>
      </c>
      <c r="F98" s="155" t="s">
        <v>152</v>
      </c>
      <c r="G98" s="129">
        <v>3800</v>
      </c>
      <c r="H98" s="151">
        <f t="shared" si="3"/>
        <v>114000</v>
      </c>
      <c r="I98" s="34" t="s">
        <v>9</v>
      </c>
      <c r="J98" s="153" t="s">
        <v>32</v>
      </c>
      <c r="K98" s="154" t="s">
        <v>139</v>
      </c>
      <c r="L98" s="158" t="s">
        <v>160</v>
      </c>
      <c r="M98" s="126"/>
    </row>
    <row r="99" spans="1:13" s="125" customFormat="1" ht="25.5" x14ac:dyDescent="0.25">
      <c r="A99" s="124">
        <v>24</v>
      </c>
      <c r="B99" s="127" t="s">
        <v>156</v>
      </c>
      <c r="C99" s="152" t="s">
        <v>23</v>
      </c>
      <c r="D99" s="156" t="s">
        <v>35</v>
      </c>
      <c r="E99" s="155">
        <v>240</v>
      </c>
      <c r="F99" s="155" t="s">
        <v>157</v>
      </c>
      <c r="G99" s="129">
        <v>1491.07</v>
      </c>
      <c r="H99" s="151">
        <f t="shared" si="3"/>
        <v>357856.8</v>
      </c>
      <c r="I99" s="34" t="s">
        <v>9</v>
      </c>
      <c r="J99" s="153" t="s">
        <v>32</v>
      </c>
      <c r="K99" s="154" t="s">
        <v>139</v>
      </c>
      <c r="L99" s="158" t="s">
        <v>160</v>
      </c>
      <c r="M99" s="126"/>
    </row>
    <row r="100" spans="1:13" s="125" customFormat="1" ht="25.5" x14ac:dyDescent="0.25">
      <c r="A100" s="124">
        <v>25</v>
      </c>
      <c r="B100" s="127" t="s">
        <v>158</v>
      </c>
      <c r="C100" s="152" t="s">
        <v>23</v>
      </c>
      <c r="D100" s="156" t="s">
        <v>35</v>
      </c>
      <c r="E100" s="155">
        <v>45</v>
      </c>
      <c r="F100" s="155" t="s">
        <v>157</v>
      </c>
      <c r="G100" s="129">
        <v>4015.71</v>
      </c>
      <c r="H100" s="151">
        <f t="shared" si="3"/>
        <v>180706.95</v>
      </c>
      <c r="I100" s="34" t="s">
        <v>9</v>
      </c>
      <c r="J100" s="153" t="s">
        <v>32</v>
      </c>
      <c r="K100" s="154" t="s">
        <v>139</v>
      </c>
      <c r="L100" s="158" t="s">
        <v>160</v>
      </c>
      <c r="M100" s="126"/>
    </row>
    <row r="101" spans="1:13" s="125" customFormat="1" ht="25.5" x14ac:dyDescent="0.25">
      <c r="A101" s="124">
        <v>26</v>
      </c>
      <c r="B101" s="127" t="s">
        <v>159</v>
      </c>
      <c r="C101" s="152" t="s">
        <v>23</v>
      </c>
      <c r="D101" s="156" t="s">
        <v>35</v>
      </c>
      <c r="E101" s="155">
        <v>15</v>
      </c>
      <c r="F101" s="155" t="s">
        <v>152</v>
      </c>
      <c r="G101" s="129">
        <v>5252.01</v>
      </c>
      <c r="H101" s="151">
        <f t="shared" si="3"/>
        <v>78780.150000000009</v>
      </c>
      <c r="I101" s="34" t="s">
        <v>9</v>
      </c>
      <c r="J101" s="153" t="s">
        <v>32</v>
      </c>
      <c r="K101" s="154" t="s">
        <v>139</v>
      </c>
      <c r="L101" s="158" t="s">
        <v>160</v>
      </c>
      <c r="M101" s="126"/>
    </row>
    <row r="102" spans="1:13" s="125" customFormat="1" ht="25.5" x14ac:dyDescent="0.25">
      <c r="A102" s="124">
        <v>27</v>
      </c>
      <c r="B102" s="127" t="s">
        <v>104</v>
      </c>
      <c r="C102" s="152" t="s">
        <v>120</v>
      </c>
      <c r="D102" s="156" t="s">
        <v>24</v>
      </c>
      <c r="E102" s="155">
        <v>78000</v>
      </c>
      <c r="F102" s="155" t="s">
        <v>162</v>
      </c>
      <c r="G102" s="129">
        <v>0</v>
      </c>
      <c r="H102" s="151">
        <f>E102*G102</f>
        <v>0</v>
      </c>
      <c r="I102" s="34" t="s">
        <v>9</v>
      </c>
      <c r="J102" s="153" t="s">
        <v>32</v>
      </c>
      <c r="K102" s="154" t="s">
        <v>139</v>
      </c>
      <c r="L102" s="158" t="s">
        <v>267</v>
      </c>
      <c r="M102" s="126"/>
    </row>
    <row r="103" spans="1:13" s="125" customFormat="1" ht="25.5" x14ac:dyDescent="0.25">
      <c r="A103" s="124">
        <v>28</v>
      </c>
      <c r="B103" s="127" t="s">
        <v>163</v>
      </c>
      <c r="C103" s="152" t="s">
        <v>120</v>
      </c>
      <c r="D103" s="156" t="s">
        <v>24</v>
      </c>
      <c r="E103" s="155">
        <v>2140</v>
      </c>
      <c r="F103" s="155" t="s">
        <v>162</v>
      </c>
      <c r="G103" s="129">
        <v>0</v>
      </c>
      <c r="H103" s="151">
        <f t="shared" ref="H103:H106" si="4">E103*G103</f>
        <v>0</v>
      </c>
      <c r="I103" s="34" t="s">
        <v>9</v>
      </c>
      <c r="J103" s="153" t="s">
        <v>32</v>
      </c>
      <c r="K103" s="154" t="s">
        <v>139</v>
      </c>
      <c r="L103" s="158" t="s">
        <v>267</v>
      </c>
      <c r="M103" s="126"/>
    </row>
    <row r="104" spans="1:13" s="125" customFormat="1" ht="25.5" x14ac:dyDescent="0.25">
      <c r="A104" s="124">
        <v>29</v>
      </c>
      <c r="B104" s="127" t="s">
        <v>105</v>
      </c>
      <c r="C104" s="152" t="s">
        <v>120</v>
      </c>
      <c r="D104" s="156" t="s">
        <v>24</v>
      </c>
      <c r="E104" s="155">
        <v>60890</v>
      </c>
      <c r="F104" s="155" t="s">
        <v>162</v>
      </c>
      <c r="G104" s="129">
        <v>0</v>
      </c>
      <c r="H104" s="151">
        <f t="shared" si="4"/>
        <v>0</v>
      </c>
      <c r="I104" s="34" t="s">
        <v>9</v>
      </c>
      <c r="J104" s="153" t="s">
        <v>32</v>
      </c>
      <c r="K104" s="154" t="s">
        <v>139</v>
      </c>
      <c r="L104" s="158" t="s">
        <v>267</v>
      </c>
      <c r="M104" s="126"/>
    </row>
    <row r="105" spans="1:13" s="125" customFormat="1" ht="25.5" x14ac:dyDescent="0.25">
      <c r="A105" s="124">
        <v>30</v>
      </c>
      <c r="B105" s="127" t="s">
        <v>168</v>
      </c>
      <c r="C105" s="152" t="s">
        <v>23</v>
      </c>
      <c r="D105" s="156" t="s">
        <v>35</v>
      </c>
      <c r="E105" s="155">
        <v>1</v>
      </c>
      <c r="F105" s="155" t="s">
        <v>169</v>
      </c>
      <c r="G105" s="129">
        <v>7118071.8700000001</v>
      </c>
      <c r="H105" s="151">
        <f t="shared" si="4"/>
        <v>7118071.8700000001</v>
      </c>
      <c r="I105" s="34" t="s">
        <v>9</v>
      </c>
      <c r="J105" s="153" t="s">
        <v>32</v>
      </c>
      <c r="K105" s="154" t="s">
        <v>139</v>
      </c>
      <c r="L105" s="158" t="s">
        <v>170</v>
      </c>
      <c r="M105" s="126"/>
    </row>
    <row r="106" spans="1:13" s="125" customFormat="1" ht="25.5" x14ac:dyDescent="0.25">
      <c r="A106" s="124">
        <v>31</v>
      </c>
      <c r="B106" s="133" t="s">
        <v>171</v>
      </c>
      <c r="C106" s="153" t="s">
        <v>101</v>
      </c>
      <c r="D106" s="144" t="s">
        <v>35</v>
      </c>
      <c r="E106" s="176">
        <v>1</v>
      </c>
      <c r="F106" s="155" t="s">
        <v>169</v>
      </c>
      <c r="G106" s="177">
        <v>11731900</v>
      </c>
      <c r="H106" s="151">
        <f t="shared" si="4"/>
        <v>11731900</v>
      </c>
      <c r="I106" s="34" t="s">
        <v>9</v>
      </c>
      <c r="J106" s="153" t="s">
        <v>32</v>
      </c>
      <c r="K106" s="154" t="s">
        <v>139</v>
      </c>
      <c r="L106" s="158" t="s">
        <v>172</v>
      </c>
      <c r="M106" s="126"/>
    </row>
    <row r="107" spans="1:13" s="125" customFormat="1" ht="12.75" hidden="1" x14ac:dyDescent="0.25">
      <c r="A107" s="124">
        <v>32</v>
      </c>
      <c r="B107" s="133"/>
      <c r="C107" s="153"/>
      <c r="D107" s="144"/>
      <c r="E107" s="176"/>
      <c r="F107" s="155"/>
      <c r="G107" s="177"/>
      <c r="H107" s="134"/>
      <c r="I107" s="153"/>
      <c r="J107" s="153"/>
      <c r="K107" s="154"/>
      <c r="L107" s="131"/>
      <c r="M107" s="126"/>
    </row>
    <row r="108" spans="1:13" s="125" customFormat="1" ht="12.75" hidden="1" x14ac:dyDescent="0.25">
      <c r="A108" s="124">
        <v>33</v>
      </c>
      <c r="B108" s="133"/>
      <c r="C108" s="153"/>
      <c r="D108" s="144"/>
      <c r="E108" s="176"/>
      <c r="F108" s="155"/>
      <c r="G108" s="177"/>
      <c r="H108" s="134"/>
      <c r="I108" s="153"/>
      <c r="J108" s="153"/>
      <c r="K108" s="154"/>
      <c r="L108" s="131"/>
      <c r="M108" s="126"/>
    </row>
    <row r="109" spans="1:13" s="125" customFormat="1" ht="12.75" hidden="1" x14ac:dyDescent="0.25">
      <c r="A109" s="124">
        <v>34</v>
      </c>
      <c r="B109" s="133"/>
      <c r="C109" s="153"/>
      <c r="D109" s="144"/>
      <c r="E109" s="176"/>
      <c r="F109" s="155"/>
      <c r="G109" s="177"/>
      <c r="H109" s="134"/>
      <c r="I109" s="153"/>
      <c r="J109" s="153"/>
      <c r="K109" s="154"/>
      <c r="L109" s="131"/>
      <c r="M109" s="126"/>
    </row>
    <row r="110" spans="1:13" s="125" customFormat="1" ht="12.75" hidden="1" x14ac:dyDescent="0.25">
      <c r="A110" s="124">
        <v>35</v>
      </c>
      <c r="B110" s="178"/>
      <c r="C110" s="135"/>
      <c r="D110" s="143"/>
      <c r="E110" s="179"/>
      <c r="F110" s="152"/>
      <c r="G110" s="180"/>
      <c r="H110" s="134"/>
      <c r="I110" s="135"/>
      <c r="J110" s="153"/>
      <c r="K110" s="154"/>
      <c r="L110" s="158"/>
      <c r="M110" s="126"/>
    </row>
    <row r="111" spans="1:13" s="125" customFormat="1" ht="12.75" hidden="1" x14ac:dyDescent="0.25">
      <c r="A111" s="124">
        <v>36</v>
      </c>
      <c r="B111" s="127"/>
      <c r="C111" s="152"/>
      <c r="D111" s="156"/>
      <c r="E111" s="128"/>
      <c r="F111" s="152"/>
      <c r="G111" s="129"/>
      <c r="H111" s="134"/>
      <c r="I111" s="135"/>
      <c r="J111" s="153"/>
      <c r="K111" s="154"/>
      <c r="L111" s="158"/>
      <c r="M111" s="126"/>
    </row>
    <row r="112" spans="1:13" s="125" customFormat="1" ht="23.25" customHeight="1" x14ac:dyDescent="0.25">
      <c r="A112" s="124">
        <v>32</v>
      </c>
      <c r="B112" s="127" t="s">
        <v>177</v>
      </c>
      <c r="C112" s="152" t="s">
        <v>101</v>
      </c>
      <c r="D112" s="156" t="s">
        <v>35</v>
      </c>
      <c r="E112" s="128">
        <v>1</v>
      </c>
      <c r="F112" s="155" t="s">
        <v>30</v>
      </c>
      <c r="G112" s="129">
        <v>18270020</v>
      </c>
      <c r="H112" s="151">
        <f t="shared" ref="H112:H175" si="5">E112*G112</f>
        <v>18270020</v>
      </c>
      <c r="I112" s="34" t="s">
        <v>9</v>
      </c>
      <c r="J112" s="153" t="s">
        <v>32</v>
      </c>
      <c r="K112" s="154" t="s">
        <v>139</v>
      </c>
      <c r="L112" s="158" t="s">
        <v>178</v>
      </c>
      <c r="M112" s="126"/>
    </row>
    <row r="113" spans="1:13" s="125" customFormat="1" ht="26.25" customHeight="1" x14ac:dyDescent="0.25">
      <c r="A113" s="124">
        <v>33</v>
      </c>
      <c r="B113" s="127" t="s">
        <v>181</v>
      </c>
      <c r="C113" s="152" t="s">
        <v>23</v>
      </c>
      <c r="D113" s="156" t="s">
        <v>35</v>
      </c>
      <c r="E113" s="155">
        <v>1</v>
      </c>
      <c r="F113" s="155" t="s">
        <v>169</v>
      </c>
      <c r="G113" s="129">
        <v>5835958.0099999998</v>
      </c>
      <c r="H113" s="151">
        <f t="shared" si="5"/>
        <v>5835958.0099999998</v>
      </c>
      <c r="I113" s="34" t="s">
        <v>9</v>
      </c>
      <c r="J113" s="153" t="s">
        <v>32</v>
      </c>
      <c r="K113" s="154" t="s">
        <v>139</v>
      </c>
      <c r="L113" s="158" t="s">
        <v>182</v>
      </c>
      <c r="M113" s="126"/>
    </row>
    <row r="114" spans="1:13" s="125" customFormat="1" ht="30" customHeight="1" x14ac:dyDescent="0.25">
      <c r="A114" s="124">
        <v>34</v>
      </c>
      <c r="B114" s="127" t="s">
        <v>185</v>
      </c>
      <c r="C114" s="152" t="s">
        <v>23</v>
      </c>
      <c r="D114" s="156" t="s">
        <v>35</v>
      </c>
      <c r="E114" s="155">
        <v>1</v>
      </c>
      <c r="F114" s="155" t="s">
        <v>30</v>
      </c>
      <c r="G114" s="129">
        <v>2276786</v>
      </c>
      <c r="H114" s="151">
        <f t="shared" si="5"/>
        <v>2276786</v>
      </c>
      <c r="I114" s="34" t="s">
        <v>9</v>
      </c>
      <c r="J114" s="153" t="s">
        <v>32</v>
      </c>
      <c r="K114" s="154" t="s">
        <v>139</v>
      </c>
      <c r="L114" s="158" t="s">
        <v>186</v>
      </c>
      <c r="M114" s="126"/>
    </row>
    <row r="115" spans="1:13" s="125" customFormat="1" ht="30" customHeight="1" x14ac:dyDescent="0.25">
      <c r="A115" s="124">
        <v>35</v>
      </c>
      <c r="B115" s="127" t="s">
        <v>187</v>
      </c>
      <c r="C115" s="152" t="s">
        <v>23</v>
      </c>
      <c r="D115" s="156" t="s">
        <v>35</v>
      </c>
      <c r="E115" s="152">
        <v>50</v>
      </c>
      <c r="F115" s="152" t="s">
        <v>30</v>
      </c>
      <c r="G115" s="129">
        <v>0</v>
      </c>
      <c r="H115" s="151">
        <f t="shared" si="5"/>
        <v>0</v>
      </c>
      <c r="I115" s="34" t="s">
        <v>9</v>
      </c>
      <c r="J115" s="153" t="s">
        <v>32</v>
      </c>
      <c r="K115" s="154" t="s">
        <v>139</v>
      </c>
      <c r="L115" s="158" t="s">
        <v>309</v>
      </c>
      <c r="M115" s="126"/>
    </row>
    <row r="116" spans="1:13" s="125" customFormat="1" ht="30" customHeight="1" x14ac:dyDescent="0.25">
      <c r="A116" s="124">
        <v>36</v>
      </c>
      <c r="B116" s="127" t="s">
        <v>188</v>
      </c>
      <c r="C116" s="152" t="s">
        <v>23</v>
      </c>
      <c r="D116" s="156" t="s">
        <v>35</v>
      </c>
      <c r="E116" s="152">
        <v>50</v>
      </c>
      <c r="F116" s="152" t="s">
        <v>30</v>
      </c>
      <c r="G116" s="129">
        <v>0</v>
      </c>
      <c r="H116" s="151">
        <f t="shared" si="5"/>
        <v>0</v>
      </c>
      <c r="I116" s="34" t="s">
        <v>9</v>
      </c>
      <c r="J116" s="153" t="s">
        <v>32</v>
      </c>
      <c r="K116" s="154" t="s">
        <v>139</v>
      </c>
      <c r="L116" s="158" t="s">
        <v>309</v>
      </c>
      <c r="M116" s="126"/>
    </row>
    <row r="117" spans="1:13" s="125" customFormat="1" ht="30" customHeight="1" x14ac:dyDescent="0.25">
      <c r="A117" s="124">
        <v>37</v>
      </c>
      <c r="B117" s="127" t="s">
        <v>189</v>
      </c>
      <c r="C117" s="152" t="s">
        <v>23</v>
      </c>
      <c r="D117" s="156" t="s">
        <v>35</v>
      </c>
      <c r="E117" s="152">
        <v>10</v>
      </c>
      <c r="F117" s="152" t="s">
        <v>30</v>
      </c>
      <c r="G117" s="129">
        <v>0</v>
      </c>
      <c r="H117" s="151">
        <f t="shared" si="5"/>
        <v>0</v>
      </c>
      <c r="I117" s="34" t="s">
        <v>9</v>
      </c>
      <c r="J117" s="153" t="s">
        <v>32</v>
      </c>
      <c r="K117" s="154" t="s">
        <v>139</v>
      </c>
      <c r="L117" s="158" t="s">
        <v>309</v>
      </c>
      <c r="M117" s="126"/>
    </row>
    <row r="118" spans="1:13" s="125" customFormat="1" ht="30" customHeight="1" x14ac:dyDescent="0.25">
      <c r="A118" s="124">
        <v>38</v>
      </c>
      <c r="B118" s="127" t="s">
        <v>190</v>
      </c>
      <c r="C118" s="152" t="s">
        <v>23</v>
      </c>
      <c r="D118" s="156" t="s">
        <v>35</v>
      </c>
      <c r="E118" s="152">
        <v>10</v>
      </c>
      <c r="F118" s="152" t="s">
        <v>30</v>
      </c>
      <c r="G118" s="129">
        <v>0</v>
      </c>
      <c r="H118" s="151">
        <f t="shared" si="5"/>
        <v>0</v>
      </c>
      <c r="I118" s="34" t="s">
        <v>9</v>
      </c>
      <c r="J118" s="153" t="s">
        <v>32</v>
      </c>
      <c r="K118" s="154" t="s">
        <v>139</v>
      </c>
      <c r="L118" s="158" t="s">
        <v>309</v>
      </c>
      <c r="M118" s="126"/>
    </row>
    <row r="119" spans="1:13" s="125" customFormat="1" ht="30" customHeight="1" x14ac:dyDescent="0.25">
      <c r="A119" s="124">
        <v>39</v>
      </c>
      <c r="B119" s="127" t="s">
        <v>191</v>
      </c>
      <c r="C119" s="152" t="s">
        <v>23</v>
      </c>
      <c r="D119" s="156" t="s">
        <v>35</v>
      </c>
      <c r="E119" s="152">
        <v>120</v>
      </c>
      <c r="F119" s="152" t="s">
        <v>134</v>
      </c>
      <c r="G119" s="129">
        <v>0</v>
      </c>
      <c r="H119" s="151">
        <f t="shared" si="5"/>
        <v>0</v>
      </c>
      <c r="I119" s="34" t="s">
        <v>9</v>
      </c>
      <c r="J119" s="153" t="s">
        <v>32</v>
      </c>
      <c r="K119" s="154" t="s">
        <v>139</v>
      </c>
      <c r="L119" s="158" t="s">
        <v>309</v>
      </c>
      <c r="M119" s="126"/>
    </row>
    <row r="120" spans="1:13" s="125" customFormat="1" ht="30" customHeight="1" x14ac:dyDescent="0.25">
      <c r="A120" s="124">
        <v>40</v>
      </c>
      <c r="B120" s="127" t="s">
        <v>192</v>
      </c>
      <c r="C120" s="152" t="s">
        <v>23</v>
      </c>
      <c r="D120" s="156" t="s">
        <v>35</v>
      </c>
      <c r="E120" s="152">
        <v>10</v>
      </c>
      <c r="F120" s="152" t="s">
        <v>134</v>
      </c>
      <c r="G120" s="129">
        <v>0</v>
      </c>
      <c r="H120" s="151">
        <f t="shared" si="5"/>
        <v>0</v>
      </c>
      <c r="I120" s="34" t="s">
        <v>9</v>
      </c>
      <c r="J120" s="153" t="s">
        <v>32</v>
      </c>
      <c r="K120" s="154" t="s">
        <v>139</v>
      </c>
      <c r="L120" s="158" t="s">
        <v>309</v>
      </c>
      <c r="M120" s="126"/>
    </row>
    <row r="121" spans="1:13" s="125" customFormat="1" ht="30" customHeight="1" x14ac:dyDescent="0.25">
      <c r="A121" s="124">
        <v>41</v>
      </c>
      <c r="B121" s="127" t="s">
        <v>193</v>
      </c>
      <c r="C121" s="152" t="s">
        <v>23</v>
      </c>
      <c r="D121" s="156" t="s">
        <v>35</v>
      </c>
      <c r="E121" s="152">
        <v>10</v>
      </c>
      <c r="F121" s="152" t="s">
        <v>134</v>
      </c>
      <c r="G121" s="129">
        <v>0</v>
      </c>
      <c r="H121" s="151">
        <f t="shared" si="5"/>
        <v>0</v>
      </c>
      <c r="I121" s="34" t="s">
        <v>9</v>
      </c>
      <c r="J121" s="153" t="s">
        <v>32</v>
      </c>
      <c r="K121" s="154" t="s">
        <v>139</v>
      </c>
      <c r="L121" s="158" t="s">
        <v>309</v>
      </c>
      <c r="M121" s="126"/>
    </row>
    <row r="122" spans="1:13" s="125" customFormat="1" ht="30" customHeight="1" x14ac:dyDescent="0.25">
      <c r="A122" s="124">
        <v>42</v>
      </c>
      <c r="B122" s="127" t="s">
        <v>194</v>
      </c>
      <c r="C122" s="152" t="s">
        <v>23</v>
      </c>
      <c r="D122" s="156" t="s">
        <v>35</v>
      </c>
      <c r="E122" s="152">
        <v>10</v>
      </c>
      <c r="F122" s="152" t="s">
        <v>134</v>
      </c>
      <c r="G122" s="129">
        <v>0</v>
      </c>
      <c r="H122" s="151">
        <f t="shared" si="5"/>
        <v>0</v>
      </c>
      <c r="I122" s="34" t="s">
        <v>9</v>
      </c>
      <c r="J122" s="153" t="s">
        <v>32</v>
      </c>
      <c r="K122" s="154" t="s">
        <v>139</v>
      </c>
      <c r="L122" s="158" t="s">
        <v>309</v>
      </c>
      <c r="M122" s="126"/>
    </row>
    <row r="123" spans="1:13" s="125" customFormat="1" ht="30" customHeight="1" x14ac:dyDescent="0.25">
      <c r="A123" s="124">
        <v>43</v>
      </c>
      <c r="B123" s="127" t="s">
        <v>195</v>
      </c>
      <c r="C123" s="152" t="s">
        <v>23</v>
      </c>
      <c r="D123" s="156" t="s">
        <v>35</v>
      </c>
      <c r="E123" s="152">
        <v>25</v>
      </c>
      <c r="F123" s="152" t="s">
        <v>134</v>
      </c>
      <c r="G123" s="129">
        <v>0</v>
      </c>
      <c r="H123" s="151">
        <f t="shared" si="5"/>
        <v>0</v>
      </c>
      <c r="I123" s="34" t="s">
        <v>9</v>
      </c>
      <c r="J123" s="153" t="s">
        <v>32</v>
      </c>
      <c r="K123" s="154" t="s">
        <v>139</v>
      </c>
      <c r="L123" s="158" t="s">
        <v>309</v>
      </c>
      <c r="M123" s="126"/>
    </row>
    <row r="124" spans="1:13" s="125" customFormat="1" ht="30" customHeight="1" x14ac:dyDescent="0.25">
      <c r="A124" s="124">
        <v>44</v>
      </c>
      <c r="B124" s="127" t="s">
        <v>196</v>
      </c>
      <c r="C124" s="152" t="s">
        <v>23</v>
      </c>
      <c r="D124" s="156" t="s">
        <v>35</v>
      </c>
      <c r="E124" s="152">
        <v>20</v>
      </c>
      <c r="F124" s="152" t="s">
        <v>134</v>
      </c>
      <c r="G124" s="129">
        <v>0</v>
      </c>
      <c r="H124" s="151">
        <f t="shared" si="5"/>
        <v>0</v>
      </c>
      <c r="I124" s="34" t="s">
        <v>9</v>
      </c>
      <c r="J124" s="153" t="s">
        <v>32</v>
      </c>
      <c r="K124" s="154" t="s">
        <v>139</v>
      </c>
      <c r="L124" s="158" t="s">
        <v>309</v>
      </c>
      <c r="M124" s="126"/>
    </row>
    <row r="125" spans="1:13" s="125" customFormat="1" ht="30" customHeight="1" x14ac:dyDescent="0.25">
      <c r="A125" s="124">
        <v>45</v>
      </c>
      <c r="B125" s="127" t="s">
        <v>197</v>
      </c>
      <c r="C125" s="152" t="s">
        <v>23</v>
      </c>
      <c r="D125" s="156" t="s">
        <v>35</v>
      </c>
      <c r="E125" s="152">
        <v>25</v>
      </c>
      <c r="F125" s="152" t="s">
        <v>107</v>
      </c>
      <c r="G125" s="129">
        <v>0</v>
      </c>
      <c r="H125" s="151">
        <f t="shared" si="5"/>
        <v>0</v>
      </c>
      <c r="I125" s="34" t="s">
        <v>9</v>
      </c>
      <c r="J125" s="153" t="s">
        <v>32</v>
      </c>
      <c r="K125" s="154" t="s">
        <v>139</v>
      </c>
      <c r="L125" s="158" t="s">
        <v>309</v>
      </c>
      <c r="M125" s="126"/>
    </row>
    <row r="126" spans="1:13" s="125" customFormat="1" ht="30" customHeight="1" x14ac:dyDescent="0.25">
      <c r="A126" s="124">
        <v>46</v>
      </c>
      <c r="B126" s="127" t="s">
        <v>198</v>
      </c>
      <c r="C126" s="152" t="s">
        <v>23</v>
      </c>
      <c r="D126" s="156" t="s">
        <v>35</v>
      </c>
      <c r="E126" s="152">
        <v>10</v>
      </c>
      <c r="F126" s="152" t="s">
        <v>107</v>
      </c>
      <c r="G126" s="129">
        <v>0</v>
      </c>
      <c r="H126" s="151">
        <f t="shared" si="5"/>
        <v>0</v>
      </c>
      <c r="I126" s="34" t="s">
        <v>9</v>
      </c>
      <c r="J126" s="153" t="s">
        <v>32</v>
      </c>
      <c r="K126" s="154" t="s">
        <v>139</v>
      </c>
      <c r="L126" s="158" t="s">
        <v>309</v>
      </c>
      <c r="M126" s="126"/>
    </row>
    <row r="127" spans="1:13" s="125" customFormat="1" ht="30" customHeight="1" x14ac:dyDescent="0.25">
      <c r="A127" s="124">
        <v>47</v>
      </c>
      <c r="B127" s="127" t="s">
        <v>199</v>
      </c>
      <c r="C127" s="152" t="s">
        <v>23</v>
      </c>
      <c r="D127" s="156" t="s">
        <v>35</v>
      </c>
      <c r="E127" s="152">
        <v>40</v>
      </c>
      <c r="F127" s="152" t="s">
        <v>30</v>
      </c>
      <c r="G127" s="129">
        <v>0</v>
      </c>
      <c r="H127" s="151">
        <f t="shared" si="5"/>
        <v>0</v>
      </c>
      <c r="I127" s="34" t="s">
        <v>9</v>
      </c>
      <c r="J127" s="153" t="s">
        <v>32</v>
      </c>
      <c r="K127" s="154" t="s">
        <v>139</v>
      </c>
      <c r="L127" s="158" t="s">
        <v>308</v>
      </c>
      <c r="M127" s="126"/>
    </row>
    <row r="128" spans="1:13" s="125" customFormat="1" ht="30" customHeight="1" x14ac:dyDescent="0.25">
      <c r="A128" s="124">
        <v>48</v>
      </c>
      <c r="B128" s="127" t="s">
        <v>200</v>
      </c>
      <c r="C128" s="152" t="s">
        <v>23</v>
      </c>
      <c r="D128" s="156" t="s">
        <v>35</v>
      </c>
      <c r="E128" s="152">
        <v>10</v>
      </c>
      <c r="F128" s="152" t="s">
        <v>30</v>
      </c>
      <c r="G128" s="129">
        <v>0</v>
      </c>
      <c r="H128" s="151">
        <f t="shared" si="5"/>
        <v>0</v>
      </c>
      <c r="I128" s="34" t="s">
        <v>9</v>
      </c>
      <c r="J128" s="153" t="s">
        <v>32</v>
      </c>
      <c r="K128" s="154" t="s">
        <v>139</v>
      </c>
      <c r="L128" s="158" t="s">
        <v>308</v>
      </c>
      <c r="M128" s="126"/>
    </row>
    <row r="129" spans="1:13" s="125" customFormat="1" ht="30" customHeight="1" x14ac:dyDescent="0.25">
      <c r="A129" s="124">
        <v>49</v>
      </c>
      <c r="B129" s="127" t="s">
        <v>201</v>
      </c>
      <c r="C129" s="152" t="s">
        <v>23</v>
      </c>
      <c r="D129" s="156" t="s">
        <v>35</v>
      </c>
      <c r="E129" s="152">
        <v>4</v>
      </c>
      <c r="F129" s="152" t="s">
        <v>30</v>
      </c>
      <c r="G129" s="129">
        <v>0</v>
      </c>
      <c r="H129" s="151">
        <f t="shared" si="5"/>
        <v>0</v>
      </c>
      <c r="I129" s="34" t="s">
        <v>9</v>
      </c>
      <c r="J129" s="153" t="s">
        <v>32</v>
      </c>
      <c r="K129" s="154" t="s">
        <v>139</v>
      </c>
      <c r="L129" s="158" t="s">
        <v>308</v>
      </c>
      <c r="M129" s="126"/>
    </row>
    <row r="130" spans="1:13" s="125" customFormat="1" ht="30" customHeight="1" x14ac:dyDescent="0.25">
      <c r="A130" s="124">
        <v>50</v>
      </c>
      <c r="B130" s="127" t="s">
        <v>202</v>
      </c>
      <c r="C130" s="152" t="s">
        <v>23</v>
      </c>
      <c r="D130" s="156" t="s">
        <v>35</v>
      </c>
      <c r="E130" s="152">
        <v>4</v>
      </c>
      <c r="F130" s="152" t="s">
        <v>30</v>
      </c>
      <c r="G130" s="129">
        <v>0</v>
      </c>
      <c r="H130" s="151">
        <f t="shared" si="5"/>
        <v>0</v>
      </c>
      <c r="I130" s="34" t="s">
        <v>9</v>
      </c>
      <c r="J130" s="153" t="s">
        <v>32</v>
      </c>
      <c r="K130" s="154" t="s">
        <v>139</v>
      </c>
      <c r="L130" s="158" t="s">
        <v>308</v>
      </c>
      <c r="M130" s="126"/>
    </row>
    <row r="131" spans="1:13" s="125" customFormat="1" ht="30" customHeight="1" x14ac:dyDescent="0.25">
      <c r="A131" s="124">
        <v>51</v>
      </c>
      <c r="B131" s="127" t="s">
        <v>203</v>
      </c>
      <c r="C131" s="152" t="s">
        <v>23</v>
      </c>
      <c r="D131" s="156" t="s">
        <v>35</v>
      </c>
      <c r="E131" s="152">
        <v>20</v>
      </c>
      <c r="F131" s="152" t="s">
        <v>30</v>
      </c>
      <c r="G131" s="129">
        <v>0</v>
      </c>
      <c r="H131" s="151">
        <f t="shared" si="5"/>
        <v>0</v>
      </c>
      <c r="I131" s="34" t="s">
        <v>9</v>
      </c>
      <c r="J131" s="153" t="s">
        <v>32</v>
      </c>
      <c r="K131" s="154" t="s">
        <v>139</v>
      </c>
      <c r="L131" s="158" t="s">
        <v>308</v>
      </c>
      <c r="M131" s="126"/>
    </row>
    <row r="132" spans="1:13" s="125" customFormat="1" ht="30" customHeight="1" x14ac:dyDescent="0.25">
      <c r="A132" s="124">
        <v>52</v>
      </c>
      <c r="B132" s="127" t="s">
        <v>204</v>
      </c>
      <c r="C132" s="152" t="s">
        <v>23</v>
      </c>
      <c r="D132" s="156" t="s">
        <v>35</v>
      </c>
      <c r="E132" s="152">
        <v>3</v>
      </c>
      <c r="F132" s="152" t="s">
        <v>30</v>
      </c>
      <c r="G132" s="129">
        <v>0</v>
      </c>
      <c r="H132" s="151">
        <f t="shared" si="5"/>
        <v>0</v>
      </c>
      <c r="I132" s="34" t="s">
        <v>9</v>
      </c>
      <c r="J132" s="153" t="s">
        <v>32</v>
      </c>
      <c r="K132" s="154" t="s">
        <v>139</v>
      </c>
      <c r="L132" s="158" t="s">
        <v>308</v>
      </c>
      <c r="M132" s="126"/>
    </row>
    <row r="133" spans="1:13" s="125" customFormat="1" ht="30" customHeight="1" x14ac:dyDescent="0.25">
      <c r="A133" s="124">
        <v>53</v>
      </c>
      <c r="B133" s="127" t="s">
        <v>205</v>
      </c>
      <c r="C133" s="152" t="s">
        <v>23</v>
      </c>
      <c r="D133" s="156" t="s">
        <v>35</v>
      </c>
      <c r="E133" s="152">
        <v>3</v>
      </c>
      <c r="F133" s="152" t="s">
        <v>30</v>
      </c>
      <c r="G133" s="129">
        <v>0</v>
      </c>
      <c r="H133" s="151">
        <f t="shared" si="5"/>
        <v>0</v>
      </c>
      <c r="I133" s="34" t="s">
        <v>9</v>
      </c>
      <c r="J133" s="153" t="s">
        <v>32</v>
      </c>
      <c r="K133" s="154" t="s">
        <v>139</v>
      </c>
      <c r="L133" s="158" t="s">
        <v>308</v>
      </c>
      <c r="M133" s="126"/>
    </row>
    <row r="134" spans="1:13" s="125" customFormat="1" ht="30" customHeight="1" x14ac:dyDescent="0.25">
      <c r="A134" s="124">
        <v>54</v>
      </c>
      <c r="B134" s="127" t="s">
        <v>206</v>
      </c>
      <c r="C134" s="152" t="s">
        <v>23</v>
      </c>
      <c r="D134" s="156" t="s">
        <v>35</v>
      </c>
      <c r="E134" s="152">
        <v>1</v>
      </c>
      <c r="F134" s="152" t="s">
        <v>30</v>
      </c>
      <c r="G134" s="129">
        <v>0</v>
      </c>
      <c r="H134" s="151">
        <f t="shared" si="5"/>
        <v>0</v>
      </c>
      <c r="I134" s="34" t="s">
        <v>9</v>
      </c>
      <c r="J134" s="153" t="s">
        <v>32</v>
      </c>
      <c r="K134" s="154" t="s">
        <v>139</v>
      </c>
      <c r="L134" s="158" t="s">
        <v>308</v>
      </c>
      <c r="M134" s="126"/>
    </row>
    <row r="135" spans="1:13" s="125" customFormat="1" ht="30" customHeight="1" x14ac:dyDescent="0.25">
      <c r="A135" s="124">
        <v>55</v>
      </c>
      <c r="B135" s="127" t="s">
        <v>207</v>
      </c>
      <c r="C135" s="152" t="s">
        <v>23</v>
      </c>
      <c r="D135" s="156" t="s">
        <v>35</v>
      </c>
      <c r="E135" s="152">
        <v>1</v>
      </c>
      <c r="F135" s="152" t="s">
        <v>30</v>
      </c>
      <c r="G135" s="129">
        <v>0</v>
      </c>
      <c r="H135" s="151">
        <f t="shared" si="5"/>
        <v>0</v>
      </c>
      <c r="I135" s="34" t="s">
        <v>9</v>
      </c>
      <c r="J135" s="153" t="s">
        <v>32</v>
      </c>
      <c r="K135" s="154" t="s">
        <v>139</v>
      </c>
      <c r="L135" s="158" t="s">
        <v>308</v>
      </c>
      <c r="M135" s="126"/>
    </row>
    <row r="136" spans="1:13" s="125" customFormat="1" ht="30" customHeight="1" x14ac:dyDescent="0.25">
      <c r="A136" s="124">
        <v>56</v>
      </c>
      <c r="B136" s="127" t="s">
        <v>208</v>
      </c>
      <c r="C136" s="152" t="s">
        <v>23</v>
      </c>
      <c r="D136" s="156" t="s">
        <v>35</v>
      </c>
      <c r="E136" s="152">
        <v>20</v>
      </c>
      <c r="F136" s="152" t="s">
        <v>30</v>
      </c>
      <c r="G136" s="129">
        <v>0</v>
      </c>
      <c r="H136" s="151">
        <f t="shared" si="5"/>
        <v>0</v>
      </c>
      <c r="I136" s="34" t="s">
        <v>9</v>
      </c>
      <c r="J136" s="153" t="s">
        <v>32</v>
      </c>
      <c r="K136" s="154" t="s">
        <v>139</v>
      </c>
      <c r="L136" s="158" t="s">
        <v>308</v>
      </c>
      <c r="M136" s="126"/>
    </row>
    <row r="137" spans="1:13" s="125" customFormat="1" ht="30" customHeight="1" x14ac:dyDescent="0.25">
      <c r="A137" s="124">
        <v>57</v>
      </c>
      <c r="B137" s="127" t="s">
        <v>209</v>
      </c>
      <c r="C137" s="152" t="s">
        <v>23</v>
      </c>
      <c r="D137" s="156" t="s">
        <v>35</v>
      </c>
      <c r="E137" s="152">
        <v>20</v>
      </c>
      <c r="F137" s="152" t="s">
        <v>30</v>
      </c>
      <c r="G137" s="129">
        <v>0</v>
      </c>
      <c r="H137" s="151">
        <f t="shared" si="5"/>
        <v>0</v>
      </c>
      <c r="I137" s="34" t="s">
        <v>9</v>
      </c>
      <c r="J137" s="153" t="s">
        <v>32</v>
      </c>
      <c r="K137" s="154" t="s">
        <v>139</v>
      </c>
      <c r="L137" s="158" t="s">
        <v>308</v>
      </c>
      <c r="M137" s="126"/>
    </row>
    <row r="138" spans="1:13" s="125" customFormat="1" ht="30" customHeight="1" x14ac:dyDescent="0.25">
      <c r="A138" s="124">
        <v>58</v>
      </c>
      <c r="B138" s="127" t="s">
        <v>210</v>
      </c>
      <c r="C138" s="152" t="s">
        <v>23</v>
      </c>
      <c r="D138" s="156" t="s">
        <v>35</v>
      </c>
      <c r="E138" s="152">
        <v>20</v>
      </c>
      <c r="F138" s="152" t="s">
        <v>211</v>
      </c>
      <c r="G138" s="129">
        <v>0</v>
      </c>
      <c r="H138" s="151">
        <f t="shared" si="5"/>
        <v>0</v>
      </c>
      <c r="I138" s="34" t="s">
        <v>9</v>
      </c>
      <c r="J138" s="153" t="s">
        <v>32</v>
      </c>
      <c r="K138" s="154" t="s">
        <v>139</v>
      </c>
      <c r="L138" s="158" t="s">
        <v>308</v>
      </c>
      <c r="M138" s="126"/>
    </row>
    <row r="139" spans="1:13" s="125" customFormat="1" ht="30" customHeight="1" x14ac:dyDescent="0.25">
      <c r="A139" s="124">
        <v>59</v>
      </c>
      <c r="B139" s="127" t="s">
        <v>213</v>
      </c>
      <c r="C139" s="152" t="s">
        <v>23</v>
      </c>
      <c r="D139" s="156" t="s">
        <v>35</v>
      </c>
      <c r="E139" s="152">
        <v>25</v>
      </c>
      <c r="F139" s="152" t="s">
        <v>30</v>
      </c>
      <c r="G139" s="129">
        <v>0</v>
      </c>
      <c r="H139" s="151">
        <f t="shared" si="5"/>
        <v>0</v>
      </c>
      <c r="I139" s="34" t="s">
        <v>9</v>
      </c>
      <c r="J139" s="153" t="s">
        <v>32</v>
      </c>
      <c r="K139" s="154" t="s">
        <v>139</v>
      </c>
      <c r="L139" s="158" t="s">
        <v>307</v>
      </c>
      <c r="M139" s="126"/>
    </row>
    <row r="140" spans="1:13" s="125" customFormat="1" ht="30" customHeight="1" x14ac:dyDescent="0.25">
      <c r="A140" s="124">
        <v>60</v>
      </c>
      <c r="B140" s="127" t="s">
        <v>214</v>
      </c>
      <c r="C140" s="152" t="s">
        <v>23</v>
      </c>
      <c r="D140" s="156" t="s">
        <v>35</v>
      </c>
      <c r="E140" s="152">
        <v>25</v>
      </c>
      <c r="F140" s="152" t="s">
        <v>30</v>
      </c>
      <c r="G140" s="129">
        <v>0</v>
      </c>
      <c r="H140" s="151">
        <f t="shared" si="5"/>
        <v>0</v>
      </c>
      <c r="I140" s="34" t="s">
        <v>9</v>
      </c>
      <c r="J140" s="153" t="s">
        <v>32</v>
      </c>
      <c r="K140" s="154" t="s">
        <v>139</v>
      </c>
      <c r="L140" s="158" t="s">
        <v>307</v>
      </c>
      <c r="M140" s="126"/>
    </row>
    <row r="141" spans="1:13" s="125" customFormat="1" ht="30" customHeight="1" x14ac:dyDescent="0.25">
      <c r="A141" s="124">
        <v>61</v>
      </c>
      <c r="B141" s="127" t="s">
        <v>215</v>
      </c>
      <c r="C141" s="152" t="s">
        <v>23</v>
      </c>
      <c r="D141" s="156" t="s">
        <v>35</v>
      </c>
      <c r="E141" s="152">
        <v>25</v>
      </c>
      <c r="F141" s="152" t="s">
        <v>30</v>
      </c>
      <c r="G141" s="129">
        <v>0</v>
      </c>
      <c r="H141" s="151">
        <f t="shared" si="5"/>
        <v>0</v>
      </c>
      <c r="I141" s="34" t="s">
        <v>9</v>
      </c>
      <c r="J141" s="153" t="s">
        <v>32</v>
      </c>
      <c r="K141" s="154" t="s">
        <v>139</v>
      </c>
      <c r="L141" s="158" t="s">
        <v>307</v>
      </c>
      <c r="M141" s="126"/>
    </row>
    <row r="142" spans="1:13" s="125" customFormat="1" ht="30" customHeight="1" x14ac:dyDescent="0.25">
      <c r="A142" s="124">
        <v>62</v>
      </c>
      <c r="B142" s="127" t="s">
        <v>216</v>
      </c>
      <c r="C142" s="152" t="s">
        <v>23</v>
      </c>
      <c r="D142" s="156" t="s">
        <v>35</v>
      </c>
      <c r="E142" s="152">
        <v>75</v>
      </c>
      <c r="F142" s="152" t="s">
        <v>30</v>
      </c>
      <c r="G142" s="129">
        <v>0</v>
      </c>
      <c r="H142" s="151">
        <f t="shared" si="5"/>
        <v>0</v>
      </c>
      <c r="I142" s="34" t="s">
        <v>9</v>
      </c>
      <c r="J142" s="153" t="s">
        <v>32</v>
      </c>
      <c r="K142" s="154" t="s">
        <v>139</v>
      </c>
      <c r="L142" s="158" t="s">
        <v>307</v>
      </c>
      <c r="M142" s="126"/>
    </row>
    <row r="143" spans="1:13" s="125" customFormat="1" ht="30" customHeight="1" x14ac:dyDescent="0.25">
      <c r="A143" s="124">
        <v>63</v>
      </c>
      <c r="B143" s="127" t="s">
        <v>217</v>
      </c>
      <c r="C143" s="152" t="s">
        <v>23</v>
      </c>
      <c r="D143" s="156" t="s">
        <v>35</v>
      </c>
      <c r="E143" s="152">
        <v>2</v>
      </c>
      <c r="F143" s="152" t="s">
        <v>143</v>
      </c>
      <c r="G143" s="129">
        <v>0</v>
      </c>
      <c r="H143" s="151">
        <f t="shared" si="5"/>
        <v>0</v>
      </c>
      <c r="I143" s="34" t="s">
        <v>9</v>
      </c>
      <c r="J143" s="153" t="s">
        <v>32</v>
      </c>
      <c r="K143" s="154" t="s">
        <v>139</v>
      </c>
      <c r="L143" s="158" t="s">
        <v>307</v>
      </c>
      <c r="M143" s="126"/>
    </row>
    <row r="144" spans="1:13" s="125" customFormat="1" ht="30" customHeight="1" x14ac:dyDescent="0.25">
      <c r="A144" s="124">
        <v>64</v>
      </c>
      <c r="B144" s="127" t="s">
        <v>218</v>
      </c>
      <c r="C144" s="152" t="s">
        <v>23</v>
      </c>
      <c r="D144" s="156" t="s">
        <v>35</v>
      </c>
      <c r="E144" s="152">
        <v>10</v>
      </c>
      <c r="F144" s="152" t="s">
        <v>30</v>
      </c>
      <c r="G144" s="129">
        <v>0</v>
      </c>
      <c r="H144" s="151">
        <f t="shared" si="5"/>
        <v>0</v>
      </c>
      <c r="I144" s="34" t="s">
        <v>9</v>
      </c>
      <c r="J144" s="153" t="s">
        <v>32</v>
      </c>
      <c r="K144" s="154" t="s">
        <v>139</v>
      </c>
      <c r="L144" s="158" t="s">
        <v>307</v>
      </c>
      <c r="M144" s="126"/>
    </row>
    <row r="145" spans="1:13" s="125" customFormat="1" ht="30" customHeight="1" x14ac:dyDescent="0.25">
      <c r="A145" s="124">
        <v>65</v>
      </c>
      <c r="B145" s="127" t="s">
        <v>219</v>
      </c>
      <c r="C145" s="152" t="s">
        <v>23</v>
      </c>
      <c r="D145" s="156" t="s">
        <v>35</v>
      </c>
      <c r="E145" s="152">
        <v>50</v>
      </c>
      <c r="F145" s="152" t="s">
        <v>211</v>
      </c>
      <c r="G145" s="129">
        <v>0</v>
      </c>
      <c r="H145" s="151">
        <f t="shared" si="5"/>
        <v>0</v>
      </c>
      <c r="I145" s="34" t="s">
        <v>9</v>
      </c>
      <c r="J145" s="153" t="s">
        <v>32</v>
      </c>
      <c r="K145" s="154" t="s">
        <v>139</v>
      </c>
      <c r="L145" s="158" t="s">
        <v>307</v>
      </c>
      <c r="M145" s="126"/>
    </row>
    <row r="146" spans="1:13" s="125" customFormat="1" ht="30" customHeight="1" x14ac:dyDescent="0.25">
      <c r="A146" s="124">
        <v>66</v>
      </c>
      <c r="B146" s="127" t="s">
        <v>220</v>
      </c>
      <c r="C146" s="152" t="s">
        <v>23</v>
      </c>
      <c r="D146" s="156" t="s">
        <v>35</v>
      </c>
      <c r="E146" s="152">
        <v>100</v>
      </c>
      <c r="F146" s="152" t="s">
        <v>221</v>
      </c>
      <c r="G146" s="129">
        <v>0</v>
      </c>
      <c r="H146" s="151">
        <f t="shared" si="5"/>
        <v>0</v>
      </c>
      <c r="I146" s="34" t="s">
        <v>9</v>
      </c>
      <c r="J146" s="153" t="s">
        <v>32</v>
      </c>
      <c r="K146" s="154" t="s">
        <v>139</v>
      </c>
      <c r="L146" s="158" t="s">
        <v>307</v>
      </c>
      <c r="M146" s="126"/>
    </row>
    <row r="147" spans="1:13" s="125" customFormat="1" ht="30" customHeight="1" x14ac:dyDescent="0.25">
      <c r="A147" s="124">
        <v>67</v>
      </c>
      <c r="B147" s="127" t="s">
        <v>222</v>
      </c>
      <c r="C147" s="152" t="s">
        <v>23</v>
      </c>
      <c r="D147" s="156" t="s">
        <v>35</v>
      </c>
      <c r="E147" s="152">
        <v>144</v>
      </c>
      <c r="F147" s="152" t="s">
        <v>221</v>
      </c>
      <c r="G147" s="129">
        <v>0</v>
      </c>
      <c r="H147" s="151">
        <f t="shared" si="5"/>
        <v>0</v>
      </c>
      <c r="I147" s="34" t="s">
        <v>9</v>
      </c>
      <c r="J147" s="153" t="s">
        <v>32</v>
      </c>
      <c r="K147" s="154" t="s">
        <v>139</v>
      </c>
      <c r="L147" s="158" t="s">
        <v>307</v>
      </c>
      <c r="M147" s="126"/>
    </row>
    <row r="148" spans="1:13" s="125" customFormat="1" ht="30" customHeight="1" x14ac:dyDescent="0.25">
      <c r="A148" s="124">
        <v>68</v>
      </c>
      <c r="B148" s="127" t="s">
        <v>223</v>
      </c>
      <c r="C148" s="152" t="s">
        <v>23</v>
      </c>
      <c r="D148" s="156" t="s">
        <v>35</v>
      </c>
      <c r="E148" s="152">
        <v>2500</v>
      </c>
      <c r="F148" s="152" t="s">
        <v>30</v>
      </c>
      <c r="G148" s="129">
        <v>0</v>
      </c>
      <c r="H148" s="151">
        <f t="shared" si="5"/>
        <v>0</v>
      </c>
      <c r="I148" s="34" t="s">
        <v>9</v>
      </c>
      <c r="J148" s="153" t="s">
        <v>32</v>
      </c>
      <c r="K148" s="154" t="s">
        <v>139</v>
      </c>
      <c r="L148" s="158" t="s">
        <v>307</v>
      </c>
      <c r="M148" s="126"/>
    </row>
    <row r="149" spans="1:13" s="125" customFormat="1" ht="30" customHeight="1" x14ac:dyDescent="0.25">
      <c r="A149" s="124">
        <v>69</v>
      </c>
      <c r="B149" s="127" t="s">
        <v>224</v>
      </c>
      <c r="C149" s="152" t="s">
        <v>23</v>
      </c>
      <c r="D149" s="156" t="s">
        <v>35</v>
      </c>
      <c r="E149" s="152">
        <v>2500</v>
      </c>
      <c r="F149" s="152" t="s">
        <v>30</v>
      </c>
      <c r="G149" s="129">
        <v>0</v>
      </c>
      <c r="H149" s="151">
        <f t="shared" si="5"/>
        <v>0</v>
      </c>
      <c r="I149" s="34" t="s">
        <v>9</v>
      </c>
      <c r="J149" s="153" t="s">
        <v>32</v>
      </c>
      <c r="K149" s="154" t="s">
        <v>139</v>
      </c>
      <c r="L149" s="158" t="s">
        <v>307</v>
      </c>
      <c r="M149" s="126"/>
    </row>
    <row r="150" spans="1:13" s="125" customFormat="1" ht="30" customHeight="1" x14ac:dyDescent="0.25">
      <c r="A150" s="124">
        <v>70</v>
      </c>
      <c r="B150" s="127" t="s">
        <v>225</v>
      </c>
      <c r="C150" s="152" t="s">
        <v>23</v>
      </c>
      <c r="D150" s="156" t="s">
        <v>35</v>
      </c>
      <c r="E150" s="152">
        <v>1000</v>
      </c>
      <c r="F150" s="152" t="s">
        <v>30</v>
      </c>
      <c r="G150" s="129">
        <v>0</v>
      </c>
      <c r="H150" s="151">
        <f t="shared" si="5"/>
        <v>0</v>
      </c>
      <c r="I150" s="34" t="s">
        <v>9</v>
      </c>
      <c r="J150" s="153" t="s">
        <v>32</v>
      </c>
      <c r="K150" s="154" t="s">
        <v>139</v>
      </c>
      <c r="L150" s="158" t="s">
        <v>307</v>
      </c>
      <c r="M150" s="126"/>
    </row>
    <row r="151" spans="1:13" s="125" customFormat="1" ht="30" customHeight="1" x14ac:dyDescent="0.25">
      <c r="A151" s="124">
        <v>71</v>
      </c>
      <c r="B151" s="127" t="s">
        <v>226</v>
      </c>
      <c r="C151" s="152" t="s">
        <v>23</v>
      </c>
      <c r="D151" s="156" t="s">
        <v>35</v>
      </c>
      <c r="E151" s="152">
        <v>1000</v>
      </c>
      <c r="F151" s="152" t="s">
        <v>30</v>
      </c>
      <c r="G151" s="129">
        <v>0</v>
      </c>
      <c r="H151" s="151">
        <f t="shared" si="5"/>
        <v>0</v>
      </c>
      <c r="I151" s="34" t="s">
        <v>9</v>
      </c>
      <c r="J151" s="153" t="s">
        <v>32</v>
      </c>
      <c r="K151" s="154" t="s">
        <v>139</v>
      </c>
      <c r="L151" s="158" t="s">
        <v>307</v>
      </c>
      <c r="M151" s="126"/>
    </row>
    <row r="152" spans="1:13" s="125" customFormat="1" ht="30" customHeight="1" x14ac:dyDescent="0.25">
      <c r="A152" s="124">
        <v>72</v>
      </c>
      <c r="B152" s="127" t="s">
        <v>227</v>
      </c>
      <c r="C152" s="152" t="s">
        <v>23</v>
      </c>
      <c r="D152" s="156" t="s">
        <v>35</v>
      </c>
      <c r="E152" s="152">
        <v>500</v>
      </c>
      <c r="F152" s="152" t="s">
        <v>30</v>
      </c>
      <c r="G152" s="129">
        <v>0</v>
      </c>
      <c r="H152" s="151">
        <f t="shared" si="5"/>
        <v>0</v>
      </c>
      <c r="I152" s="34" t="s">
        <v>9</v>
      </c>
      <c r="J152" s="153" t="s">
        <v>32</v>
      </c>
      <c r="K152" s="154" t="s">
        <v>139</v>
      </c>
      <c r="L152" s="158" t="s">
        <v>307</v>
      </c>
      <c r="M152" s="126"/>
    </row>
    <row r="153" spans="1:13" s="125" customFormat="1" ht="30" customHeight="1" x14ac:dyDescent="0.25">
      <c r="A153" s="124">
        <v>73</v>
      </c>
      <c r="B153" s="127" t="s">
        <v>228</v>
      </c>
      <c r="C153" s="152" t="s">
        <v>23</v>
      </c>
      <c r="D153" s="156" t="s">
        <v>35</v>
      </c>
      <c r="E153" s="152">
        <v>50</v>
      </c>
      <c r="F153" s="152" t="s">
        <v>30</v>
      </c>
      <c r="G153" s="129">
        <v>0</v>
      </c>
      <c r="H153" s="151">
        <f t="shared" si="5"/>
        <v>0</v>
      </c>
      <c r="I153" s="34" t="s">
        <v>9</v>
      </c>
      <c r="J153" s="153" t="s">
        <v>32</v>
      </c>
      <c r="K153" s="154" t="s">
        <v>139</v>
      </c>
      <c r="L153" s="158" t="s">
        <v>307</v>
      </c>
      <c r="M153" s="126"/>
    </row>
    <row r="154" spans="1:13" s="125" customFormat="1" ht="30" customHeight="1" x14ac:dyDescent="0.25">
      <c r="A154" s="124">
        <v>74</v>
      </c>
      <c r="B154" s="127" t="s">
        <v>229</v>
      </c>
      <c r="C154" s="152" t="s">
        <v>23</v>
      </c>
      <c r="D154" s="156" t="s">
        <v>35</v>
      </c>
      <c r="E154" s="152">
        <v>50</v>
      </c>
      <c r="F154" s="152" t="s">
        <v>30</v>
      </c>
      <c r="G154" s="129">
        <v>0</v>
      </c>
      <c r="H154" s="151">
        <f t="shared" si="5"/>
        <v>0</v>
      </c>
      <c r="I154" s="34" t="s">
        <v>9</v>
      </c>
      <c r="J154" s="153" t="s">
        <v>32</v>
      </c>
      <c r="K154" s="154" t="s">
        <v>139</v>
      </c>
      <c r="L154" s="158" t="s">
        <v>307</v>
      </c>
      <c r="M154" s="126"/>
    </row>
    <row r="155" spans="1:13" s="125" customFormat="1" ht="30" customHeight="1" x14ac:dyDescent="0.25">
      <c r="A155" s="124">
        <v>75</v>
      </c>
      <c r="B155" s="127" t="s">
        <v>230</v>
      </c>
      <c r="C155" s="152" t="s">
        <v>23</v>
      </c>
      <c r="D155" s="156" t="s">
        <v>24</v>
      </c>
      <c r="E155" s="152">
        <v>5000</v>
      </c>
      <c r="F155" s="152" t="s">
        <v>231</v>
      </c>
      <c r="G155" s="129">
        <v>588</v>
      </c>
      <c r="H155" s="151">
        <f t="shared" si="5"/>
        <v>2940000</v>
      </c>
      <c r="I155" s="34" t="s">
        <v>9</v>
      </c>
      <c r="J155" s="153" t="s">
        <v>32</v>
      </c>
      <c r="K155" s="154" t="s">
        <v>139</v>
      </c>
      <c r="L155" s="158" t="s">
        <v>232</v>
      </c>
      <c r="M155" s="126"/>
    </row>
    <row r="156" spans="1:13" s="125" customFormat="1" ht="30" customHeight="1" x14ac:dyDescent="0.25">
      <c r="A156" s="124">
        <v>76</v>
      </c>
      <c r="B156" s="127" t="s">
        <v>237</v>
      </c>
      <c r="C156" s="152" t="s">
        <v>23</v>
      </c>
      <c r="D156" s="156" t="s">
        <v>35</v>
      </c>
      <c r="E156" s="152">
        <v>50</v>
      </c>
      <c r="F156" s="152" t="s">
        <v>238</v>
      </c>
      <c r="G156" s="129">
        <v>0</v>
      </c>
      <c r="H156" s="151">
        <f t="shared" si="5"/>
        <v>0</v>
      </c>
      <c r="I156" s="34" t="s">
        <v>9</v>
      </c>
      <c r="J156" s="153" t="s">
        <v>32</v>
      </c>
      <c r="K156" s="154" t="s">
        <v>241</v>
      </c>
      <c r="L156" s="158" t="s">
        <v>345</v>
      </c>
      <c r="M156" s="126"/>
    </row>
    <row r="157" spans="1:13" s="125" customFormat="1" ht="30" customHeight="1" x14ac:dyDescent="0.25">
      <c r="A157" s="124">
        <v>77</v>
      </c>
      <c r="B157" s="127" t="s">
        <v>239</v>
      </c>
      <c r="C157" s="152" t="s">
        <v>23</v>
      </c>
      <c r="D157" s="156" t="s">
        <v>35</v>
      </c>
      <c r="E157" s="152">
        <v>50</v>
      </c>
      <c r="F157" s="152" t="s">
        <v>30</v>
      </c>
      <c r="G157" s="129">
        <v>0</v>
      </c>
      <c r="H157" s="151">
        <f t="shared" si="5"/>
        <v>0</v>
      </c>
      <c r="I157" s="34" t="s">
        <v>9</v>
      </c>
      <c r="J157" s="153" t="s">
        <v>32</v>
      </c>
      <c r="K157" s="154" t="s">
        <v>241</v>
      </c>
      <c r="L157" s="158" t="s">
        <v>345</v>
      </c>
      <c r="M157" s="126"/>
    </row>
    <row r="158" spans="1:13" s="125" customFormat="1" ht="30" customHeight="1" x14ac:dyDescent="0.25">
      <c r="A158" s="124">
        <v>78</v>
      </c>
      <c r="B158" s="127" t="s">
        <v>240</v>
      </c>
      <c r="C158" s="152" t="s">
        <v>23</v>
      </c>
      <c r="D158" s="156" t="s">
        <v>35</v>
      </c>
      <c r="E158" s="152">
        <v>25</v>
      </c>
      <c r="F158" s="152" t="s">
        <v>238</v>
      </c>
      <c r="G158" s="129">
        <v>0</v>
      </c>
      <c r="H158" s="151">
        <f t="shared" si="5"/>
        <v>0</v>
      </c>
      <c r="I158" s="34" t="s">
        <v>9</v>
      </c>
      <c r="J158" s="153" t="s">
        <v>32</v>
      </c>
      <c r="K158" s="154" t="s">
        <v>241</v>
      </c>
      <c r="L158" s="158" t="s">
        <v>345</v>
      </c>
      <c r="M158" s="126"/>
    </row>
    <row r="159" spans="1:13" s="125" customFormat="1" ht="30" customHeight="1" x14ac:dyDescent="0.25">
      <c r="A159" s="124">
        <v>79</v>
      </c>
      <c r="B159" s="127" t="s">
        <v>242</v>
      </c>
      <c r="C159" s="152" t="s">
        <v>101</v>
      </c>
      <c r="D159" s="156" t="s">
        <v>35</v>
      </c>
      <c r="E159" s="128">
        <v>2</v>
      </c>
      <c r="F159" s="155" t="s">
        <v>30</v>
      </c>
      <c r="G159" s="129">
        <v>30392.86</v>
      </c>
      <c r="H159" s="151">
        <f t="shared" si="5"/>
        <v>60785.72</v>
      </c>
      <c r="I159" s="34" t="s">
        <v>9</v>
      </c>
      <c r="J159" s="153" t="s">
        <v>32</v>
      </c>
      <c r="K159" s="154" t="s">
        <v>241</v>
      </c>
      <c r="L159" s="158" t="s">
        <v>247</v>
      </c>
      <c r="M159" s="126"/>
    </row>
    <row r="160" spans="1:13" s="125" customFormat="1" ht="30" customHeight="1" x14ac:dyDescent="0.25">
      <c r="A160" s="124">
        <v>80</v>
      </c>
      <c r="B160" s="127" t="s">
        <v>243</v>
      </c>
      <c r="C160" s="152" t="s">
        <v>101</v>
      </c>
      <c r="D160" s="156" t="s">
        <v>35</v>
      </c>
      <c r="E160" s="128">
        <v>5</v>
      </c>
      <c r="F160" s="155" t="s">
        <v>30</v>
      </c>
      <c r="G160" s="129">
        <v>415023.22</v>
      </c>
      <c r="H160" s="151">
        <f t="shared" si="5"/>
        <v>2075116.0999999999</v>
      </c>
      <c r="I160" s="34" t="s">
        <v>9</v>
      </c>
      <c r="J160" s="153" t="s">
        <v>32</v>
      </c>
      <c r="K160" s="154" t="s">
        <v>241</v>
      </c>
      <c r="L160" s="158" t="s">
        <v>247</v>
      </c>
      <c r="M160" s="126"/>
    </row>
    <row r="161" spans="1:13" s="125" customFormat="1" ht="30" customHeight="1" x14ac:dyDescent="0.25">
      <c r="A161" s="124">
        <v>81</v>
      </c>
      <c r="B161" s="127" t="s">
        <v>244</v>
      </c>
      <c r="C161" s="152" t="s">
        <v>101</v>
      </c>
      <c r="D161" s="156" t="s">
        <v>35</v>
      </c>
      <c r="E161" s="128">
        <v>4</v>
      </c>
      <c r="F161" s="155" t="s">
        <v>30</v>
      </c>
      <c r="G161" s="129">
        <v>415023.22</v>
      </c>
      <c r="H161" s="151">
        <f t="shared" si="5"/>
        <v>1660092.88</v>
      </c>
      <c r="I161" s="34" t="s">
        <v>9</v>
      </c>
      <c r="J161" s="153" t="s">
        <v>32</v>
      </c>
      <c r="K161" s="154" t="s">
        <v>241</v>
      </c>
      <c r="L161" s="158" t="s">
        <v>247</v>
      </c>
      <c r="M161" s="126"/>
    </row>
    <row r="162" spans="1:13" s="125" customFormat="1" ht="30" customHeight="1" x14ac:dyDescent="0.25">
      <c r="A162" s="124">
        <v>82</v>
      </c>
      <c r="B162" s="127" t="s">
        <v>245</v>
      </c>
      <c r="C162" s="152" t="s">
        <v>101</v>
      </c>
      <c r="D162" s="156" t="s">
        <v>35</v>
      </c>
      <c r="E162" s="128">
        <v>10</v>
      </c>
      <c r="F162" s="155" t="s">
        <v>30</v>
      </c>
      <c r="G162" s="129">
        <v>381842.86</v>
      </c>
      <c r="H162" s="151">
        <f t="shared" si="5"/>
        <v>3818428.5999999996</v>
      </c>
      <c r="I162" s="34" t="s">
        <v>9</v>
      </c>
      <c r="J162" s="153" t="s">
        <v>32</v>
      </c>
      <c r="K162" s="154" t="s">
        <v>241</v>
      </c>
      <c r="L162" s="158" t="s">
        <v>247</v>
      </c>
      <c r="M162" s="126"/>
    </row>
    <row r="163" spans="1:13" s="125" customFormat="1" ht="30" customHeight="1" x14ac:dyDescent="0.25">
      <c r="A163" s="124">
        <v>83</v>
      </c>
      <c r="B163" s="127" t="s">
        <v>246</v>
      </c>
      <c r="C163" s="152" t="s">
        <v>101</v>
      </c>
      <c r="D163" s="156" t="s">
        <v>35</v>
      </c>
      <c r="E163" s="128">
        <v>6</v>
      </c>
      <c r="F163" s="155" t="s">
        <v>30</v>
      </c>
      <c r="G163" s="129">
        <v>1725582.5</v>
      </c>
      <c r="H163" s="151">
        <f t="shared" si="5"/>
        <v>10353495</v>
      </c>
      <c r="I163" s="34" t="s">
        <v>9</v>
      </c>
      <c r="J163" s="153" t="s">
        <v>32</v>
      </c>
      <c r="K163" s="154" t="s">
        <v>241</v>
      </c>
      <c r="L163" s="158" t="s">
        <v>247</v>
      </c>
      <c r="M163" s="126"/>
    </row>
    <row r="164" spans="1:13" s="125" customFormat="1" ht="30" customHeight="1" x14ac:dyDescent="0.25">
      <c r="A164" s="124">
        <v>84</v>
      </c>
      <c r="B164" s="127" t="s">
        <v>248</v>
      </c>
      <c r="C164" s="152" t="s">
        <v>23</v>
      </c>
      <c r="D164" s="156" t="s">
        <v>35</v>
      </c>
      <c r="E164" s="152">
        <v>1</v>
      </c>
      <c r="F164" s="152" t="s">
        <v>249</v>
      </c>
      <c r="G164" s="129">
        <v>2369314.2799999998</v>
      </c>
      <c r="H164" s="151">
        <f t="shared" si="5"/>
        <v>2369314.2799999998</v>
      </c>
      <c r="I164" s="34" t="s">
        <v>9</v>
      </c>
      <c r="J164" s="153" t="s">
        <v>32</v>
      </c>
      <c r="K164" s="154" t="s">
        <v>241</v>
      </c>
      <c r="L164" s="158" t="s">
        <v>250</v>
      </c>
      <c r="M164" s="126"/>
    </row>
    <row r="165" spans="1:13" s="125" customFormat="1" ht="30" customHeight="1" x14ac:dyDescent="0.25">
      <c r="A165" s="124">
        <v>85</v>
      </c>
      <c r="B165" s="127" t="s">
        <v>253</v>
      </c>
      <c r="C165" s="152" t="s">
        <v>23</v>
      </c>
      <c r="D165" s="156" t="s">
        <v>35</v>
      </c>
      <c r="E165" s="152">
        <v>9.7200000000000006</v>
      </c>
      <c r="F165" s="152" t="s">
        <v>221</v>
      </c>
      <c r="G165" s="129">
        <v>0</v>
      </c>
      <c r="H165" s="151">
        <f t="shared" si="5"/>
        <v>0</v>
      </c>
      <c r="I165" s="34" t="s">
        <v>9</v>
      </c>
      <c r="J165" s="153" t="s">
        <v>32</v>
      </c>
      <c r="K165" s="154" t="s">
        <v>241</v>
      </c>
      <c r="L165" s="158" t="s">
        <v>344</v>
      </c>
      <c r="M165" s="126"/>
    </row>
    <row r="166" spans="1:13" s="125" customFormat="1" ht="30" customHeight="1" x14ac:dyDescent="0.25">
      <c r="A166" s="124">
        <v>86</v>
      </c>
      <c r="B166" s="127" t="s">
        <v>254</v>
      </c>
      <c r="C166" s="152" t="s">
        <v>23</v>
      </c>
      <c r="D166" s="156" t="s">
        <v>35</v>
      </c>
      <c r="E166" s="152">
        <v>55</v>
      </c>
      <c r="F166" s="152" t="s">
        <v>221</v>
      </c>
      <c r="G166" s="129">
        <v>0</v>
      </c>
      <c r="H166" s="151">
        <f t="shared" si="5"/>
        <v>0</v>
      </c>
      <c r="I166" s="34" t="s">
        <v>9</v>
      </c>
      <c r="J166" s="153" t="s">
        <v>32</v>
      </c>
      <c r="K166" s="154" t="s">
        <v>241</v>
      </c>
      <c r="L166" s="158" t="s">
        <v>344</v>
      </c>
      <c r="M166" s="126"/>
    </row>
    <row r="167" spans="1:13" s="125" customFormat="1" ht="30" customHeight="1" x14ac:dyDescent="0.25">
      <c r="A167" s="124">
        <v>87</v>
      </c>
      <c r="B167" s="127" t="s">
        <v>255</v>
      </c>
      <c r="C167" s="152" t="s">
        <v>23</v>
      </c>
      <c r="D167" s="156" t="s">
        <v>35</v>
      </c>
      <c r="E167" s="152">
        <v>54.45</v>
      </c>
      <c r="F167" s="152" t="s">
        <v>221</v>
      </c>
      <c r="G167" s="129">
        <v>0</v>
      </c>
      <c r="H167" s="151">
        <f t="shared" si="5"/>
        <v>0</v>
      </c>
      <c r="I167" s="34" t="s">
        <v>9</v>
      </c>
      <c r="J167" s="153" t="s">
        <v>32</v>
      </c>
      <c r="K167" s="154" t="s">
        <v>241</v>
      </c>
      <c r="L167" s="158" t="s">
        <v>344</v>
      </c>
      <c r="M167" s="126"/>
    </row>
    <row r="168" spans="1:13" s="125" customFormat="1" ht="30" customHeight="1" x14ac:dyDescent="0.25">
      <c r="A168" s="124">
        <v>88</v>
      </c>
      <c r="B168" s="127" t="s">
        <v>256</v>
      </c>
      <c r="C168" s="152" t="s">
        <v>23</v>
      </c>
      <c r="D168" s="156" t="s">
        <v>35</v>
      </c>
      <c r="E168" s="152">
        <v>4.95</v>
      </c>
      <c r="F168" s="152" t="s">
        <v>221</v>
      </c>
      <c r="G168" s="129">
        <v>0</v>
      </c>
      <c r="H168" s="151">
        <f t="shared" si="5"/>
        <v>0</v>
      </c>
      <c r="I168" s="34" t="s">
        <v>9</v>
      </c>
      <c r="J168" s="153" t="s">
        <v>32</v>
      </c>
      <c r="K168" s="154" t="s">
        <v>241</v>
      </c>
      <c r="L168" s="158" t="s">
        <v>344</v>
      </c>
      <c r="M168" s="126"/>
    </row>
    <row r="169" spans="1:13" s="125" customFormat="1" ht="30" customHeight="1" x14ac:dyDescent="0.25">
      <c r="A169" s="124">
        <v>89</v>
      </c>
      <c r="B169" s="127" t="s">
        <v>257</v>
      </c>
      <c r="C169" s="152" t="s">
        <v>23</v>
      </c>
      <c r="D169" s="156" t="s">
        <v>35</v>
      </c>
      <c r="E169" s="152">
        <v>45</v>
      </c>
      <c r="F169" s="152" t="s">
        <v>221</v>
      </c>
      <c r="G169" s="129">
        <v>0</v>
      </c>
      <c r="H169" s="151">
        <f t="shared" si="5"/>
        <v>0</v>
      </c>
      <c r="I169" s="34" t="s">
        <v>9</v>
      </c>
      <c r="J169" s="153" t="s">
        <v>32</v>
      </c>
      <c r="K169" s="154" t="s">
        <v>241</v>
      </c>
      <c r="L169" s="158" t="s">
        <v>344</v>
      </c>
      <c r="M169" s="126"/>
    </row>
    <row r="170" spans="1:13" s="125" customFormat="1" ht="30" customHeight="1" x14ac:dyDescent="0.25">
      <c r="A170" s="124">
        <v>90</v>
      </c>
      <c r="B170" s="127" t="s">
        <v>258</v>
      </c>
      <c r="C170" s="152" t="s">
        <v>23</v>
      </c>
      <c r="D170" s="156" t="s">
        <v>35</v>
      </c>
      <c r="E170" s="152">
        <v>18</v>
      </c>
      <c r="F170" s="152" t="s">
        <v>221</v>
      </c>
      <c r="G170" s="129">
        <v>0</v>
      </c>
      <c r="H170" s="151">
        <f t="shared" si="5"/>
        <v>0</v>
      </c>
      <c r="I170" s="34" t="s">
        <v>9</v>
      </c>
      <c r="J170" s="153" t="s">
        <v>32</v>
      </c>
      <c r="K170" s="154" t="s">
        <v>241</v>
      </c>
      <c r="L170" s="158" t="s">
        <v>344</v>
      </c>
      <c r="M170" s="126"/>
    </row>
    <row r="171" spans="1:13" s="125" customFormat="1" ht="30" customHeight="1" x14ac:dyDescent="0.25">
      <c r="A171" s="124">
        <v>91</v>
      </c>
      <c r="B171" s="127" t="s">
        <v>259</v>
      </c>
      <c r="C171" s="152" t="s">
        <v>23</v>
      </c>
      <c r="D171" s="156" t="s">
        <v>35</v>
      </c>
      <c r="E171" s="152">
        <v>24.2</v>
      </c>
      <c r="F171" s="152" t="s">
        <v>211</v>
      </c>
      <c r="G171" s="129">
        <v>0</v>
      </c>
      <c r="H171" s="151">
        <f t="shared" si="5"/>
        <v>0</v>
      </c>
      <c r="I171" s="34" t="s">
        <v>9</v>
      </c>
      <c r="J171" s="153" t="s">
        <v>32</v>
      </c>
      <c r="K171" s="154" t="s">
        <v>241</v>
      </c>
      <c r="L171" s="158" t="s">
        <v>344</v>
      </c>
      <c r="M171" s="126"/>
    </row>
    <row r="172" spans="1:13" s="125" customFormat="1" ht="30" customHeight="1" x14ac:dyDescent="0.25">
      <c r="A172" s="124">
        <v>92</v>
      </c>
      <c r="B172" s="127" t="s">
        <v>260</v>
      </c>
      <c r="C172" s="152" t="s">
        <v>23</v>
      </c>
      <c r="D172" s="156" t="s">
        <v>35</v>
      </c>
      <c r="E172" s="152">
        <v>3</v>
      </c>
      <c r="F172" s="152" t="s">
        <v>30</v>
      </c>
      <c r="G172" s="129">
        <v>0</v>
      </c>
      <c r="H172" s="151">
        <f t="shared" si="5"/>
        <v>0</v>
      </c>
      <c r="I172" s="34" t="s">
        <v>9</v>
      </c>
      <c r="J172" s="153" t="s">
        <v>32</v>
      </c>
      <c r="K172" s="154" t="s">
        <v>241</v>
      </c>
      <c r="L172" s="158" t="s">
        <v>343</v>
      </c>
      <c r="M172" s="126"/>
    </row>
    <row r="173" spans="1:13" s="125" customFormat="1" ht="30" customHeight="1" x14ac:dyDescent="0.25">
      <c r="A173" s="124">
        <v>93</v>
      </c>
      <c r="B173" s="127" t="s">
        <v>261</v>
      </c>
      <c r="C173" s="152" t="s">
        <v>23</v>
      </c>
      <c r="D173" s="156" t="s">
        <v>35</v>
      </c>
      <c r="E173" s="152">
        <v>2</v>
      </c>
      <c r="F173" s="152" t="s">
        <v>30</v>
      </c>
      <c r="G173" s="129">
        <v>0</v>
      </c>
      <c r="H173" s="151">
        <f t="shared" si="5"/>
        <v>0</v>
      </c>
      <c r="I173" s="34" t="s">
        <v>9</v>
      </c>
      <c r="J173" s="153" t="s">
        <v>32</v>
      </c>
      <c r="K173" s="154" t="s">
        <v>241</v>
      </c>
      <c r="L173" s="158" t="s">
        <v>343</v>
      </c>
      <c r="M173" s="126"/>
    </row>
    <row r="174" spans="1:13" s="125" customFormat="1" ht="30" customHeight="1" x14ac:dyDescent="0.25">
      <c r="A174" s="124">
        <v>94</v>
      </c>
      <c r="B174" s="127" t="s">
        <v>262</v>
      </c>
      <c r="C174" s="152" t="s">
        <v>23</v>
      </c>
      <c r="D174" s="156" t="s">
        <v>35</v>
      </c>
      <c r="E174" s="152">
        <v>4</v>
      </c>
      <c r="F174" s="152" t="s">
        <v>30</v>
      </c>
      <c r="G174" s="129">
        <v>0</v>
      </c>
      <c r="H174" s="151">
        <f t="shared" si="5"/>
        <v>0</v>
      </c>
      <c r="I174" s="34" t="s">
        <v>9</v>
      </c>
      <c r="J174" s="153" t="s">
        <v>32</v>
      </c>
      <c r="K174" s="154" t="s">
        <v>241</v>
      </c>
      <c r="L174" s="158" t="s">
        <v>343</v>
      </c>
      <c r="M174" s="126"/>
    </row>
    <row r="175" spans="1:13" s="125" customFormat="1" ht="30" customHeight="1" x14ac:dyDescent="0.25">
      <c r="A175" s="124">
        <v>95</v>
      </c>
      <c r="B175" s="127" t="s">
        <v>263</v>
      </c>
      <c r="C175" s="152" t="s">
        <v>23</v>
      </c>
      <c r="D175" s="156" t="s">
        <v>35</v>
      </c>
      <c r="E175" s="152">
        <v>2</v>
      </c>
      <c r="F175" s="152" t="s">
        <v>30</v>
      </c>
      <c r="G175" s="129">
        <v>0</v>
      </c>
      <c r="H175" s="151">
        <f t="shared" si="5"/>
        <v>0</v>
      </c>
      <c r="I175" s="34" t="s">
        <v>9</v>
      </c>
      <c r="J175" s="153" t="s">
        <v>32</v>
      </c>
      <c r="K175" s="154" t="s">
        <v>241</v>
      </c>
      <c r="L175" s="158" t="s">
        <v>343</v>
      </c>
      <c r="M175" s="126"/>
    </row>
    <row r="176" spans="1:13" s="125" customFormat="1" ht="30" customHeight="1" x14ac:dyDescent="0.25">
      <c r="A176" s="124">
        <v>96</v>
      </c>
      <c r="B176" s="127" t="s">
        <v>264</v>
      </c>
      <c r="C176" s="152" t="s">
        <v>23</v>
      </c>
      <c r="D176" s="156" t="s">
        <v>35</v>
      </c>
      <c r="E176" s="152">
        <v>3</v>
      </c>
      <c r="F176" s="152" t="s">
        <v>30</v>
      </c>
      <c r="G176" s="129">
        <v>0</v>
      </c>
      <c r="H176" s="151">
        <f t="shared" ref="H176:H184" si="6">E176*G176</f>
        <v>0</v>
      </c>
      <c r="I176" s="34" t="s">
        <v>9</v>
      </c>
      <c r="J176" s="153" t="s">
        <v>32</v>
      </c>
      <c r="K176" s="154" t="s">
        <v>241</v>
      </c>
      <c r="L176" s="158" t="s">
        <v>343</v>
      </c>
      <c r="M176" s="126"/>
    </row>
    <row r="177" spans="1:13" s="125" customFormat="1" ht="30" customHeight="1" x14ac:dyDescent="0.25">
      <c r="A177" s="124">
        <v>97</v>
      </c>
      <c r="B177" s="127" t="s">
        <v>265</v>
      </c>
      <c r="C177" s="152" t="s">
        <v>23</v>
      </c>
      <c r="D177" s="156" t="s">
        <v>35</v>
      </c>
      <c r="E177" s="152">
        <v>3</v>
      </c>
      <c r="F177" s="152" t="s">
        <v>30</v>
      </c>
      <c r="G177" s="129">
        <v>0</v>
      </c>
      <c r="H177" s="151">
        <f t="shared" si="6"/>
        <v>0</v>
      </c>
      <c r="I177" s="34" t="s">
        <v>9</v>
      </c>
      <c r="J177" s="153" t="s">
        <v>32</v>
      </c>
      <c r="K177" s="154" t="s">
        <v>241</v>
      </c>
      <c r="L177" s="158" t="s">
        <v>343</v>
      </c>
      <c r="M177" s="126"/>
    </row>
    <row r="178" spans="1:13" s="125" customFormat="1" ht="30" customHeight="1" x14ac:dyDescent="0.25">
      <c r="A178" s="124">
        <v>98</v>
      </c>
      <c r="B178" s="127" t="s">
        <v>266</v>
      </c>
      <c r="C178" s="152" t="s">
        <v>23</v>
      </c>
      <c r="D178" s="156" t="s">
        <v>35</v>
      </c>
      <c r="E178" s="152">
        <v>3</v>
      </c>
      <c r="F178" s="152" t="s">
        <v>30</v>
      </c>
      <c r="G178" s="129">
        <v>0</v>
      </c>
      <c r="H178" s="151">
        <f t="shared" si="6"/>
        <v>0</v>
      </c>
      <c r="I178" s="34" t="s">
        <v>9</v>
      </c>
      <c r="J178" s="153" t="s">
        <v>32</v>
      </c>
      <c r="K178" s="154" t="s">
        <v>241</v>
      </c>
      <c r="L178" s="158" t="s">
        <v>343</v>
      </c>
      <c r="M178" s="126"/>
    </row>
    <row r="179" spans="1:13" s="125" customFormat="1" ht="30" customHeight="1" x14ac:dyDescent="0.25">
      <c r="A179" s="124">
        <v>99</v>
      </c>
      <c r="B179" s="127" t="s">
        <v>268</v>
      </c>
      <c r="C179" s="152" t="s">
        <v>23</v>
      </c>
      <c r="D179" s="156" t="s">
        <v>35</v>
      </c>
      <c r="E179" s="152">
        <v>9080</v>
      </c>
      <c r="F179" s="152" t="s">
        <v>269</v>
      </c>
      <c r="G179" s="129">
        <v>1800</v>
      </c>
      <c r="H179" s="151">
        <f t="shared" si="6"/>
        <v>16344000</v>
      </c>
      <c r="I179" s="34" t="s">
        <v>9</v>
      </c>
      <c r="J179" s="153" t="s">
        <v>32</v>
      </c>
      <c r="K179" s="154" t="s">
        <v>241</v>
      </c>
      <c r="L179" s="158" t="s">
        <v>270</v>
      </c>
      <c r="M179" s="126"/>
    </row>
    <row r="180" spans="1:13" s="125" customFormat="1" ht="30" customHeight="1" x14ac:dyDescent="0.25">
      <c r="A180" s="124">
        <v>100</v>
      </c>
      <c r="B180" s="127" t="s">
        <v>275</v>
      </c>
      <c r="C180" s="152" t="s">
        <v>101</v>
      </c>
      <c r="D180" s="156" t="s">
        <v>35</v>
      </c>
      <c r="E180" s="152">
        <v>49824</v>
      </c>
      <c r="F180" s="152" t="s">
        <v>276</v>
      </c>
      <c r="G180" s="129">
        <v>400</v>
      </c>
      <c r="H180" s="151">
        <f t="shared" si="6"/>
        <v>19929600</v>
      </c>
      <c r="I180" s="34" t="s">
        <v>9</v>
      </c>
      <c r="J180" s="153" t="s">
        <v>32</v>
      </c>
      <c r="K180" s="154" t="s">
        <v>241</v>
      </c>
      <c r="L180" s="158" t="s">
        <v>277</v>
      </c>
      <c r="M180" s="126"/>
    </row>
    <row r="181" spans="1:13" s="125" customFormat="1" ht="30" customHeight="1" x14ac:dyDescent="0.25">
      <c r="A181" s="124">
        <v>101</v>
      </c>
      <c r="B181" s="127" t="s">
        <v>278</v>
      </c>
      <c r="C181" s="152" t="s">
        <v>23</v>
      </c>
      <c r="D181" s="156" t="s">
        <v>24</v>
      </c>
      <c r="E181" s="152">
        <v>1</v>
      </c>
      <c r="F181" s="152" t="s">
        <v>169</v>
      </c>
      <c r="G181" s="129">
        <v>3800922</v>
      </c>
      <c r="H181" s="151">
        <f t="shared" si="6"/>
        <v>3800922</v>
      </c>
      <c r="I181" s="34" t="s">
        <v>9</v>
      </c>
      <c r="J181" s="135" t="s">
        <v>32</v>
      </c>
      <c r="K181" s="205" t="s">
        <v>241</v>
      </c>
      <c r="L181" s="158" t="s">
        <v>279</v>
      </c>
      <c r="M181" s="126"/>
    </row>
    <row r="182" spans="1:13" s="125" customFormat="1" ht="30" customHeight="1" x14ac:dyDescent="0.25">
      <c r="A182" s="124">
        <v>102</v>
      </c>
      <c r="B182" s="127" t="s">
        <v>280</v>
      </c>
      <c r="C182" s="152" t="s">
        <v>23</v>
      </c>
      <c r="D182" s="156" t="s">
        <v>24</v>
      </c>
      <c r="E182" s="152">
        <v>1</v>
      </c>
      <c r="F182" s="152" t="s">
        <v>169</v>
      </c>
      <c r="G182" s="129">
        <v>2794721</v>
      </c>
      <c r="H182" s="151">
        <f t="shared" si="6"/>
        <v>2794721</v>
      </c>
      <c r="I182" s="34" t="s">
        <v>9</v>
      </c>
      <c r="J182" s="135" t="s">
        <v>32</v>
      </c>
      <c r="K182" s="205" t="s">
        <v>241</v>
      </c>
      <c r="L182" s="158" t="s">
        <v>281</v>
      </c>
      <c r="M182" s="126"/>
    </row>
    <row r="183" spans="1:13" s="125" customFormat="1" ht="30" customHeight="1" x14ac:dyDescent="0.25">
      <c r="A183" s="124">
        <v>103</v>
      </c>
      <c r="B183" s="127" t="s">
        <v>282</v>
      </c>
      <c r="C183" s="152" t="s">
        <v>101</v>
      </c>
      <c r="D183" s="156" t="s">
        <v>35</v>
      </c>
      <c r="E183" s="152">
        <v>1</v>
      </c>
      <c r="F183" s="152" t="s">
        <v>285</v>
      </c>
      <c r="G183" s="129">
        <v>577700</v>
      </c>
      <c r="H183" s="151">
        <f t="shared" si="6"/>
        <v>577700</v>
      </c>
      <c r="I183" s="34" t="s">
        <v>9</v>
      </c>
      <c r="J183" s="135" t="s">
        <v>32</v>
      </c>
      <c r="K183" s="205" t="s">
        <v>241</v>
      </c>
      <c r="L183" s="158" t="s">
        <v>286</v>
      </c>
      <c r="M183" s="126"/>
    </row>
    <row r="184" spans="1:13" s="125" customFormat="1" ht="40.5" customHeight="1" x14ac:dyDescent="0.25">
      <c r="A184" s="124">
        <v>104</v>
      </c>
      <c r="B184" s="127" t="s">
        <v>283</v>
      </c>
      <c r="C184" s="152" t="s">
        <v>101</v>
      </c>
      <c r="D184" s="156" t="s">
        <v>35</v>
      </c>
      <c r="E184" s="152">
        <v>1</v>
      </c>
      <c r="F184" s="152" t="s">
        <v>285</v>
      </c>
      <c r="G184" s="129">
        <v>754403</v>
      </c>
      <c r="H184" s="151">
        <f t="shared" si="6"/>
        <v>754403</v>
      </c>
      <c r="I184" s="34" t="s">
        <v>9</v>
      </c>
      <c r="J184" s="135" t="s">
        <v>32</v>
      </c>
      <c r="K184" s="205" t="s">
        <v>241</v>
      </c>
      <c r="L184" s="158" t="s">
        <v>286</v>
      </c>
      <c r="M184" s="126"/>
    </row>
    <row r="185" spans="1:13" s="125" customFormat="1" ht="40.5" customHeight="1" x14ac:dyDescent="0.25">
      <c r="A185" s="124">
        <v>105</v>
      </c>
      <c r="B185" s="127" t="s">
        <v>284</v>
      </c>
      <c r="C185" s="152" t="s">
        <v>101</v>
      </c>
      <c r="D185" s="156" t="s">
        <v>35</v>
      </c>
      <c r="E185" s="152">
        <v>50</v>
      </c>
      <c r="F185" s="152" t="s">
        <v>285</v>
      </c>
      <c r="G185" s="129">
        <v>515160</v>
      </c>
      <c r="H185" s="151">
        <f>E185*G185</f>
        <v>25758000</v>
      </c>
      <c r="I185" s="34" t="s">
        <v>9</v>
      </c>
      <c r="J185" s="135" t="s">
        <v>32</v>
      </c>
      <c r="K185" s="205" t="s">
        <v>241</v>
      </c>
      <c r="L185" s="158" t="s">
        <v>286</v>
      </c>
      <c r="M185" s="126"/>
    </row>
    <row r="186" spans="1:13" s="125" customFormat="1" ht="40.5" customHeight="1" x14ac:dyDescent="0.25">
      <c r="A186" s="124">
        <v>106</v>
      </c>
      <c r="B186" s="127" t="s">
        <v>289</v>
      </c>
      <c r="C186" s="152" t="s">
        <v>23</v>
      </c>
      <c r="D186" s="156" t="s">
        <v>24</v>
      </c>
      <c r="E186" s="214">
        <v>1</v>
      </c>
      <c r="F186" s="200" t="s">
        <v>169</v>
      </c>
      <c r="G186" s="215">
        <v>2333207.14</v>
      </c>
      <c r="H186" s="151">
        <f t="shared" ref="H186" si="7">E186*G186</f>
        <v>2333207.14</v>
      </c>
      <c r="I186" s="34" t="s">
        <v>9</v>
      </c>
      <c r="J186" s="135" t="s">
        <v>32</v>
      </c>
      <c r="K186" s="205" t="s">
        <v>241</v>
      </c>
      <c r="L186" s="158" t="s">
        <v>420</v>
      </c>
      <c r="M186" s="126"/>
    </row>
    <row r="187" spans="1:13" s="125" customFormat="1" ht="40.5" customHeight="1" x14ac:dyDescent="0.25">
      <c r="A187" s="124">
        <v>107</v>
      </c>
      <c r="B187" s="127" t="s">
        <v>297</v>
      </c>
      <c r="C187" s="152" t="s">
        <v>23</v>
      </c>
      <c r="D187" s="156" t="s">
        <v>35</v>
      </c>
      <c r="E187" s="152">
        <v>1620</v>
      </c>
      <c r="F187" s="152" t="s">
        <v>30</v>
      </c>
      <c r="G187" s="129">
        <v>1178.57</v>
      </c>
      <c r="H187" s="151">
        <f t="shared" ref="H187:H204" si="8">E187*G187</f>
        <v>1909283.4</v>
      </c>
      <c r="I187" s="34" t="s">
        <v>9</v>
      </c>
      <c r="J187" s="135" t="s">
        <v>32</v>
      </c>
      <c r="K187" s="205" t="s">
        <v>241</v>
      </c>
      <c r="L187" s="158" t="s">
        <v>301</v>
      </c>
      <c r="M187" s="126"/>
    </row>
    <row r="188" spans="1:13" s="125" customFormat="1" ht="40.5" customHeight="1" x14ac:dyDescent="0.25">
      <c r="A188" s="124">
        <v>108</v>
      </c>
      <c r="B188" s="127" t="s">
        <v>298</v>
      </c>
      <c r="C188" s="152" t="s">
        <v>23</v>
      </c>
      <c r="D188" s="156" t="s">
        <v>35</v>
      </c>
      <c r="E188" s="152">
        <v>1</v>
      </c>
      <c r="F188" s="152" t="s">
        <v>169</v>
      </c>
      <c r="G188" s="129">
        <v>4052322.92</v>
      </c>
      <c r="H188" s="151">
        <f t="shared" si="8"/>
        <v>4052322.92</v>
      </c>
      <c r="I188" s="34" t="s">
        <v>9</v>
      </c>
      <c r="J188" s="135" t="s">
        <v>32</v>
      </c>
      <c r="K188" s="205" t="s">
        <v>241</v>
      </c>
      <c r="L188" s="158" t="s">
        <v>301</v>
      </c>
      <c r="M188" s="126"/>
    </row>
    <row r="189" spans="1:13" s="125" customFormat="1" ht="40.5" customHeight="1" x14ac:dyDescent="0.25">
      <c r="A189" s="124">
        <v>109</v>
      </c>
      <c r="B189" s="127" t="s">
        <v>299</v>
      </c>
      <c r="C189" s="152" t="s">
        <v>23</v>
      </c>
      <c r="D189" s="156" t="s">
        <v>35</v>
      </c>
      <c r="E189" s="152">
        <v>1</v>
      </c>
      <c r="F189" s="152" t="s">
        <v>169</v>
      </c>
      <c r="G189" s="129">
        <v>925601.16</v>
      </c>
      <c r="H189" s="151">
        <f t="shared" si="8"/>
        <v>925601.16</v>
      </c>
      <c r="I189" s="34" t="s">
        <v>9</v>
      </c>
      <c r="J189" s="135" t="s">
        <v>32</v>
      </c>
      <c r="K189" s="205" t="s">
        <v>241</v>
      </c>
      <c r="L189" s="158" t="s">
        <v>301</v>
      </c>
      <c r="M189" s="126"/>
    </row>
    <row r="190" spans="1:13" s="125" customFormat="1" ht="40.5" customHeight="1" x14ac:dyDescent="0.25">
      <c r="A190" s="124">
        <v>110</v>
      </c>
      <c r="B190" s="127" t="s">
        <v>300</v>
      </c>
      <c r="C190" s="152" t="s">
        <v>23</v>
      </c>
      <c r="D190" s="156" t="s">
        <v>35</v>
      </c>
      <c r="E190" s="152">
        <v>11</v>
      </c>
      <c r="F190" s="152" t="s">
        <v>30</v>
      </c>
      <c r="G190" s="129">
        <v>19196.43</v>
      </c>
      <c r="H190" s="151">
        <f t="shared" si="8"/>
        <v>211160.73</v>
      </c>
      <c r="I190" s="34" t="s">
        <v>9</v>
      </c>
      <c r="J190" s="135" t="s">
        <v>32</v>
      </c>
      <c r="K190" s="205" t="s">
        <v>241</v>
      </c>
      <c r="L190" s="158" t="s">
        <v>301</v>
      </c>
      <c r="M190" s="126"/>
    </row>
    <row r="191" spans="1:13" s="125" customFormat="1" ht="40.5" customHeight="1" x14ac:dyDescent="0.25">
      <c r="A191" s="124">
        <v>111</v>
      </c>
      <c r="B191" s="127" t="s">
        <v>302</v>
      </c>
      <c r="C191" s="152" t="s">
        <v>23</v>
      </c>
      <c r="D191" s="156" t="s">
        <v>35</v>
      </c>
      <c r="E191" s="152">
        <v>4</v>
      </c>
      <c r="F191" s="152" t="s">
        <v>30</v>
      </c>
      <c r="G191" s="129">
        <v>216000</v>
      </c>
      <c r="H191" s="151">
        <f t="shared" si="8"/>
        <v>864000</v>
      </c>
      <c r="I191" s="34" t="s">
        <v>9</v>
      </c>
      <c r="J191" s="135" t="s">
        <v>32</v>
      </c>
      <c r="K191" s="205" t="s">
        <v>241</v>
      </c>
      <c r="L191" s="158" t="s">
        <v>303</v>
      </c>
      <c r="M191" s="126"/>
    </row>
    <row r="192" spans="1:13" s="125" customFormat="1" ht="40.5" customHeight="1" x14ac:dyDescent="0.25">
      <c r="A192" s="124">
        <v>112</v>
      </c>
      <c r="B192" s="127" t="s">
        <v>310</v>
      </c>
      <c r="C192" s="152" t="s">
        <v>23</v>
      </c>
      <c r="D192" s="156" t="s">
        <v>35</v>
      </c>
      <c r="E192" s="152">
        <v>85</v>
      </c>
      <c r="F192" s="152" t="s">
        <v>316</v>
      </c>
      <c r="G192" s="129">
        <v>15531.25</v>
      </c>
      <c r="H192" s="151">
        <f t="shared" si="8"/>
        <v>1320156.25</v>
      </c>
      <c r="I192" s="34" t="s">
        <v>9</v>
      </c>
      <c r="J192" s="135" t="s">
        <v>32</v>
      </c>
      <c r="K192" s="205" t="s">
        <v>241</v>
      </c>
      <c r="L192" s="158" t="s">
        <v>317</v>
      </c>
      <c r="M192" s="126"/>
    </row>
    <row r="193" spans="1:13" s="125" customFormat="1" ht="40.5" customHeight="1" x14ac:dyDescent="0.25">
      <c r="A193" s="124">
        <v>113</v>
      </c>
      <c r="B193" s="127" t="s">
        <v>311</v>
      </c>
      <c r="C193" s="152" t="s">
        <v>23</v>
      </c>
      <c r="D193" s="156" t="s">
        <v>35</v>
      </c>
      <c r="E193" s="152">
        <v>2</v>
      </c>
      <c r="F193" s="152" t="s">
        <v>316</v>
      </c>
      <c r="G193" s="129">
        <v>25370</v>
      </c>
      <c r="H193" s="151">
        <f t="shared" si="8"/>
        <v>50740</v>
      </c>
      <c r="I193" s="34" t="s">
        <v>9</v>
      </c>
      <c r="J193" s="135" t="s">
        <v>32</v>
      </c>
      <c r="K193" s="205" t="s">
        <v>241</v>
      </c>
      <c r="L193" s="158" t="s">
        <v>317</v>
      </c>
      <c r="M193" s="126"/>
    </row>
    <row r="194" spans="1:13" s="125" customFormat="1" ht="40.5" customHeight="1" x14ac:dyDescent="0.25">
      <c r="A194" s="124">
        <v>114</v>
      </c>
      <c r="B194" s="127" t="s">
        <v>312</v>
      </c>
      <c r="C194" s="152" t="s">
        <v>23</v>
      </c>
      <c r="D194" s="156" t="s">
        <v>35</v>
      </c>
      <c r="E194" s="152">
        <v>2</v>
      </c>
      <c r="F194" s="152" t="s">
        <v>30</v>
      </c>
      <c r="G194" s="129">
        <v>39420</v>
      </c>
      <c r="H194" s="151">
        <f t="shared" si="8"/>
        <v>78840</v>
      </c>
      <c r="I194" s="34" t="s">
        <v>9</v>
      </c>
      <c r="J194" s="135" t="s">
        <v>32</v>
      </c>
      <c r="K194" s="205" t="s">
        <v>241</v>
      </c>
      <c r="L194" s="158" t="s">
        <v>317</v>
      </c>
      <c r="M194" s="126"/>
    </row>
    <row r="195" spans="1:13" s="125" customFormat="1" ht="40.5" customHeight="1" x14ac:dyDescent="0.25">
      <c r="A195" s="124">
        <v>115</v>
      </c>
      <c r="B195" s="127" t="s">
        <v>313</v>
      </c>
      <c r="C195" s="152" t="s">
        <v>23</v>
      </c>
      <c r="D195" s="156" t="s">
        <v>35</v>
      </c>
      <c r="E195" s="152">
        <v>130</v>
      </c>
      <c r="F195" s="152" t="s">
        <v>30</v>
      </c>
      <c r="G195" s="129">
        <v>21610</v>
      </c>
      <c r="H195" s="151">
        <f t="shared" si="8"/>
        <v>2809300</v>
      </c>
      <c r="I195" s="34" t="s">
        <v>9</v>
      </c>
      <c r="J195" s="135" t="s">
        <v>32</v>
      </c>
      <c r="K195" s="205" t="s">
        <v>241</v>
      </c>
      <c r="L195" s="158" t="s">
        <v>317</v>
      </c>
      <c r="M195" s="126"/>
    </row>
    <row r="196" spans="1:13" s="125" customFormat="1" ht="40.5" customHeight="1" x14ac:dyDescent="0.25">
      <c r="A196" s="124">
        <v>116</v>
      </c>
      <c r="B196" s="127" t="s">
        <v>314</v>
      </c>
      <c r="C196" s="152" t="s">
        <v>23</v>
      </c>
      <c r="D196" s="156" t="s">
        <v>35</v>
      </c>
      <c r="E196" s="152">
        <v>2</v>
      </c>
      <c r="F196" s="152" t="s">
        <v>30</v>
      </c>
      <c r="G196" s="129">
        <v>25230</v>
      </c>
      <c r="H196" s="151">
        <f t="shared" si="8"/>
        <v>50460</v>
      </c>
      <c r="I196" s="34" t="s">
        <v>9</v>
      </c>
      <c r="J196" s="135" t="s">
        <v>32</v>
      </c>
      <c r="K196" s="205" t="s">
        <v>241</v>
      </c>
      <c r="L196" s="158" t="s">
        <v>317</v>
      </c>
      <c r="M196" s="126"/>
    </row>
    <row r="197" spans="1:13" s="125" customFormat="1" ht="40.5" customHeight="1" x14ac:dyDescent="0.25">
      <c r="A197" s="124">
        <v>117</v>
      </c>
      <c r="B197" s="127" t="s">
        <v>315</v>
      </c>
      <c r="C197" s="152" t="s">
        <v>23</v>
      </c>
      <c r="D197" s="156" t="s">
        <v>35</v>
      </c>
      <c r="E197" s="152">
        <v>130</v>
      </c>
      <c r="F197" s="152" t="s">
        <v>30</v>
      </c>
      <c r="G197" s="129">
        <v>23980</v>
      </c>
      <c r="H197" s="151">
        <f t="shared" si="8"/>
        <v>3117400</v>
      </c>
      <c r="I197" s="34" t="s">
        <v>9</v>
      </c>
      <c r="J197" s="135" t="s">
        <v>32</v>
      </c>
      <c r="K197" s="205" t="s">
        <v>241</v>
      </c>
      <c r="L197" s="158" t="s">
        <v>317</v>
      </c>
      <c r="M197" s="126"/>
    </row>
    <row r="198" spans="1:13" s="125" customFormat="1" ht="40.5" customHeight="1" x14ac:dyDescent="0.25">
      <c r="A198" s="124">
        <v>118</v>
      </c>
      <c r="B198" s="127" t="s">
        <v>323</v>
      </c>
      <c r="C198" s="152" t="s">
        <v>23</v>
      </c>
      <c r="D198" s="156" t="s">
        <v>35</v>
      </c>
      <c r="E198" s="152">
        <v>1</v>
      </c>
      <c r="F198" s="152" t="s">
        <v>169</v>
      </c>
      <c r="G198" s="129">
        <v>0</v>
      </c>
      <c r="H198" s="151">
        <f t="shared" si="8"/>
        <v>0</v>
      </c>
      <c r="I198" s="34" t="s">
        <v>9</v>
      </c>
      <c r="J198" s="135" t="s">
        <v>32</v>
      </c>
      <c r="K198" s="205" t="s">
        <v>241</v>
      </c>
      <c r="L198" s="158" t="s">
        <v>371</v>
      </c>
      <c r="M198" s="126"/>
    </row>
    <row r="199" spans="1:13" s="125" customFormat="1" ht="40.5" customHeight="1" x14ac:dyDescent="0.25">
      <c r="A199" s="124">
        <v>119</v>
      </c>
      <c r="B199" s="127" t="s">
        <v>326</v>
      </c>
      <c r="C199" s="152" t="s">
        <v>23</v>
      </c>
      <c r="D199" s="156" t="s">
        <v>24</v>
      </c>
      <c r="E199" s="152">
        <v>1</v>
      </c>
      <c r="F199" s="152" t="s">
        <v>30</v>
      </c>
      <c r="G199" s="129">
        <v>1517857.14</v>
      </c>
      <c r="H199" s="151">
        <f t="shared" si="8"/>
        <v>1517857.14</v>
      </c>
      <c r="I199" s="34" t="s">
        <v>9</v>
      </c>
      <c r="J199" s="135" t="s">
        <v>32</v>
      </c>
      <c r="K199" s="205" t="s">
        <v>241</v>
      </c>
      <c r="L199" s="158" t="s">
        <v>327</v>
      </c>
      <c r="M199" s="126"/>
    </row>
    <row r="200" spans="1:13" s="125" customFormat="1" ht="40.5" customHeight="1" x14ac:dyDescent="0.25">
      <c r="A200" s="124">
        <v>120</v>
      </c>
      <c r="B200" s="127" t="s">
        <v>339</v>
      </c>
      <c r="C200" s="152" t="s">
        <v>340</v>
      </c>
      <c r="D200" s="156" t="s">
        <v>24</v>
      </c>
      <c r="E200" s="152">
        <v>1</v>
      </c>
      <c r="F200" s="152" t="s">
        <v>169</v>
      </c>
      <c r="G200" s="129">
        <v>6902728.8700000001</v>
      </c>
      <c r="H200" s="151">
        <f t="shared" si="8"/>
        <v>6902728.8700000001</v>
      </c>
      <c r="I200" s="34" t="s">
        <v>9</v>
      </c>
      <c r="J200" s="135" t="s">
        <v>32</v>
      </c>
      <c r="K200" s="205" t="s">
        <v>241</v>
      </c>
      <c r="L200" s="158" t="s">
        <v>341</v>
      </c>
      <c r="M200" s="126"/>
    </row>
    <row r="201" spans="1:13" s="125" customFormat="1" ht="40.5" customHeight="1" x14ac:dyDescent="0.25">
      <c r="A201" s="124">
        <v>121</v>
      </c>
      <c r="B201" s="127" t="s">
        <v>346</v>
      </c>
      <c r="C201" s="152" t="s">
        <v>347</v>
      </c>
      <c r="D201" s="156" t="s">
        <v>35</v>
      </c>
      <c r="E201" s="152">
        <v>1</v>
      </c>
      <c r="F201" s="152" t="s">
        <v>169</v>
      </c>
      <c r="G201" s="129">
        <v>6067420</v>
      </c>
      <c r="H201" s="151">
        <f t="shared" si="8"/>
        <v>6067420</v>
      </c>
      <c r="I201" s="34" t="s">
        <v>9</v>
      </c>
      <c r="J201" s="135" t="s">
        <v>32</v>
      </c>
      <c r="K201" s="205" t="s">
        <v>241</v>
      </c>
      <c r="L201" s="158" t="s">
        <v>352</v>
      </c>
      <c r="M201" s="126"/>
    </row>
    <row r="202" spans="1:13" s="125" customFormat="1" ht="40.5" customHeight="1" x14ac:dyDescent="0.25">
      <c r="A202" s="124">
        <v>122</v>
      </c>
      <c r="B202" s="127" t="s">
        <v>348</v>
      </c>
      <c r="C202" s="152" t="s">
        <v>347</v>
      </c>
      <c r="D202" s="156" t="s">
        <v>35</v>
      </c>
      <c r="E202" s="152">
        <v>1</v>
      </c>
      <c r="F202" s="152" t="s">
        <v>169</v>
      </c>
      <c r="G202" s="129">
        <v>11279178</v>
      </c>
      <c r="H202" s="151">
        <f t="shared" si="8"/>
        <v>11279178</v>
      </c>
      <c r="I202" s="34" t="s">
        <v>9</v>
      </c>
      <c r="J202" s="135" t="s">
        <v>32</v>
      </c>
      <c r="K202" s="205" t="s">
        <v>241</v>
      </c>
      <c r="L202" s="158" t="s">
        <v>352</v>
      </c>
      <c r="M202" s="126"/>
    </row>
    <row r="203" spans="1:13" s="125" customFormat="1" ht="40.5" customHeight="1" x14ac:dyDescent="0.25">
      <c r="A203" s="124">
        <v>123</v>
      </c>
      <c r="B203" s="127" t="s">
        <v>349</v>
      </c>
      <c r="C203" s="152" t="s">
        <v>347</v>
      </c>
      <c r="D203" s="156" t="s">
        <v>35</v>
      </c>
      <c r="E203" s="152">
        <v>1</v>
      </c>
      <c r="F203" s="152" t="s">
        <v>169</v>
      </c>
      <c r="G203" s="129">
        <v>1034970</v>
      </c>
      <c r="H203" s="151">
        <f t="shared" si="8"/>
        <v>1034970</v>
      </c>
      <c r="I203" s="34" t="s">
        <v>9</v>
      </c>
      <c r="J203" s="135" t="s">
        <v>32</v>
      </c>
      <c r="K203" s="205" t="s">
        <v>241</v>
      </c>
      <c r="L203" s="158" t="s">
        <v>352</v>
      </c>
      <c r="M203" s="126"/>
    </row>
    <row r="204" spans="1:13" s="125" customFormat="1" ht="40.5" customHeight="1" x14ac:dyDescent="0.25">
      <c r="A204" s="124">
        <v>124</v>
      </c>
      <c r="B204" s="127" t="s">
        <v>350</v>
      </c>
      <c r="C204" s="152" t="s">
        <v>347</v>
      </c>
      <c r="D204" s="156" t="s">
        <v>35</v>
      </c>
      <c r="E204" s="152">
        <v>1</v>
      </c>
      <c r="F204" s="152" t="s">
        <v>169</v>
      </c>
      <c r="G204" s="129">
        <v>0</v>
      </c>
      <c r="H204" s="151">
        <f t="shared" si="8"/>
        <v>0</v>
      </c>
      <c r="I204" s="34" t="s">
        <v>9</v>
      </c>
      <c r="J204" s="135" t="s">
        <v>32</v>
      </c>
      <c r="K204" s="205" t="s">
        <v>241</v>
      </c>
      <c r="L204" s="158" t="s">
        <v>396</v>
      </c>
      <c r="M204" s="126"/>
    </row>
    <row r="205" spans="1:13" s="125" customFormat="1" ht="40.5" customHeight="1" x14ac:dyDescent="0.25">
      <c r="A205" s="124">
        <v>125</v>
      </c>
      <c r="B205" s="127" t="s">
        <v>351</v>
      </c>
      <c r="C205" s="152" t="s">
        <v>347</v>
      </c>
      <c r="D205" s="156" t="s">
        <v>35</v>
      </c>
      <c r="E205" s="152">
        <v>35</v>
      </c>
      <c r="F205" s="152" t="s">
        <v>285</v>
      </c>
      <c r="G205" s="129">
        <v>0</v>
      </c>
      <c r="H205" s="151">
        <f>E205*G205</f>
        <v>0</v>
      </c>
      <c r="I205" s="34" t="s">
        <v>9</v>
      </c>
      <c r="J205" s="135" t="s">
        <v>32</v>
      </c>
      <c r="K205" s="205" t="s">
        <v>241</v>
      </c>
      <c r="L205" s="158" t="s">
        <v>396</v>
      </c>
      <c r="M205" s="126"/>
    </row>
    <row r="206" spans="1:13" s="125" customFormat="1" ht="40.5" customHeight="1" x14ac:dyDescent="0.25">
      <c r="A206" s="124">
        <v>126</v>
      </c>
      <c r="B206" s="127" t="s">
        <v>369</v>
      </c>
      <c r="C206" s="152" t="s">
        <v>23</v>
      </c>
      <c r="D206" s="156" t="s">
        <v>35</v>
      </c>
      <c r="E206" s="152">
        <v>2</v>
      </c>
      <c r="F206" s="152" t="s">
        <v>30</v>
      </c>
      <c r="G206" s="129">
        <v>0</v>
      </c>
      <c r="H206" s="151">
        <f>E206*G206</f>
        <v>0</v>
      </c>
      <c r="I206" s="34" t="s">
        <v>9</v>
      </c>
      <c r="J206" s="135" t="s">
        <v>32</v>
      </c>
      <c r="K206" s="205" t="s">
        <v>356</v>
      </c>
      <c r="L206" s="158" t="s">
        <v>421</v>
      </c>
      <c r="M206" s="126"/>
    </row>
    <row r="207" spans="1:13" s="125" customFormat="1" ht="40.5" customHeight="1" x14ac:dyDescent="0.25">
      <c r="A207" s="124">
        <v>127</v>
      </c>
      <c r="B207" s="127" t="s">
        <v>370</v>
      </c>
      <c r="C207" s="152" t="s">
        <v>23</v>
      </c>
      <c r="D207" s="156" t="s">
        <v>35</v>
      </c>
      <c r="E207" s="152">
        <v>1</v>
      </c>
      <c r="F207" s="152" t="s">
        <v>30</v>
      </c>
      <c r="G207" s="129">
        <v>0</v>
      </c>
      <c r="H207" s="151">
        <f>E207*G207</f>
        <v>0</v>
      </c>
      <c r="I207" s="34" t="s">
        <v>9</v>
      </c>
      <c r="J207" s="135" t="s">
        <v>32</v>
      </c>
      <c r="K207" s="205" t="s">
        <v>356</v>
      </c>
      <c r="L207" s="158" t="s">
        <v>421</v>
      </c>
      <c r="M207" s="126"/>
    </row>
    <row r="208" spans="1:13" s="125" customFormat="1" ht="40.5" customHeight="1" x14ac:dyDescent="0.25">
      <c r="A208" s="124">
        <v>128</v>
      </c>
      <c r="B208" s="127" t="s">
        <v>382</v>
      </c>
      <c r="C208" s="152" t="s">
        <v>23</v>
      </c>
      <c r="D208" s="156" t="s">
        <v>35</v>
      </c>
      <c r="E208" s="152">
        <v>1</v>
      </c>
      <c r="F208" s="152" t="s">
        <v>169</v>
      </c>
      <c r="G208" s="129">
        <v>4860648.5</v>
      </c>
      <c r="H208" s="151">
        <f>E208*G208</f>
        <v>4860648.5</v>
      </c>
      <c r="I208" s="34" t="s">
        <v>9</v>
      </c>
      <c r="J208" s="135" t="s">
        <v>32</v>
      </c>
      <c r="K208" s="205" t="s">
        <v>356</v>
      </c>
      <c r="L208" s="158" t="s">
        <v>383</v>
      </c>
      <c r="M208" s="126"/>
    </row>
    <row r="209" spans="1:13" s="125" customFormat="1" ht="40.5" customHeight="1" x14ac:dyDescent="0.25">
      <c r="A209" s="124">
        <v>129</v>
      </c>
      <c r="B209" s="127" t="s">
        <v>384</v>
      </c>
      <c r="C209" s="152" t="s">
        <v>23</v>
      </c>
      <c r="D209" s="156" t="s">
        <v>24</v>
      </c>
      <c r="E209" s="152">
        <v>2416</v>
      </c>
      <c r="F209" s="152" t="s">
        <v>30</v>
      </c>
      <c r="G209" s="129">
        <v>167.5</v>
      </c>
      <c r="H209" s="151">
        <f t="shared" ref="H209:H227" si="9">E209*G209</f>
        <v>404680</v>
      </c>
      <c r="I209" s="34" t="s">
        <v>9</v>
      </c>
      <c r="J209" s="135" t="s">
        <v>32</v>
      </c>
      <c r="K209" s="205" t="s">
        <v>356</v>
      </c>
      <c r="L209" s="158" t="s">
        <v>387</v>
      </c>
      <c r="M209" s="126"/>
    </row>
    <row r="210" spans="1:13" s="125" customFormat="1" ht="40.5" customHeight="1" x14ac:dyDescent="0.25">
      <c r="A210" s="124">
        <v>130</v>
      </c>
      <c r="B210" s="127" t="s">
        <v>385</v>
      </c>
      <c r="C210" s="152" t="s">
        <v>23</v>
      </c>
      <c r="D210" s="156" t="s">
        <v>24</v>
      </c>
      <c r="E210" s="152">
        <v>1324</v>
      </c>
      <c r="F210" s="152" t="s">
        <v>30</v>
      </c>
      <c r="G210" s="129">
        <v>405</v>
      </c>
      <c r="H210" s="151">
        <f t="shared" si="9"/>
        <v>536220</v>
      </c>
      <c r="I210" s="34" t="s">
        <v>9</v>
      </c>
      <c r="J210" s="135" t="s">
        <v>32</v>
      </c>
      <c r="K210" s="205" t="s">
        <v>356</v>
      </c>
      <c r="L210" s="158" t="s">
        <v>387</v>
      </c>
      <c r="M210" s="126"/>
    </row>
    <row r="211" spans="1:13" s="125" customFormat="1" ht="40.5" customHeight="1" x14ac:dyDescent="0.25">
      <c r="A211" s="124">
        <v>131</v>
      </c>
      <c r="B211" s="127" t="s">
        <v>386</v>
      </c>
      <c r="C211" s="152" t="s">
        <v>23</v>
      </c>
      <c r="D211" s="156" t="s">
        <v>24</v>
      </c>
      <c r="E211" s="152">
        <v>400</v>
      </c>
      <c r="F211" s="152" t="s">
        <v>30</v>
      </c>
      <c r="G211" s="129">
        <v>342.5</v>
      </c>
      <c r="H211" s="151">
        <f t="shared" si="9"/>
        <v>137000</v>
      </c>
      <c r="I211" s="34" t="s">
        <v>9</v>
      </c>
      <c r="J211" s="135" t="s">
        <v>32</v>
      </c>
      <c r="K211" s="205" t="s">
        <v>356</v>
      </c>
      <c r="L211" s="158" t="s">
        <v>387</v>
      </c>
      <c r="M211" s="126"/>
    </row>
    <row r="212" spans="1:13" s="125" customFormat="1" ht="40.5" customHeight="1" x14ac:dyDescent="0.25">
      <c r="A212" s="124">
        <v>132</v>
      </c>
      <c r="B212" s="127" t="s">
        <v>392</v>
      </c>
      <c r="C212" s="152" t="s">
        <v>101</v>
      </c>
      <c r="D212" s="156" t="s">
        <v>35</v>
      </c>
      <c r="E212" s="152">
        <v>1</v>
      </c>
      <c r="F212" s="152" t="s">
        <v>169</v>
      </c>
      <c r="G212" s="129">
        <v>20640000</v>
      </c>
      <c r="H212" s="151">
        <f t="shared" si="9"/>
        <v>20640000</v>
      </c>
      <c r="I212" s="34" t="s">
        <v>9</v>
      </c>
      <c r="J212" s="135" t="s">
        <v>32</v>
      </c>
      <c r="K212" s="205" t="s">
        <v>356</v>
      </c>
      <c r="L212" s="158" t="s">
        <v>393</v>
      </c>
      <c r="M212" s="126"/>
    </row>
    <row r="213" spans="1:13" s="125" customFormat="1" ht="40.5" customHeight="1" x14ac:dyDescent="0.25">
      <c r="A213" s="124">
        <v>133</v>
      </c>
      <c r="B213" s="127" t="s">
        <v>398</v>
      </c>
      <c r="C213" s="152" t="s">
        <v>347</v>
      </c>
      <c r="D213" s="156" t="s">
        <v>35</v>
      </c>
      <c r="E213" s="152">
        <v>30</v>
      </c>
      <c r="F213" s="152" t="s">
        <v>285</v>
      </c>
      <c r="G213" s="129">
        <v>10498</v>
      </c>
      <c r="H213" s="151">
        <f t="shared" si="9"/>
        <v>314940</v>
      </c>
      <c r="I213" s="34" t="s">
        <v>9</v>
      </c>
      <c r="J213" s="135" t="s">
        <v>32</v>
      </c>
      <c r="K213" s="205" t="s">
        <v>356</v>
      </c>
      <c r="L213" s="158" t="s">
        <v>407</v>
      </c>
      <c r="M213" s="126"/>
    </row>
    <row r="214" spans="1:13" s="125" customFormat="1" ht="40.5" customHeight="1" x14ac:dyDescent="0.25">
      <c r="A214" s="124">
        <v>134</v>
      </c>
      <c r="B214" s="127" t="s">
        <v>399</v>
      </c>
      <c r="C214" s="152" t="s">
        <v>347</v>
      </c>
      <c r="D214" s="156" t="s">
        <v>35</v>
      </c>
      <c r="E214" s="152">
        <v>30</v>
      </c>
      <c r="F214" s="152" t="s">
        <v>285</v>
      </c>
      <c r="G214" s="129">
        <v>6400</v>
      </c>
      <c r="H214" s="151">
        <f t="shared" si="9"/>
        <v>192000</v>
      </c>
      <c r="I214" s="34" t="s">
        <v>9</v>
      </c>
      <c r="J214" s="135" t="s">
        <v>32</v>
      </c>
      <c r="K214" s="205" t="s">
        <v>356</v>
      </c>
      <c r="L214" s="158" t="s">
        <v>407</v>
      </c>
      <c r="M214" s="126"/>
    </row>
    <row r="215" spans="1:13" s="125" customFormat="1" ht="40.5" customHeight="1" x14ac:dyDescent="0.25">
      <c r="A215" s="124">
        <v>135</v>
      </c>
      <c r="B215" s="127" t="s">
        <v>400</v>
      </c>
      <c r="C215" s="152" t="s">
        <v>347</v>
      </c>
      <c r="D215" s="156" t="s">
        <v>35</v>
      </c>
      <c r="E215" s="152">
        <v>919</v>
      </c>
      <c r="F215" s="152" t="s">
        <v>285</v>
      </c>
      <c r="G215" s="129">
        <v>764</v>
      </c>
      <c r="H215" s="151">
        <f t="shared" si="9"/>
        <v>702116</v>
      </c>
      <c r="I215" s="34" t="s">
        <v>9</v>
      </c>
      <c r="J215" s="135" t="s">
        <v>32</v>
      </c>
      <c r="K215" s="205" t="s">
        <v>356</v>
      </c>
      <c r="L215" s="158" t="s">
        <v>407</v>
      </c>
      <c r="M215" s="126"/>
    </row>
    <row r="216" spans="1:13" s="125" customFormat="1" ht="40.5" customHeight="1" x14ac:dyDescent="0.25">
      <c r="A216" s="124">
        <v>136</v>
      </c>
      <c r="B216" s="127" t="s">
        <v>401</v>
      </c>
      <c r="C216" s="152" t="s">
        <v>347</v>
      </c>
      <c r="D216" s="156" t="s">
        <v>35</v>
      </c>
      <c r="E216" s="152">
        <v>27</v>
      </c>
      <c r="F216" s="152" t="s">
        <v>285</v>
      </c>
      <c r="G216" s="129">
        <v>9800</v>
      </c>
      <c r="H216" s="151">
        <f t="shared" si="9"/>
        <v>264600</v>
      </c>
      <c r="I216" s="34" t="s">
        <v>9</v>
      </c>
      <c r="J216" s="135" t="s">
        <v>32</v>
      </c>
      <c r="K216" s="205" t="s">
        <v>356</v>
      </c>
      <c r="L216" s="158" t="s">
        <v>407</v>
      </c>
      <c r="M216" s="126"/>
    </row>
    <row r="217" spans="1:13" s="125" customFormat="1" ht="40.5" customHeight="1" x14ac:dyDescent="0.25">
      <c r="A217" s="124">
        <v>137</v>
      </c>
      <c r="B217" s="127" t="s">
        <v>402</v>
      </c>
      <c r="C217" s="152" t="s">
        <v>347</v>
      </c>
      <c r="D217" s="156" t="s">
        <v>35</v>
      </c>
      <c r="E217" s="152">
        <v>787</v>
      </c>
      <c r="F217" s="152" t="s">
        <v>285</v>
      </c>
      <c r="G217" s="129">
        <v>1498</v>
      </c>
      <c r="H217" s="151">
        <f t="shared" si="9"/>
        <v>1178926</v>
      </c>
      <c r="I217" s="34" t="s">
        <v>9</v>
      </c>
      <c r="J217" s="135" t="s">
        <v>32</v>
      </c>
      <c r="K217" s="205" t="s">
        <v>356</v>
      </c>
      <c r="L217" s="158" t="s">
        <v>407</v>
      </c>
      <c r="M217" s="126"/>
    </row>
    <row r="218" spans="1:13" s="125" customFormat="1" ht="40.5" customHeight="1" x14ac:dyDescent="0.25">
      <c r="A218" s="124">
        <v>138</v>
      </c>
      <c r="B218" s="127" t="s">
        <v>403</v>
      </c>
      <c r="C218" s="152" t="s">
        <v>347</v>
      </c>
      <c r="D218" s="156" t="s">
        <v>35</v>
      </c>
      <c r="E218" s="152">
        <v>30</v>
      </c>
      <c r="F218" s="152" t="s">
        <v>30</v>
      </c>
      <c r="G218" s="129">
        <v>21819</v>
      </c>
      <c r="H218" s="151">
        <f t="shared" si="9"/>
        <v>654570</v>
      </c>
      <c r="I218" s="34" t="s">
        <v>9</v>
      </c>
      <c r="J218" s="135" t="s">
        <v>32</v>
      </c>
      <c r="K218" s="205" t="s">
        <v>356</v>
      </c>
      <c r="L218" s="158" t="s">
        <v>407</v>
      </c>
      <c r="M218" s="126"/>
    </row>
    <row r="219" spans="1:13" s="125" customFormat="1" ht="40.5" customHeight="1" x14ac:dyDescent="0.25">
      <c r="A219" s="124">
        <v>139</v>
      </c>
      <c r="B219" s="127" t="s">
        <v>404</v>
      </c>
      <c r="C219" s="152" t="s">
        <v>347</v>
      </c>
      <c r="D219" s="156" t="s">
        <v>35</v>
      </c>
      <c r="E219" s="152">
        <v>791</v>
      </c>
      <c r="F219" s="152" t="s">
        <v>30</v>
      </c>
      <c r="G219" s="129">
        <v>5600</v>
      </c>
      <c r="H219" s="151">
        <f t="shared" si="9"/>
        <v>4429600</v>
      </c>
      <c r="I219" s="34" t="s">
        <v>9</v>
      </c>
      <c r="J219" s="135" t="s">
        <v>32</v>
      </c>
      <c r="K219" s="205" t="s">
        <v>356</v>
      </c>
      <c r="L219" s="158" t="s">
        <v>407</v>
      </c>
      <c r="M219" s="126"/>
    </row>
    <row r="220" spans="1:13" s="125" customFormat="1" ht="40.5" customHeight="1" x14ac:dyDescent="0.25">
      <c r="A220" s="124">
        <v>140</v>
      </c>
      <c r="B220" s="127" t="s">
        <v>405</v>
      </c>
      <c r="C220" s="152" t="s">
        <v>347</v>
      </c>
      <c r="D220" s="156" t="s">
        <v>35</v>
      </c>
      <c r="E220" s="152">
        <v>30</v>
      </c>
      <c r="F220" s="152" t="s">
        <v>30</v>
      </c>
      <c r="G220" s="129">
        <v>29800</v>
      </c>
      <c r="H220" s="151">
        <f t="shared" si="9"/>
        <v>894000</v>
      </c>
      <c r="I220" s="34" t="s">
        <v>9</v>
      </c>
      <c r="J220" s="135" t="s">
        <v>32</v>
      </c>
      <c r="K220" s="205" t="s">
        <v>356</v>
      </c>
      <c r="L220" s="158" t="s">
        <v>407</v>
      </c>
      <c r="M220" s="126"/>
    </row>
    <row r="221" spans="1:13" s="125" customFormat="1" ht="40.5" customHeight="1" x14ac:dyDescent="0.25">
      <c r="A221" s="124">
        <v>141</v>
      </c>
      <c r="B221" s="127" t="s">
        <v>406</v>
      </c>
      <c r="C221" s="152" t="s">
        <v>347</v>
      </c>
      <c r="D221" s="156" t="s">
        <v>35</v>
      </c>
      <c r="E221" s="152">
        <v>200</v>
      </c>
      <c r="F221" s="152" t="s">
        <v>285</v>
      </c>
      <c r="G221" s="129">
        <v>92800</v>
      </c>
      <c r="H221" s="151">
        <f t="shared" si="9"/>
        <v>18560000</v>
      </c>
      <c r="I221" s="34" t="s">
        <v>9</v>
      </c>
      <c r="J221" s="135" t="s">
        <v>32</v>
      </c>
      <c r="K221" s="205" t="s">
        <v>356</v>
      </c>
      <c r="L221" s="158" t="s">
        <v>407</v>
      </c>
      <c r="M221" s="126"/>
    </row>
    <row r="222" spans="1:13" s="125" customFormat="1" ht="40.5" customHeight="1" x14ac:dyDescent="0.25">
      <c r="A222" s="124">
        <v>142</v>
      </c>
      <c r="B222" s="209" t="s">
        <v>411</v>
      </c>
      <c r="C222" s="152" t="s">
        <v>347</v>
      </c>
      <c r="D222" s="206" t="s">
        <v>35</v>
      </c>
      <c r="E222" s="161">
        <v>50</v>
      </c>
      <c r="F222" s="161" t="s">
        <v>30</v>
      </c>
      <c r="G222" s="210">
        <v>12000</v>
      </c>
      <c r="H222" s="151">
        <f t="shared" si="9"/>
        <v>600000</v>
      </c>
      <c r="I222" s="34" t="s">
        <v>9</v>
      </c>
      <c r="J222" s="135" t="s">
        <v>32</v>
      </c>
      <c r="K222" s="205" t="s">
        <v>356</v>
      </c>
      <c r="L222" s="158" t="s">
        <v>413</v>
      </c>
      <c r="M222" s="126"/>
    </row>
    <row r="223" spans="1:13" s="125" customFormat="1" ht="40.5" customHeight="1" x14ac:dyDescent="0.25">
      <c r="A223" s="124">
        <v>143</v>
      </c>
      <c r="B223" s="209" t="s">
        <v>412</v>
      </c>
      <c r="C223" s="152" t="s">
        <v>347</v>
      </c>
      <c r="D223" s="206" t="s">
        <v>35</v>
      </c>
      <c r="E223" s="211">
        <v>50</v>
      </c>
      <c r="F223" s="161" t="s">
        <v>30</v>
      </c>
      <c r="G223" s="212">
        <v>11000</v>
      </c>
      <c r="H223" s="151">
        <f t="shared" si="9"/>
        <v>550000</v>
      </c>
      <c r="I223" s="34" t="s">
        <v>9</v>
      </c>
      <c r="J223" s="135" t="s">
        <v>32</v>
      </c>
      <c r="K223" s="205" t="s">
        <v>356</v>
      </c>
      <c r="L223" s="158" t="s">
        <v>413</v>
      </c>
      <c r="M223" s="126"/>
    </row>
    <row r="224" spans="1:13" s="125" customFormat="1" ht="40.5" customHeight="1" x14ac:dyDescent="0.25">
      <c r="A224" s="124">
        <v>144</v>
      </c>
      <c r="B224" s="213" t="s">
        <v>416</v>
      </c>
      <c r="C224" s="152" t="s">
        <v>101</v>
      </c>
      <c r="D224" s="207" t="s">
        <v>24</v>
      </c>
      <c r="E224" s="214">
        <v>3</v>
      </c>
      <c r="F224" s="200" t="s">
        <v>169</v>
      </c>
      <c r="G224" s="215">
        <v>1464285.71</v>
      </c>
      <c r="H224" s="151">
        <f t="shared" si="9"/>
        <v>4392857.13</v>
      </c>
      <c r="I224" s="34" t="s">
        <v>9</v>
      </c>
      <c r="J224" s="135" t="s">
        <v>32</v>
      </c>
      <c r="K224" s="205" t="s">
        <v>356</v>
      </c>
      <c r="L224" s="158" t="s">
        <v>417</v>
      </c>
      <c r="M224" s="126"/>
    </row>
    <row r="225" spans="1:18" s="125" customFormat="1" ht="40.5" customHeight="1" x14ac:dyDescent="0.25">
      <c r="A225" s="124">
        <v>145</v>
      </c>
      <c r="B225" s="213" t="s">
        <v>418</v>
      </c>
      <c r="C225" s="152" t="s">
        <v>23</v>
      </c>
      <c r="D225" s="207" t="s">
        <v>24</v>
      </c>
      <c r="E225" s="214">
        <v>1</v>
      </c>
      <c r="F225" s="200" t="s">
        <v>169</v>
      </c>
      <c r="G225" s="215">
        <v>8660718.75</v>
      </c>
      <c r="H225" s="151">
        <f t="shared" si="9"/>
        <v>8660718.75</v>
      </c>
      <c r="I225" s="34" t="s">
        <v>9</v>
      </c>
      <c r="J225" s="135" t="s">
        <v>32</v>
      </c>
      <c r="K225" s="205" t="s">
        <v>356</v>
      </c>
      <c r="L225" s="158" t="s">
        <v>419</v>
      </c>
      <c r="M225" s="126"/>
    </row>
    <row r="226" spans="1:18" s="125" customFormat="1" ht="40.5" customHeight="1" x14ac:dyDescent="0.25">
      <c r="A226" s="124">
        <v>146</v>
      </c>
      <c r="B226" s="213" t="s">
        <v>422</v>
      </c>
      <c r="C226" s="152" t="s">
        <v>347</v>
      </c>
      <c r="D226" s="206" t="s">
        <v>35</v>
      </c>
      <c r="E226" s="214">
        <v>1</v>
      </c>
      <c r="F226" s="200" t="s">
        <v>169</v>
      </c>
      <c r="G226" s="215">
        <v>3043977.02</v>
      </c>
      <c r="H226" s="151">
        <f t="shared" si="9"/>
        <v>3043977.02</v>
      </c>
      <c r="I226" s="34" t="s">
        <v>9</v>
      </c>
      <c r="J226" s="135" t="s">
        <v>32</v>
      </c>
      <c r="K226" s="205" t="s">
        <v>424</v>
      </c>
      <c r="L226" s="158" t="s">
        <v>423</v>
      </c>
      <c r="M226" s="126"/>
    </row>
    <row r="227" spans="1:18" s="125" customFormat="1" ht="40.5" customHeight="1" x14ac:dyDescent="0.25">
      <c r="A227" s="124">
        <v>147</v>
      </c>
      <c r="B227" s="213" t="s">
        <v>427</v>
      </c>
      <c r="C227" s="152" t="s">
        <v>23</v>
      </c>
      <c r="D227" s="207" t="s">
        <v>24</v>
      </c>
      <c r="E227" s="214">
        <v>7</v>
      </c>
      <c r="F227" s="161" t="s">
        <v>30</v>
      </c>
      <c r="G227" s="215">
        <v>136160.72</v>
      </c>
      <c r="H227" s="151">
        <f t="shared" si="9"/>
        <v>953125.04</v>
      </c>
      <c r="I227" s="34" t="s">
        <v>9</v>
      </c>
      <c r="J227" s="135" t="s">
        <v>32</v>
      </c>
      <c r="K227" s="205" t="s">
        <v>424</v>
      </c>
      <c r="L227" s="158" t="s">
        <v>428</v>
      </c>
      <c r="M227" s="126"/>
    </row>
    <row r="228" spans="1:18" s="3" customFormat="1" ht="20.100000000000001" customHeight="1" x14ac:dyDescent="0.25">
      <c r="A228" s="40"/>
      <c r="B228" s="67" t="s">
        <v>18</v>
      </c>
      <c r="C228" s="41"/>
      <c r="D228" s="41"/>
      <c r="E228" s="41"/>
      <c r="F228" s="41"/>
      <c r="G228" s="115"/>
      <c r="H228" s="42">
        <f>SUM(H76:H227)</f>
        <v>296940096.46999997</v>
      </c>
      <c r="I228" s="43"/>
      <c r="J228" s="43"/>
      <c r="K228" s="83"/>
      <c r="L228" s="122"/>
      <c r="M228" s="30"/>
      <c r="N228" s="10"/>
      <c r="O228" s="10"/>
      <c r="P228" s="10"/>
      <c r="Q228" s="10"/>
      <c r="R228" s="10"/>
    </row>
    <row r="229" spans="1:18" s="3" customFormat="1" ht="20.100000000000001" customHeight="1" x14ac:dyDescent="0.25">
      <c r="A229" s="47"/>
      <c r="B229" s="56" t="s">
        <v>8</v>
      </c>
      <c r="C229" s="48"/>
      <c r="D229" s="48"/>
      <c r="E229" s="48"/>
      <c r="F229" s="48"/>
      <c r="G229" s="116"/>
      <c r="H229" s="48"/>
      <c r="I229" s="48"/>
      <c r="J229" s="48"/>
      <c r="K229" s="84"/>
      <c r="L229" s="48"/>
      <c r="M229" s="30"/>
      <c r="N229" s="10"/>
      <c r="O229" s="10"/>
      <c r="P229" s="10"/>
      <c r="Q229" s="10"/>
      <c r="R229" s="10"/>
    </row>
    <row r="230" spans="1:18" s="139" customFormat="1" ht="25.5" x14ac:dyDescent="0.25">
      <c r="A230" s="70">
        <v>1</v>
      </c>
      <c r="B230" s="170" t="s">
        <v>116</v>
      </c>
      <c r="C230" s="171" t="s">
        <v>23</v>
      </c>
      <c r="D230" s="172" t="s">
        <v>35</v>
      </c>
      <c r="E230" s="173">
        <v>1</v>
      </c>
      <c r="F230" s="174" t="s">
        <v>117</v>
      </c>
      <c r="G230" s="175"/>
      <c r="H230" s="175">
        <v>892857.14</v>
      </c>
      <c r="I230" s="34" t="s">
        <v>9</v>
      </c>
      <c r="J230" s="153" t="s">
        <v>32</v>
      </c>
      <c r="K230" s="154" t="s">
        <v>37</v>
      </c>
      <c r="L230" s="158" t="s">
        <v>118</v>
      </c>
      <c r="M230" s="138"/>
    </row>
    <row r="231" spans="1:18" s="139" customFormat="1" ht="38.25" x14ac:dyDescent="0.25">
      <c r="A231" s="70">
        <v>2</v>
      </c>
      <c r="B231" s="170" t="s">
        <v>119</v>
      </c>
      <c r="C231" s="171" t="s">
        <v>120</v>
      </c>
      <c r="D231" s="172" t="s">
        <v>35</v>
      </c>
      <c r="E231" s="173">
        <v>1</v>
      </c>
      <c r="F231" s="174" t="s">
        <v>117</v>
      </c>
      <c r="G231" s="175"/>
      <c r="H231" s="175">
        <v>14666500</v>
      </c>
      <c r="I231" s="34" t="s">
        <v>9</v>
      </c>
      <c r="J231" s="153" t="s">
        <v>32</v>
      </c>
      <c r="K231" s="154" t="s">
        <v>37</v>
      </c>
      <c r="L231" s="158" t="s">
        <v>127</v>
      </c>
      <c r="M231" s="138"/>
    </row>
    <row r="232" spans="1:18" s="139" customFormat="1" ht="25.5" x14ac:dyDescent="0.25">
      <c r="A232" s="70">
        <v>3</v>
      </c>
      <c r="B232" s="170" t="s">
        <v>121</v>
      </c>
      <c r="C232" s="171" t="s">
        <v>120</v>
      </c>
      <c r="D232" s="172" t="s">
        <v>35</v>
      </c>
      <c r="E232" s="173">
        <v>1</v>
      </c>
      <c r="F232" s="174" t="s">
        <v>117</v>
      </c>
      <c r="G232" s="175"/>
      <c r="H232" s="175">
        <v>1153000</v>
      </c>
      <c r="I232" s="34" t="s">
        <v>9</v>
      </c>
      <c r="J232" s="153" t="s">
        <v>32</v>
      </c>
      <c r="K232" s="154" t="s">
        <v>37</v>
      </c>
      <c r="L232" s="158" t="s">
        <v>127</v>
      </c>
      <c r="M232" s="138"/>
    </row>
    <row r="233" spans="1:18" s="139" customFormat="1" ht="25.5" x14ac:dyDescent="0.25">
      <c r="A233" s="70">
        <v>4</v>
      </c>
      <c r="B233" s="170" t="s">
        <v>122</v>
      </c>
      <c r="C233" s="171" t="s">
        <v>120</v>
      </c>
      <c r="D233" s="172" t="s">
        <v>35</v>
      </c>
      <c r="E233" s="173">
        <v>1</v>
      </c>
      <c r="F233" s="174" t="s">
        <v>117</v>
      </c>
      <c r="G233" s="175"/>
      <c r="H233" s="175">
        <v>10763000</v>
      </c>
      <c r="I233" s="34" t="s">
        <v>9</v>
      </c>
      <c r="J233" s="153" t="s">
        <v>32</v>
      </c>
      <c r="K233" s="154" t="s">
        <v>37</v>
      </c>
      <c r="L233" s="158" t="s">
        <v>127</v>
      </c>
      <c r="M233" s="138"/>
    </row>
    <row r="234" spans="1:18" s="139" customFormat="1" ht="25.5" x14ac:dyDescent="0.25">
      <c r="A234" s="70">
        <v>5</v>
      </c>
      <c r="B234" s="170" t="s">
        <v>123</v>
      </c>
      <c r="C234" s="171" t="s">
        <v>120</v>
      </c>
      <c r="D234" s="172" t="s">
        <v>35</v>
      </c>
      <c r="E234" s="173">
        <v>1</v>
      </c>
      <c r="F234" s="174" t="s">
        <v>117</v>
      </c>
      <c r="G234" s="175"/>
      <c r="H234" s="175">
        <v>6778500</v>
      </c>
      <c r="I234" s="34" t="s">
        <v>9</v>
      </c>
      <c r="J234" s="153" t="s">
        <v>32</v>
      </c>
      <c r="K234" s="154" t="s">
        <v>37</v>
      </c>
      <c r="L234" s="158" t="s">
        <v>127</v>
      </c>
      <c r="M234" s="138"/>
    </row>
    <row r="235" spans="1:18" s="139" customFormat="1" ht="38.25" x14ac:dyDescent="0.25">
      <c r="A235" s="70">
        <v>6</v>
      </c>
      <c r="B235" s="170" t="s">
        <v>124</v>
      </c>
      <c r="C235" s="171" t="s">
        <v>120</v>
      </c>
      <c r="D235" s="172" t="s">
        <v>35</v>
      </c>
      <c r="E235" s="173">
        <v>1</v>
      </c>
      <c r="F235" s="174" t="s">
        <v>117</v>
      </c>
      <c r="G235" s="175"/>
      <c r="H235" s="175">
        <v>1426000</v>
      </c>
      <c r="I235" s="34" t="s">
        <v>9</v>
      </c>
      <c r="J235" s="153" t="s">
        <v>32</v>
      </c>
      <c r="K235" s="154" t="s">
        <v>37</v>
      </c>
      <c r="L235" s="158" t="s">
        <v>127</v>
      </c>
      <c r="M235" s="138"/>
    </row>
    <row r="236" spans="1:18" s="139" customFormat="1" ht="38.25" x14ac:dyDescent="0.25">
      <c r="A236" s="70">
        <v>7</v>
      </c>
      <c r="B236" s="170" t="s">
        <v>125</v>
      </c>
      <c r="C236" s="171" t="s">
        <v>120</v>
      </c>
      <c r="D236" s="172" t="s">
        <v>35</v>
      </c>
      <c r="E236" s="173">
        <v>1</v>
      </c>
      <c r="F236" s="174" t="s">
        <v>117</v>
      </c>
      <c r="G236" s="175"/>
      <c r="H236" s="175">
        <v>20225500</v>
      </c>
      <c r="I236" s="34" t="s">
        <v>9</v>
      </c>
      <c r="J236" s="153" t="s">
        <v>32</v>
      </c>
      <c r="K236" s="154" t="s">
        <v>37</v>
      </c>
      <c r="L236" s="158" t="s">
        <v>127</v>
      </c>
      <c r="M236" s="138"/>
    </row>
    <row r="237" spans="1:18" s="139" customFormat="1" ht="25.5" x14ac:dyDescent="0.25">
      <c r="A237" s="70">
        <v>8</v>
      </c>
      <c r="B237" s="170" t="s">
        <v>126</v>
      </c>
      <c r="C237" s="171" t="s">
        <v>120</v>
      </c>
      <c r="D237" s="172" t="s">
        <v>35</v>
      </c>
      <c r="E237" s="173">
        <v>1</v>
      </c>
      <c r="F237" s="174" t="s">
        <v>117</v>
      </c>
      <c r="G237" s="175"/>
      <c r="H237" s="175">
        <v>899500</v>
      </c>
      <c r="I237" s="34" t="s">
        <v>9</v>
      </c>
      <c r="J237" s="153" t="s">
        <v>32</v>
      </c>
      <c r="K237" s="154" t="s">
        <v>37</v>
      </c>
      <c r="L237" s="158" t="s">
        <v>127</v>
      </c>
      <c r="M237" s="138"/>
    </row>
    <row r="238" spans="1:18" s="139" customFormat="1" ht="25.5" x14ac:dyDescent="0.25">
      <c r="A238" s="70">
        <v>9</v>
      </c>
      <c r="B238" s="170" t="s">
        <v>183</v>
      </c>
      <c r="C238" s="171" t="s">
        <v>120</v>
      </c>
      <c r="D238" s="172" t="s">
        <v>35</v>
      </c>
      <c r="E238" s="173">
        <v>1</v>
      </c>
      <c r="F238" s="174" t="s">
        <v>117</v>
      </c>
      <c r="G238" s="175"/>
      <c r="H238" s="175">
        <v>58369899</v>
      </c>
      <c r="I238" s="34" t="s">
        <v>9</v>
      </c>
      <c r="J238" s="153" t="s">
        <v>32</v>
      </c>
      <c r="K238" s="154" t="s">
        <v>139</v>
      </c>
      <c r="L238" s="158" t="s">
        <v>184</v>
      </c>
      <c r="M238" s="138"/>
    </row>
    <row r="239" spans="1:18" s="139" customFormat="1" ht="25.5" x14ac:dyDescent="0.25">
      <c r="A239" s="70">
        <v>10</v>
      </c>
      <c r="B239" s="170" t="s">
        <v>234</v>
      </c>
      <c r="C239" s="171" t="s">
        <v>23</v>
      </c>
      <c r="D239" s="172" t="s">
        <v>24</v>
      </c>
      <c r="E239" s="173">
        <v>1</v>
      </c>
      <c r="F239" s="174" t="s">
        <v>235</v>
      </c>
      <c r="G239" s="175"/>
      <c r="H239" s="175">
        <v>2522760</v>
      </c>
      <c r="I239" s="34" t="s">
        <v>9</v>
      </c>
      <c r="J239" s="153" t="s">
        <v>32</v>
      </c>
      <c r="K239" s="154" t="s">
        <v>139</v>
      </c>
      <c r="L239" s="158" t="s">
        <v>236</v>
      </c>
      <c r="M239" s="138"/>
    </row>
    <row r="240" spans="1:18" s="139" customFormat="1" ht="25.5" customHeight="1" x14ac:dyDescent="0.25">
      <c r="A240" s="70">
        <v>11</v>
      </c>
      <c r="B240" s="170" t="s">
        <v>304</v>
      </c>
      <c r="C240" s="171" t="s">
        <v>305</v>
      </c>
      <c r="D240" s="172" t="s">
        <v>24</v>
      </c>
      <c r="E240" s="173">
        <v>1</v>
      </c>
      <c r="F240" s="174" t="s">
        <v>117</v>
      </c>
      <c r="G240" s="175"/>
      <c r="H240" s="175">
        <v>10816170</v>
      </c>
      <c r="I240" s="34" t="s">
        <v>9</v>
      </c>
      <c r="J240" s="153" t="s">
        <v>32</v>
      </c>
      <c r="K240" s="154" t="s">
        <v>241</v>
      </c>
      <c r="L240" s="158" t="s">
        <v>306</v>
      </c>
      <c r="M240" s="138"/>
    </row>
    <row r="241" spans="1:18" s="139" customFormat="1" ht="91.5" customHeight="1" x14ac:dyDescent="0.25">
      <c r="A241" s="70">
        <v>12</v>
      </c>
      <c r="B241" s="170" t="s">
        <v>321</v>
      </c>
      <c r="C241" s="171" t="s">
        <v>23</v>
      </c>
      <c r="D241" s="172" t="s">
        <v>24</v>
      </c>
      <c r="E241" s="173">
        <v>1</v>
      </c>
      <c r="F241" s="174" t="s">
        <v>235</v>
      </c>
      <c r="G241" s="175"/>
      <c r="H241" s="175">
        <v>16964285.719999999</v>
      </c>
      <c r="I241" s="34" t="s">
        <v>9</v>
      </c>
      <c r="J241" s="153" t="s">
        <v>32</v>
      </c>
      <c r="K241" s="154" t="s">
        <v>241</v>
      </c>
      <c r="L241" s="158" t="s">
        <v>322</v>
      </c>
      <c r="M241" s="138"/>
    </row>
    <row r="242" spans="1:18" s="139" customFormat="1" ht="25.5" customHeight="1" x14ac:dyDescent="0.25">
      <c r="A242" s="70">
        <v>13</v>
      </c>
      <c r="B242" s="170" t="s">
        <v>372</v>
      </c>
      <c r="C242" s="171" t="s">
        <v>23</v>
      </c>
      <c r="D242" s="172" t="s">
        <v>24</v>
      </c>
      <c r="E242" s="173">
        <v>1</v>
      </c>
      <c r="F242" s="174" t="s">
        <v>235</v>
      </c>
      <c r="G242" s="175"/>
      <c r="H242" s="175">
        <v>4036247</v>
      </c>
      <c r="I242" s="34" t="s">
        <v>9</v>
      </c>
      <c r="J242" s="153" t="s">
        <v>32</v>
      </c>
      <c r="K242" s="154" t="s">
        <v>241</v>
      </c>
      <c r="L242" s="158" t="s">
        <v>374</v>
      </c>
      <c r="M242" s="138"/>
    </row>
    <row r="243" spans="1:18" s="139" customFormat="1" ht="42.75" customHeight="1" x14ac:dyDescent="0.25">
      <c r="A243" s="70">
        <v>14</v>
      </c>
      <c r="B243" s="170" t="s">
        <v>373</v>
      </c>
      <c r="C243" s="171" t="s">
        <v>23</v>
      </c>
      <c r="D243" s="172" t="s">
        <v>24</v>
      </c>
      <c r="E243" s="173">
        <v>1</v>
      </c>
      <c r="F243" s="174" t="s">
        <v>235</v>
      </c>
      <c r="G243" s="175"/>
      <c r="H243" s="175">
        <v>2329932</v>
      </c>
      <c r="I243" s="34" t="s">
        <v>9</v>
      </c>
      <c r="J243" s="153" t="s">
        <v>32</v>
      </c>
      <c r="K243" s="154" t="s">
        <v>241</v>
      </c>
      <c r="L243" s="158" t="s">
        <v>374</v>
      </c>
      <c r="M243" s="138"/>
    </row>
    <row r="244" spans="1:18" s="139" customFormat="1" ht="42.75" customHeight="1" x14ac:dyDescent="0.25">
      <c r="A244" s="70">
        <v>15</v>
      </c>
      <c r="B244" s="170" t="s">
        <v>377</v>
      </c>
      <c r="C244" s="171" t="s">
        <v>23</v>
      </c>
      <c r="D244" s="172" t="s">
        <v>24</v>
      </c>
      <c r="E244" s="173">
        <v>1</v>
      </c>
      <c r="F244" s="174" t="s">
        <v>235</v>
      </c>
      <c r="G244" s="175"/>
      <c r="H244" s="175">
        <v>4490000</v>
      </c>
      <c r="I244" s="34" t="s">
        <v>9</v>
      </c>
      <c r="J244" s="153" t="s">
        <v>32</v>
      </c>
      <c r="K244" s="154" t="s">
        <v>241</v>
      </c>
      <c r="L244" s="158" t="s">
        <v>378</v>
      </c>
      <c r="M244" s="138"/>
    </row>
    <row r="245" spans="1:18" s="139" customFormat="1" ht="42.75" customHeight="1" x14ac:dyDescent="0.25">
      <c r="A245" s="70">
        <v>16</v>
      </c>
      <c r="B245" s="170" t="s">
        <v>388</v>
      </c>
      <c r="C245" s="171" t="s">
        <v>305</v>
      </c>
      <c r="D245" s="172" t="s">
        <v>24</v>
      </c>
      <c r="E245" s="173">
        <v>1</v>
      </c>
      <c r="F245" s="174" t="s">
        <v>117</v>
      </c>
      <c r="G245" s="175"/>
      <c r="H245" s="175">
        <v>23453812</v>
      </c>
      <c r="I245" s="34" t="s">
        <v>9</v>
      </c>
      <c r="J245" s="153" t="s">
        <v>32</v>
      </c>
      <c r="K245" s="154" t="s">
        <v>356</v>
      </c>
      <c r="L245" s="158" t="s">
        <v>389</v>
      </c>
      <c r="M245" s="138"/>
    </row>
    <row r="246" spans="1:18" s="139" customFormat="1" ht="42.75" customHeight="1" x14ac:dyDescent="0.25">
      <c r="A246" s="70">
        <v>17</v>
      </c>
      <c r="B246" s="170" t="s">
        <v>390</v>
      </c>
      <c r="C246" s="171" t="s">
        <v>23</v>
      </c>
      <c r="D246" s="172" t="s">
        <v>24</v>
      </c>
      <c r="E246" s="173">
        <v>1</v>
      </c>
      <c r="F246" s="174" t="s">
        <v>235</v>
      </c>
      <c r="G246" s="175"/>
      <c r="H246" s="175">
        <v>9227502</v>
      </c>
      <c r="I246" s="34" t="s">
        <v>9</v>
      </c>
      <c r="J246" s="153" t="s">
        <v>32</v>
      </c>
      <c r="K246" s="154" t="s">
        <v>356</v>
      </c>
      <c r="L246" s="158" t="s">
        <v>391</v>
      </c>
      <c r="M246" s="138"/>
    </row>
    <row r="247" spans="1:18" s="139" customFormat="1" ht="42.75" customHeight="1" x14ac:dyDescent="0.25">
      <c r="A247" s="70">
        <v>18</v>
      </c>
      <c r="B247" s="170" t="s">
        <v>408</v>
      </c>
      <c r="C247" s="171" t="s">
        <v>23</v>
      </c>
      <c r="D247" s="172" t="s">
        <v>35</v>
      </c>
      <c r="E247" s="173">
        <v>1</v>
      </c>
      <c r="F247" s="174" t="s">
        <v>117</v>
      </c>
      <c r="G247" s="175"/>
      <c r="H247" s="175" t="s">
        <v>409</v>
      </c>
      <c r="I247" s="34" t="s">
        <v>9</v>
      </c>
      <c r="J247" s="153" t="s">
        <v>32</v>
      </c>
      <c r="K247" s="154" t="s">
        <v>356</v>
      </c>
      <c r="L247" s="158" t="s">
        <v>410</v>
      </c>
      <c r="M247" s="138"/>
    </row>
    <row r="248" spans="1:18" s="139" customFormat="1" ht="42.75" customHeight="1" x14ac:dyDescent="0.25">
      <c r="A248" s="70">
        <v>19</v>
      </c>
      <c r="B248" s="170" t="s">
        <v>425</v>
      </c>
      <c r="C248" s="171" t="s">
        <v>23</v>
      </c>
      <c r="D248" s="172" t="s">
        <v>24</v>
      </c>
      <c r="E248" s="173">
        <v>1</v>
      </c>
      <c r="F248" s="174" t="s">
        <v>50</v>
      </c>
      <c r="G248" s="175"/>
      <c r="H248" s="175">
        <v>606550</v>
      </c>
      <c r="I248" s="34" t="s">
        <v>9</v>
      </c>
      <c r="J248" s="153" t="s">
        <v>32</v>
      </c>
      <c r="K248" s="154" t="s">
        <v>424</v>
      </c>
      <c r="L248" s="158" t="s">
        <v>426</v>
      </c>
      <c r="M248" s="138"/>
    </row>
    <row r="249" spans="1:18" s="1" customFormat="1" ht="19.5" customHeight="1" x14ac:dyDescent="0.25">
      <c r="A249" s="71"/>
      <c r="B249" s="55" t="s">
        <v>19</v>
      </c>
      <c r="C249" s="35"/>
      <c r="D249" s="35"/>
      <c r="E249" s="35"/>
      <c r="F249" s="35"/>
      <c r="G249" s="45"/>
      <c r="H249" s="44">
        <f>SUM(H230:H248)</f>
        <v>189622014.86000001</v>
      </c>
      <c r="I249" s="45"/>
      <c r="J249" s="45"/>
      <c r="K249" s="85"/>
      <c r="L249" s="45"/>
      <c r="M249" s="27"/>
      <c r="N249" s="22"/>
      <c r="O249" s="22"/>
      <c r="P249" s="22"/>
      <c r="Q249" s="22"/>
      <c r="R249" s="22"/>
    </row>
    <row r="250" spans="1:18" ht="20.100000000000001" customHeight="1" x14ac:dyDescent="0.25">
      <c r="A250" s="52"/>
      <c r="B250" s="57" t="s">
        <v>12</v>
      </c>
      <c r="C250" s="53"/>
      <c r="D250" s="53"/>
      <c r="E250" s="53"/>
      <c r="F250" s="53"/>
      <c r="G250" s="111"/>
      <c r="H250" s="53"/>
      <c r="I250" s="53"/>
      <c r="J250" s="53"/>
      <c r="K250" s="75"/>
      <c r="L250" s="53"/>
    </row>
    <row r="251" spans="1:18" s="137" customFormat="1" ht="25.5" x14ac:dyDescent="0.25">
      <c r="A251" s="70">
        <v>1</v>
      </c>
      <c r="B251" s="143" t="s">
        <v>25</v>
      </c>
      <c r="C251" s="152" t="s">
        <v>23</v>
      </c>
      <c r="D251" s="156" t="s">
        <v>24</v>
      </c>
      <c r="E251" s="135">
        <v>1</v>
      </c>
      <c r="F251" s="135" t="s">
        <v>20</v>
      </c>
      <c r="G251" s="142"/>
      <c r="H251" s="142">
        <v>15259000.02</v>
      </c>
      <c r="I251" s="34" t="s">
        <v>9</v>
      </c>
      <c r="J251" s="153" t="s">
        <v>32</v>
      </c>
      <c r="K251" s="154" t="s">
        <v>26</v>
      </c>
      <c r="L251" s="158" t="s">
        <v>27</v>
      </c>
      <c r="M251" s="140"/>
      <c r="N251" s="141"/>
      <c r="O251" s="141"/>
      <c r="P251" s="141"/>
      <c r="Q251" s="141"/>
      <c r="R251" s="141"/>
    </row>
    <row r="252" spans="1:18" s="137" customFormat="1" ht="25.5" x14ac:dyDescent="0.25">
      <c r="A252" s="70">
        <v>2</v>
      </c>
      <c r="B252" s="143" t="s">
        <v>33</v>
      </c>
      <c r="C252" s="152" t="s">
        <v>23</v>
      </c>
      <c r="D252" s="156" t="s">
        <v>24</v>
      </c>
      <c r="E252" s="135">
        <v>1</v>
      </c>
      <c r="F252" s="135" t="s">
        <v>20</v>
      </c>
      <c r="G252" s="142"/>
      <c r="H252" s="142">
        <v>453333.33</v>
      </c>
      <c r="I252" s="34" t="s">
        <v>9</v>
      </c>
      <c r="J252" s="153" t="s">
        <v>32</v>
      </c>
      <c r="K252" s="154" t="s">
        <v>26</v>
      </c>
      <c r="L252" s="158" t="s">
        <v>34</v>
      </c>
      <c r="M252" s="140"/>
      <c r="N252" s="141"/>
      <c r="O252" s="141"/>
      <c r="P252" s="141"/>
      <c r="Q252" s="141"/>
      <c r="R252" s="141"/>
    </row>
    <row r="253" spans="1:18" s="137" customFormat="1" ht="25.5" x14ac:dyDescent="0.25">
      <c r="A253" s="70">
        <v>3</v>
      </c>
      <c r="B253" s="143" t="s">
        <v>43</v>
      </c>
      <c r="C253" s="152" t="s">
        <v>23</v>
      </c>
      <c r="D253" s="156" t="s">
        <v>35</v>
      </c>
      <c r="E253" s="159">
        <v>1</v>
      </c>
      <c r="F253" s="155" t="s">
        <v>36</v>
      </c>
      <c r="G253" s="142"/>
      <c r="H253" s="142">
        <v>285714.40000000002</v>
      </c>
      <c r="I253" s="34" t="s">
        <v>9</v>
      </c>
      <c r="J253" s="153" t="s">
        <v>32</v>
      </c>
      <c r="K253" s="154" t="s">
        <v>37</v>
      </c>
      <c r="L253" s="158" t="s">
        <v>38</v>
      </c>
      <c r="M253" s="140"/>
      <c r="N253" s="141"/>
      <c r="O253" s="141"/>
      <c r="P253" s="141"/>
      <c r="Q253" s="141"/>
      <c r="R253" s="141"/>
    </row>
    <row r="254" spans="1:18" s="137" customFormat="1" ht="25.5" x14ac:dyDescent="0.25">
      <c r="A254" s="70">
        <v>4</v>
      </c>
      <c r="B254" s="143" t="s">
        <v>44</v>
      </c>
      <c r="C254" s="152" t="s">
        <v>23</v>
      </c>
      <c r="D254" s="156" t="s">
        <v>35</v>
      </c>
      <c r="E254" s="159">
        <v>1</v>
      </c>
      <c r="F254" s="155" t="s">
        <v>36</v>
      </c>
      <c r="G254" s="142"/>
      <c r="H254" s="142">
        <v>20000</v>
      </c>
      <c r="I254" s="34" t="s">
        <v>9</v>
      </c>
      <c r="J254" s="153" t="s">
        <v>32</v>
      </c>
      <c r="K254" s="154" t="s">
        <v>37</v>
      </c>
      <c r="L254" s="158" t="s">
        <v>38</v>
      </c>
      <c r="M254" s="140"/>
      <c r="N254" s="141"/>
      <c r="O254" s="141"/>
      <c r="P254" s="141"/>
      <c r="Q254" s="141"/>
      <c r="R254" s="141"/>
    </row>
    <row r="255" spans="1:18" s="137" customFormat="1" ht="25.5" x14ac:dyDescent="0.25">
      <c r="A255" s="70">
        <v>5</v>
      </c>
      <c r="B255" s="143" t="s">
        <v>39</v>
      </c>
      <c r="C255" s="152" t="s">
        <v>23</v>
      </c>
      <c r="D255" s="156" t="s">
        <v>35</v>
      </c>
      <c r="E255" s="159">
        <v>1</v>
      </c>
      <c r="F255" s="155" t="s">
        <v>36</v>
      </c>
      <c r="G255" s="142"/>
      <c r="H255" s="142">
        <v>589280</v>
      </c>
      <c r="I255" s="34" t="s">
        <v>9</v>
      </c>
      <c r="J255" s="153" t="s">
        <v>32</v>
      </c>
      <c r="K255" s="154" t="s">
        <v>37</v>
      </c>
      <c r="L255" s="158" t="s">
        <v>40</v>
      </c>
      <c r="M255" s="140"/>
      <c r="N255" s="141"/>
      <c r="O255" s="141"/>
      <c r="P255" s="141"/>
      <c r="Q255" s="141"/>
      <c r="R255" s="141"/>
    </row>
    <row r="256" spans="1:18" s="137" customFormat="1" ht="25.5" x14ac:dyDescent="0.25">
      <c r="A256" s="70">
        <v>6</v>
      </c>
      <c r="B256" s="143" t="s">
        <v>41</v>
      </c>
      <c r="C256" s="152" t="s">
        <v>23</v>
      </c>
      <c r="D256" s="143" t="s">
        <v>24</v>
      </c>
      <c r="E256" s="159">
        <v>1</v>
      </c>
      <c r="F256" s="155" t="s">
        <v>20</v>
      </c>
      <c r="G256" s="142"/>
      <c r="H256" s="142">
        <v>2300000</v>
      </c>
      <c r="I256" s="34" t="s">
        <v>9</v>
      </c>
      <c r="J256" s="153" t="s">
        <v>32</v>
      </c>
      <c r="K256" s="154" t="s">
        <v>37</v>
      </c>
      <c r="L256" s="158" t="s">
        <v>42</v>
      </c>
      <c r="M256" s="140"/>
      <c r="N256" s="141"/>
      <c r="O256" s="141"/>
      <c r="P256" s="141"/>
      <c r="Q256" s="141"/>
      <c r="R256" s="141"/>
    </row>
    <row r="257" spans="1:18" s="137" customFormat="1" ht="25.5" x14ac:dyDescent="0.25">
      <c r="A257" s="70">
        <v>7</v>
      </c>
      <c r="B257" s="144" t="s">
        <v>45</v>
      </c>
      <c r="C257" s="152" t="s">
        <v>23</v>
      </c>
      <c r="D257" s="143" t="s">
        <v>24</v>
      </c>
      <c r="E257" s="169">
        <v>1</v>
      </c>
      <c r="F257" s="153" t="s">
        <v>20</v>
      </c>
      <c r="G257" s="142"/>
      <c r="H257" s="142">
        <v>12185160</v>
      </c>
      <c r="I257" s="34" t="s">
        <v>9</v>
      </c>
      <c r="J257" s="153" t="s">
        <v>32</v>
      </c>
      <c r="K257" s="154" t="s">
        <v>37</v>
      </c>
      <c r="L257" s="158" t="s">
        <v>46</v>
      </c>
      <c r="M257" s="140"/>
      <c r="N257" s="141"/>
      <c r="O257" s="141"/>
      <c r="P257" s="141"/>
      <c r="Q257" s="141"/>
      <c r="R257" s="141"/>
    </row>
    <row r="258" spans="1:18" s="137" customFormat="1" ht="38.25" x14ac:dyDescent="0.25">
      <c r="A258" s="70">
        <v>8</v>
      </c>
      <c r="B258" s="143" t="s">
        <v>74</v>
      </c>
      <c r="C258" s="152" t="s">
        <v>23</v>
      </c>
      <c r="D258" s="144" t="s">
        <v>24</v>
      </c>
      <c r="E258" s="169">
        <v>1</v>
      </c>
      <c r="F258" s="153" t="s">
        <v>20</v>
      </c>
      <c r="G258" s="142"/>
      <c r="H258" s="142">
        <v>180000</v>
      </c>
      <c r="I258" s="34" t="s">
        <v>9</v>
      </c>
      <c r="J258" s="153" t="s">
        <v>32</v>
      </c>
      <c r="K258" s="154" t="s">
        <v>37</v>
      </c>
      <c r="L258" s="158" t="s">
        <v>75</v>
      </c>
      <c r="M258" s="140"/>
      <c r="N258" s="141"/>
      <c r="O258" s="141"/>
      <c r="P258" s="141"/>
      <c r="Q258" s="141"/>
      <c r="R258" s="141"/>
    </row>
    <row r="259" spans="1:18" s="137" customFormat="1" ht="15.75" hidden="1" x14ac:dyDescent="0.25">
      <c r="A259" s="70"/>
      <c r="B259" s="143"/>
      <c r="C259" s="152"/>
      <c r="D259" s="181"/>
      <c r="E259" s="169"/>
      <c r="F259" s="153"/>
      <c r="G259" s="142"/>
      <c r="H259" s="142"/>
      <c r="I259" s="34"/>
      <c r="J259" s="153"/>
      <c r="K259" s="154"/>
      <c r="L259" s="158"/>
      <c r="M259" s="140"/>
      <c r="N259" s="141"/>
      <c r="O259" s="141"/>
      <c r="P259" s="141"/>
      <c r="Q259" s="141"/>
      <c r="R259" s="141"/>
    </row>
    <row r="260" spans="1:18" s="137" customFormat="1" ht="15.75" hidden="1" x14ac:dyDescent="0.25">
      <c r="A260" s="70"/>
      <c r="B260" s="143"/>
      <c r="C260" s="152"/>
      <c r="D260" s="181"/>
      <c r="E260" s="169"/>
      <c r="F260" s="153"/>
      <c r="G260" s="142"/>
      <c r="H260" s="142"/>
      <c r="I260" s="34"/>
      <c r="J260" s="153"/>
      <c r="K260" s="154"/>
      <c r="L260" s="158"/>
      <c r="M260" s="140"/>
      <c r="N260" s="141"/>
      <c r="O260" s="141"/>
      <c r="P260" s="141"/>
      <c r="Q260" s="141"/>
      <c r="R260" s="141"/>
    </row>
    <row r="261" spans="1:18" s="137" customFormat="1" ht="15.75" hidden="1" x14ac:dyDescent="0.25">
      <c r="A261" s="70"/>
      <c r="B261" s="143"/>
      <c r="C261" s="152"/>
      <c r="D261" s="181"/>
      <c r="E261" s="169"/>
      <c r="F261" s="153"/>
      <c r="G261" s="142"/>
      <c r="H261" s="142"/>
      <c r="I261" s="34"/>
      <c r="J261" s="153"/>
      <c r="K261" s="154"/>
      <c r="L261" s="158"/>
      <c r="M261" s="140"/>
      <c r="N261" s="141"/>
      <c r="O261" s="141"/>
      <c r="P261" s="141"/>
      <c r="Q261" s="141"/>
      <c r="R261" s="141"/>
    </row>
    <row r="262" spans="1:18" s="137" customFormat="1" ht="15.75" hidden="1" x14ac:dyDescent="0.25">
      <c r="A262" s="70"/>
      <c r="B262" s="143"/>
      <c r="C262" s="152"/>
      <c r="D262" s="181"/>
      <c r="E262" s="169"/>
      <c r="F262" s="153"/>
      <c r="G262" s="142"/>
      <c r="H262" s="142"/>
      <c r="I262" s="34"/>
      <c r="J262" s="153"/>
      <c r="K262" s="154"/>
      <c r="L262" s="158"/>
      <c r="M262" s="140"/>
      <c r="N262" s="141"/>
      <c r="O262" s="141"/>
      <c r="P262" s="141"/>
      <c r="Q262" s="141"/>
      <c r="R262" s="141"/>
    </row>
    <row r="263" spans="1:18" s="137" customFormat="1" ht="15.75" hidden="1" x14ac:dyDescent="0.25">
      <c r="A263" s="70"/>
      <c r="B263" s="143"/>
      <c r="C263" s="152"/>
      <c r="D263" s="181"/>
      <c r="E263" s="169"/>
      <c r="F263" s="153"/>
      <c r="G263" s="142"/>
      <c r="H263" s="142"/>
      <c r="I263" s="34"/>
      <c r="J263" s="153"/>
      <c r="K263" s="154"/>
      <c r="L263" s="158"/>
      <c r="M263" s="140"/>
      <c r="N263" s="141"/>
      <c r="O263" s="141"/>
      <c r="P263" s="141"/>
      <c r="Q263" s="141"/>
      <c r="R263" s="141"/>
    </row>
    <row r="264" spans="1:18" s="137" customFormat="1" ht="15.75" hidden="1" x14ac:dyDescent="0.25">
      <c r="A264" s="70"/>
      <c r="B264" s="143"/>
      <c r="C264" s="152"/>
      <c r="D264" s="181"/>
      <c r="E264" s="169"/>
      <c r="F264" s="153"/>
      <c r="G264" s="142"/>
      <c r="H264" s="142"/>
      <c r="I264" s="34"/>
      <c r="J264" s="153"/>
      <c r="K264" s="154"/>
      <c r="L264" s="158"/>
      <c r="M264" s="140"/>
      <c r="N264" s="141"/>
      <c r="O264" s="141"/>
      <c r="P264" s="141"/>
      <c r="Q264" s="141"/>
      <c r="R264" s="141"/>
    </row>
    <row r="265" spans="1:18" s="137" customFormat="1" hidden="1" x14ac:dyDescent="0.25">
      <c r="A265" s="70"/>
      <c r="B265" s="143"/>
      <c r="C265" s="152"/>
      <c r="D265" s="157"/>
      <c r="E265" s="159"/>
      <c r="F265" s="155"/>
      <c r="G265" s="142"/>
      <c r="H265" s="142"/>
      <c r="I265" s="135"/>
      <c r="J265" s="153"/>
      <c r="K265" s="154"/>
      <c r="L265" s="158"/>
      <c r="M265" s="140"/>
      <c r="N265" s="141"/>
      <c r="O265" s="141"/>
      <c r="P265" s="141"/>
      <c r="Q265" s="141"/>
      <c r="R265" s="141"/>
    </row>
    <row r="266" spans="1:18" s="137" customFormat="1" hidden="1" x14ac:dyDescent="0.25">
      <c r="A266" s="70"/>
      <c r="B266" s="143"/>
      <c r="C266" s="152"/>
      <c r="D266" s="157"/>
      <c r="E266" s="159"/>
      <c r="F266" s="155"/>
      <c r="G266" s="142"/>
      <c r="H266" s="142"/>
      <c r="I266" s="135"/>
      <c r="J266" s="153"/>
      <c r="K266" s="154"/>
      <c r="L266" s="158"/>
      <c r="M266" s="140"/>
      <c r="N266" s="141"/>
      <c r="O266" s="141"/>
      <c r="P266" s="141"/>
      <c r="Q266" s="141"/>
      <c r="R266" s="141"/>
    </row>
    <row r="267" spans="1:18" s="137" customFormat="1" ht="15.75" hidden="1" x14ac:dyDescent="0.25">
      <c r="A267" s="70"/>
      <c r="B267" s="143"/>
      <c r="C267" s="152"/>
      <c r="D267" s="156"/>
      <c r="E267" s="160"/>
      <c r="F267" s="161"/>
      <c r="G267" s="142"/>
      <c r="H267" s="142"/>
      <c r="I267" s="135"/>
      <c r="J267" s="153"/>
      <c r="K267" s="154"/>
      <c r="L267" s="158"/>
      <c r="M267" s="140"/>
      <c r="N267" s="141"/>
      <c r="O267" s="141"/>
      <c r="P267" s="141"/>
      <c r="Q267" s="141"/>
      <c r="R267" s="141"/>
    </row>
    <row r="268" spans="1:18" s="137" customFormat="1" ht="15.75" hidden="1" x14ac:dyDescent="0.25">
      <c r="A268" s="70"/>
      <c r="B268" s="143"/>
      <c r="C268" s="152"/>
      <c r="D268" s="156"/>
      <c r="E268" s="160"/>
      <c r="F268" s="161"/>
      <c r="G268" s="142"/>
      <c r="H268" s="142"/>
      <c r="I268" s="135"/>
      <c r="J268" s="153"/>
      <c r="K268" s="154"/>
      <c r="L268" s="158"/>
      <c r="M268" s="140"/>
      <c r="N268" s="141"/>
      <c r="O268" s="141"/>
      <c r="P268" s="141"/>
      <c r="Q268" s="141"/>
      <c r="R268" s="141"/>
    </row>
    <row r="269" spans="1:18" s="137" customFormat="1" ht="15.75" hidden="1" x14ac:dyDescent="0.25">
      <c r="A269" s="70"/>
      <c r="B269" s="143"/>
      <c r="C269" s="152"/>
      <c r="D269" s="156"/>
      <c r="E269" s="160"/>
      <c r="F269" s="161"/>
      <c r="G269" s="142"/>
      <c r="H269" s="142"/>
      <c r="I269" s="34"/>
      <c r="J269" s="153"/>
      <c r="K269" s="154"/>
      <c r="L269" s="158"/>
      <c r="M269" s="140"/>
      <c r="N269" s="141"/>
      <c r="O269" s="141"/>
      <c r="P269" s="141"/>
      <c r="Q269" s="141"/>
      <c r="R269" s="141"/>
    </row>
    <row r="270" spans="1:18" s="137" customFormat="1" ht="15.75" hidden="1" x14ac:dyDescent="0.25">
      <c r="A270" s="70"/>
      <c r="B270" s="143"/>
      <c r="C270" s="152"/>
      <c r="D270" s="156"/>
      <c r="E270" s="160"/>
      <c r="F270" s="161"/>
      <c r="G270" s="142"/>
      <c r="H270" s="142"/>
      <c r="I270" s="34"/>
      <c r="J270" s="153"/>
      <c r="K270" s="154"/>
      <c r="L270" s="158"/>
      <c r="M270" s="140"/>
      <c r="N270" s="141"/>
      <c r="O270" s="141"/>
      <c r="P270" s="141"/>
      <c r="Q270" s="141"/>
      <c r="R270" s="141"/>
    </row>
    <row r="271" spans="1:18" s="137" customFormat="1" ht="38.25" customHeight="1" x14ac:dyDescent="0.25">
      <c r="A271" s="70">
        <v>9</v>
      </c>
      <c r="B271" s="143" t="s">
        <v>83</v>
      </c>
      <c r="C271" s="152" t="s">
        <v>84</v>
      </c>
      <c r="D271" s="156" t="s">
        <v>24</v>
      </c>
      <c r="E271" s="169">
        <v>1</v>
      </c>
      <c r="F271" s="153" t="s">
        <v>20</v>
      </c>
      <c r="G271" s="142"/>
      <c r="H271" s="142">
        <v>3150000</v>
      </c>
      <c r="I271" s="34" t="s">
        <v>9</v>
      </c>
      <c r="J271" s="153" t="s">
        <v>32</v>
      </c>
      <c r="K271" s="154" t="s">
        <v>37</v>
      </c>
      <c r="L271" s="158" t="s">
        <v>85</v>
      </c>
      <c r="M271" s="140"/>
      <c r="N271" s="141"/>
      <c r="O271" s="141"/>
      <c r="P271" s="141"/>
      <c r="Q271" s="141"/>
      <c r="R271" s="141"/>
    </row>
    <row r="272" spans="1:18" s="137" customFormat="1" ht="38.25" customHeight="1" x14ac:dyDescent="0.25">
      <c r="A272" s="70">
        <v>10</v>
      </c>
      <c r="B272" s="143" t="s">
        <v>128</v>
      </c>
      <c r="C272" s="152" t="s">
        <v>23</v>
      </c>
      <c r="D272" s="156" t="s">
        <v>129</v>
      </c>
      <c r="E272" s="169">
        <v>1</v>
      </c>
      <c r="F272" s="153" t="s">
        <v>20</v>
      </c>
      <c r="G272" s="142"/>
      <c r="H272" s="142">
        <v>3507962.5</v>
      </c>
      <c r="I272" s="34" t="s">
        <v>9</v>
      </c>
      <c r="J272" s="153" t="s">
        <v>32</v>
      </c>
      <c r="K272" s="154" t="s">
        <v>37</v>
      </c>
      <c r="L272" s="158" t="s">
        <v>130</v>
      </c>
      <c r="M272" s="140"/>
      <c r="N272" s="141"/>
      <c r="O272" s="141"/>
      <c r="P272" s="141"/>
      <c r="Q272" s="141"/>
      <c r="R272" s="141"/>
    </row>
    <row r="273" spans="1:18" s="137" customFormat="1" ht="38.25" customHeight="1" x14ac:dyDescent="0.25">
      <c r="A273" s="70">
        <v>11</v>
      </c>
      <c r="B273" s="191" t="s">
        <v>161</v>
      </c>
      <c r="C273" s="192" t="s">
        <v>23</v>
      </c>
      <c r="D273" s="193" t="s">
        <v>129</v>
      </c>
      <c r="E273" s="194">
        <v>1</v>
      </c>
      <c r="F273" s="195" t="s">
        <v>20</v>
      </c>
      <c r="G273" s="196"/>
      <c r="H273" s="196">
        <v>0</v>
      </c>
      <c r="I273" s="197" t="s">
        <v>9</v>
      </c>
      <c r="J273" s="195" t="s">
        <v>32</v>
      </c>
      <c r="K273" s="198" t="s">
        <v>320</v>
      </c>
      <c r="L273" s="158" t="s">
        <v>368</v>
      </c>
      <c r="M273" s="140"/>
      <c r="N273" s="141"/>
      <c r="O273" s="141"/>
      <c r="P273" s="141"/>
      <c r="Q273" s="141"/>
      <c r="R273" s="141"/>
    </row>
    <row r="274" spans="1:18" s="137" customFormat="1" ht="38.25" customHeight="1" x14ac:dyDescent="0.25">
      <c r="A274" s="189">
        <v>12</v>
      </c>
      <c r="B274" s="206" t="s">
        <v>164</v>
      </c>
      <c r="C274" s="168" t="s">
        <v>101</v>
      </c>
      <c r="D274" s="199" t="s">
        <v>35</v>
      </c>
      <c r="E274" s="161">
        <v>1</v>
      </c>
      <c r="F274" s="161" t="s">
        <v>20</v>
      </c>
      <c r="G274" s="161"/>
      <c r="H274" s="134">
        <v>311842408.70999998</v>
      </c>
      <c r="I274" s="124" t="s">
        <v>9</v>
      </c>
      <c r="J274" s="153" t="s">
        <v>32</v>
      </c>
      <c r="K274" s="154" t="s">
        <v>139</v>
      </c>
      <c r="L274" s="190" t="s">
        <v>165</v>
      </c>
      <c r="M274" s="140"/>
      <c r="N274" s="141"/>
      <c r="O274" s="141"/>
      <c r="P274" s="141"/>
      <c r="Q274" s="141"/>
      <c r="R274" s="141"/>
    </row>
    <row r="275" spans="1:18" s="137" customFormat="1" ht="38.25" customHeight="1" x14ac:dyDescent="0.25">
      <c r="A275" s="70">
        <v>13</v>
      </c>
      <c r="B275" s="207" t="s">
        <v>173</v>
      </c>
      <c r="C275" s="201" t="s">
        <v>101</v>
      </c>
      <c r="D275" s="202" t="s">
        <v>35</v>
      </c>
      <c r="E275" s="200">
        <v>1</v>
      </c>
      <c r="F275" s="200" t="s">
        <v>20</v>
      </c>
      <c r="G275" s="200"/>
      <c r="H275" s="142">
        <v>9073982</v>
      </c>
      <c r="I275" s="124" t="s">
        <v>9</v>
      </c>
      <c r="J275" s="153" t="s">
        <v>32</v>
      </c>
      <c r="K275" s="154" t="s">
        <v>139</v>
      </c>
      <c r="L275" s="190" t="s">
        <v>176</v>
      </c>
      <c r="M275" s="140"/>
      <c r="N275" s="141"/>
      <c r="O275" s="141"/>
      <c r="P275" s="141"/>
      <c r="Q275" s="141"/>
      <c r="R275" s="141"/>
    </row>
    <row r="276" spans="1:18" s="137" customFormat="1" ht="38.25" customHeight="1" x14ac:dyDescent="0.25">
      <c r="A276" s="189">
        <v>14</v>
      </c>
      <c r="B276" s="207" t="s">
        <v>174</v>
      </c>
      <c r="C276" s="201" t="s">
        <v>101</v>
      </c>
      <c r="D276" s="202" t="s">
        <v>35</v>
      </c>
      <c r="E276" s="200">
        <v>1</v>
      </c>
      <c r="F276" s="200" t="s">
        <v>36</v>
      </c>
      <c r="G276" s="200"/>
      <c r="H276" s="142">
        <v>3612106</v>
      </c>
      <c r="I276" s="124" t="s">
        <v>9</v>
      </c>
      <c r="J276" s="153" t="s">
        <v>32</v>
      </c>
      <c r="K276" s="154" t="s">
        <v>139</v>
      </c>
      <c r="L276" s="190" t="s">
        <v>176</v>
      </c>
      <c r="M276" s="140"/>
      <c r="N276" s="141"/>
      <c r="O276" s="141"/>
      <c r="P276" s="141"/>
      <c r="Q276" s="141"/>
      <c r="R276" s="141"/>
    </row>
    <row r="277" spans="1:18" s="137" customFormat="1" ht="38.25" customHeight="1" x14ac:dyDescent="0.25">
      <c r="A277" s="70">
        <v>15</v>
      </c>
      <c r="B277" s="207" t="s">
        <v>175</v>
      </c>
      <c r="C277" s="201" t="s">
        <v>101</v>
      </c>
      <c r="D277" s="202" t="s">
        <v>35</v>
      </c>
      <c r="E277" s="200">
        <v>1</v>
      </c>
      <c r="F277" s="200" t="s">
        <v>20</v>
      </c>
      <c r="G277" s="200"/>
      <c r="H277" s="142">
        <v>2200500</v>
      </c>
      <c r="I277" s="124" t="s">
        <v>9</v>
      </c>
      <c r="J277" s="153" t="s">
        <v>32</v>
      </c>
      <c r="K277" s="154" t="s">
        <v>139</v>
      </c>
      <c r="L277" s="190" t="s">
        <v>176</v>
      </c>
      <c r="M277" s="140"/>
      <c r="N277" s="141"/>
      <c r="O277" s="141"/>
      <c r="P277" s="141"/>
      <c r="Q277" s="141"/>
      <c r="R277" s="141"/>
    </row>
    <row r="278" spans="1:18" s="137" customFormat="1" ht="38.25" customHeight="1" x14ac:dyDescent="0.25">
      <c r="A278" s="189">
        <v>16</v>
      </c>
      <c r="B278" s="207" t="s">
        <v>179</v>
      </c>
      <c r="C278" s="155" t="s">
        <v>23</v>
      </c>
      <c r="D278" s="204" t="s">
        <v>129</v>
      </c>
      <c r="E278" s="169">
        <v>1</v>
      </c>
      <c r="F278" s="153" t="s">
        <v>20</v>
      </c>
      <c r="G278" s="161"/>
      <c r="H278" s="142">
        <v>192000</v>
      </c>
      <c r="I278" s="124" t="s">
        <v>9</v>
      </c>
      <c r="J278" s="153" t="s">
        <v>32</v>
      </c>
      <c r="K278" s="154" t="s">
        <v>139</v>
      </c>
      <c r="L278" s="190" t="s">
        <v>180</v>
      </c>
      <c r="M278" s="140"/>
      <c r="N278" s="141"/>
      <c r="O278" s="141"/>
      <c r="P278" s="141"/>
      <c r="Q278" s="141"/>
      <c r="R278" s="141"/>
    </row>
    <row r="279" spans="1:18" s="137" customFormat="1" ht="38.25" customHeight="1" x14ac:dyDescent="0.25">
      <c r="A279" s="70">
        <v>17</v>
      </c>
      <c r="B279" s="207" t="s">
        <v>251</v>
      </c>
      <c r="C279" s="155" t="s">
        <v>23</v>
      </c>
      <c r="D279" s="204" t="s">
        <v>129</v>
      </c>
      <c r="E279" s="169">
        <v>1</v>
      </c>
      <c r="F279" s="153" t="s">
        <v>20</v>
      </c>
      <c r="G279" s="161"/>
      <c r="H279" s="142">
        <v>2743794</v>
      </c>
      <c r="I279" s="124" t="s">
        <v>9</v>
      </c>
      <c r="J279" s="153" t="s">
        <v>32</v>
      </c>
      <c r="K279" s="154" t="s">
        <v>139</v>
      </c>
      <c r="L279" s="190" t="s">
        <v>252</v>
      </c>
      <c r="M279" s="140"/>
      <c r="N279" s="141"/>
      <c r="O279" s="141"/>
      <c r="P279" s="141"/>
      <c r="Q279" s="141"/>
      <c r="R279" s="141"/>
    </row>
    <row r="280" spans="1:18" s="137" customFormat="1" ht="38.25" customHeight="1" x14ac:dyDescent="0.25">
      <c r="A280" s="189">
        <v>18</v>
      </c>
      <c r="B280" s="207" t="s">
        <v>287</v>
      </c>
      <c r="C280" s="155" t="s">
        <v>23</v>
      </c>
      <c r="D280" s="204" t="s">
        <v>129</v>
      </c>
      <c r="E280" s="169">
        <v>1</v>
      </c>
      <c r="F280" s="153" t="s">
        <v>20</v>
      </c>
      <c r="G280" s="200"/>
      <c r="H280" s="142">
        <v>6771268.7000000002</v>
      </c>
      <c r="I280" s="124" t="s">
        <v>9</v>
      </c>
      <c r="J280" s="153" t="s">
        <v>32</v>
      </c>
      <c r="K280" s="154" t="s">
        <v>241</v>
      </c>
      <c r="L280" s="190" t="s">
        <v>288</v>
      </c>
      <c r="M280" s="140"/>
      <c r="N280" s="141"/>
      <c r="O280" s="141"/>
      <c r="P280" s="141"/>
      <c r="Q280" s="141"/>
      <c r="R280" s="141"/>
    </row>
    <row r="281" spans="1:18" s="137" customFormat="1" ht="38.25" customHeight="1" x14ac:dyDescent="0.25">
      <c r="A281" s="70">
        <v>19</v>
      </c>
      <c r="B281" s="207" t="s">
        <v>290</v>
      </c>
      <c r="C281" s="152" t="s">
        <v>23</v>
      </c>
      <c r="D281" s="156" t="s">
        <v>24</v>
      </c>
      <c r="E281" s="208">
        <v>1</v>
      </c>
      <c r="F281" s="135" t="s">
        <v>20</v>
      </c>
      <c r="G281" s="200"/>
      <c r="H281" s="142">
        <v>16560000</v>
      </c>
      <c r="I281" s="124" t="s">
        <v>9</v>
      </c>
      <c r="J281" s="153" t="s">
        <v>32</v>
      </c>
      <c r="K281" s="154" t="s">
        <v>241</v>
      </c>
      <c r="L281" s="190" t="s">
        <v>291</v>
      </c>
      <c r="M281" s="140"/>
      <c r="N281" s="141"/>
      <c r="O281" s="141"/>
      <c r="P281" s="141"/>
      <c r="Q281" s="141"/>
      <c r="R281" s="141"/>
    </row>
    <row r="282" spans="1:18" s="137" customFormat="1" ht="38.25" customHeight="1" x14ac:dyDescent="0.25">
      <c r="A282" s="189">
        <v>20</v>
      </c>
      <c r="B282" s="207" t="s">
        <v>295</v>
      </c>
      <c r="C282" s="152" t="s">
        <v>23</v>
      </c>
      <c r="D282" s="156" t="s">
        <v>24</v>
      </c>
      <c r="E282" s="208">
        <v>1</v>
      </c>
      <c r="F282" s="135" t="s">
        <v>20</v>
      </c>
      <c r="G282" s="200"/>
      <c r="H282" s="142">
        <v>800000</v>
      </c>
      <c r="I282" s="124" t="s">
        <v>9</v>
      </c>
      <c r="J282" s="153" t="s">
        <v>32</v>
      </c>
      <c r="K282" s="154" t="s">
        <v>241</v>
      </c>
      <c r="L282" s="190" t="s">
        <v>296</v>
      </c>
      <c r="M282" s="140"/>
      <c r="N282" s="141"/>
      <c r="O282" s="141"/>
      <c r="P282" s="141"/>
      <c r="Q282" s="141"/>
      <c r="R282" s="141"/>
    </row>
    <row r="283" spans="1:18" s="137" customFormat="1" ht="38.25" customHeight="1" x14ac:dyDescent="0.25">
      <c r="A283" s="70">
        <v>21</v>
      </c>
      <c r="B283" s="207" t="s">
        <v>318</v>
      </c>
      <c r="C283" s="152" t="s">
        <v>23</v>
      </c>
      <c r="D283" s="156" t="s">
        <v>24</v>
      </c>
      <c r="E283" s="208">
        <v>1</v>
      </c>
      <c r="F283" s="135" t="s">
        <v>20</v>
      </c>
      <c r="G283" s="200"/>
      <c r="H283" s="142">
        <v>1181664</v>
      </c>
      <c r="I283" s="124" t="s">
        <v>9</v>
      </c>
      <c r="J283" s="153" t="s">
        <v>32</v>
      </c>
      <c r="K283" s="154" t="s">
        <v>241</v>
      </c>
      <c r="L283" s="190" t="s">
        <v>319</v>
      </c>
      <c r="M283" s="140"/>
      <c r="N283" s="141"/>
      <c r="O283" s="141"/>
      <c r="P283" s="141"/>
      <c r="Q283" s="141"/>
      <c r="R283" s="141"/>
    </row>
    <row r="284" spans="1:18" s="137" customFormat="1" ht="38.25" customHeight="1" x14ac:dyDescent="0.25">
      <c r="A284" s="189">
        <v>22</v>
      </c>
      <c r="B284" s="207" t="s">
        <v>324</v>
      </c>
      <c r="C284" s="152" t="s">
        <v>23</v>
      </c>
      <c r="D284" s="156" t="s">
        <v>24</v>
      </c>
      <c r="E284" s="208">
        <v>1</v>
      </c>
      <c r="F284" s="135" t="s">
        <v>20</v>
      </c>
      <c r="G284" s="200"/>
      <c r="H284" s="142">
        <v>8800000</v>
      </c>
      <c r="I284" s="124" t="s">
        <v>9</v>
      </c>
      <c r="J284" s="153" t="s">
        <v>32</v>
      </c>
      <c r="K284" s="154" t="s">
        <v>241</v>
      </c>
      <c r="L284" s="190" t="s">
        <v>325</v>
      </c>
      <c r="M284" s="140"/>
      <c r="N284" s="141"/>
      <c r="O284" s="141"/>
      <c r="P284" s="141"/>
      <c r="Q284" s="141"/>
      <c r="R284" s="141"/>
    </row>
    <row r="285" spans="1:18" s="137" customFormat="1" ht="38.25" customHeight="1" x14ac:dyDescent="0.25">
      <c r="A285" s="70">
        <v>23</v>
      </c>
      <c r="B285" s="207" t="s">
        <v>342</v>
      </c>
      <c r="C285" s="152" t="s">
        <v>23</v>
      </c>
      <c r="D285" s="156" t="s">
        <v>35</v>
      </c>
      <c r="E285" s="208">
        <v>1</v>
      </c>
      <c r="F285" s="135" t="s">
        <v>20</v>
      </c>
      <c r="G285" s="200"/>
      <c r="H285" s="142">
        <v>0</v>
      </c>
      <c r="I285" s="124" t="s">
        <v>9</v>
      </c>
      <c r="J285" s="153" t="s">
        <v>32</v>
      </c>
      <c r="K285" s="154" t="s">
        <v>241</v>
      </c>
      <c r="L285" s="190" t="s">
        <v>397</v>
      </c>
      <c r="M285" s="140"/>
      <c r="N285" s="141"/>
      <c r="O285" s="141"/>
      <c r="P285" s="141"/>
      <c r="Q285" s="141"/>
      <c r="R285" s="141"/>
    </row>
    <row r="286" spans="1:18" s="137" customFormat="1" ht="38.25" customHeight="1" x14ac:dyDescent="0.25">
      <c r="A286" s="189">
        <v>24</v>
      </c>
      <c r="B286" s="207" t="s">
        <v>353</v>
      </c>
      <c r="C286" s="152" t="s">
        <v>23</v>
      </c>
      <c r="D286" s="156" t="s">
        <v>24</v>
      </c>
      <c r="E286" s="208">
        <v>1</v>
      </c>
      <c r="F286" s="135" t="s">
        <v>20</v>
      </c>
      <c r="G286" s="200"/>
      <c r="H286" s="142">
        <v>950000</v>
      </c>
      <c r="I286" s="124" t="s">
        <v>9</v>
      </c>
      <c r="J286" s="153" t="s">
        <v>32</v>
      </c>
      <c r="K286" s="154" t="s">
        <v>241</v>
      </c>
      <c r="L286" s="190" t="s">
        <v>354</v>
      </c>
      <c r="M286" s="140"/>
      <c r="N286" s="141"/>
      <c r="O286" s="141"/>
      <c r="P286" s="141"/>
      <c r="Q286" s="141"/>
      <c r="R286" s="141"/>
    </row>
    <row r="287" spans="1:18" s="137" customFormat="1" ht="44.25" customHeight="1" x14ac:dyDescent="0.25">
      <c r="A287" s="70">
        <v>25</v>
      </c>
      <c r="B287" s="207" t="s">
        <v>355</v>
      </c>
      <c r="C287" s="152" t="s">
        <v>23</v>
      </c>
      <c r="D287" s="156" t="s">
        <v>24</v>
      </c>
      <c r="E287" s="208">
        <v>1</v>
      </c>
      <c r="F287" s="135" t="s">
        <v>20</v>
      </c>
      <c r="G287" s="200"/>
      <c r="H287" s="142">
        <v>1732142.86</v>
      </c>
      <c r="I287" s="124" t="s">
        <v>9</v>
      </c>
      <c r="J287" s="153" t="s">
        <v>32</v>
      </c>
      <c r="K287" s="154" t="s">
        <v>356</v>
      </c>
      <c r="L287" s="190" t="s">
        <v>357</v>
      </c>
      <c r="M287" s="140"/>
      <c r="N287" s="141"/>
      <c r="O287" s="141"/>
      <c r="P287" s="141"/>
      <c r="Q287" s="141"/>
      <c r="R287" s="141"/>
    </row>
    <row r="288" spans="1:18" s="137" customFormat="1" ht="44.25" customHeight="1" x14ac:dyDescent="0.25">
      <c r="A288" s="70">
        <v>26</v>
      </c>
      <c r="B288" s="207" t="s">
        <v>358</v>
      </c>
      <c r="C288" s="152" t="s">
        <v>23</v>
      </c>
      <c r="D288" s="156" t="s">
        <v>24</v>
      </c>
      <c r="E288" s="208">
        <v>1</v>
      </c>
      <c r="F288" s="135" t="s">
        <v>20</v>
      </c>
      <c r="G288" s="200"/>
      <c r="H288" s="142">
        <v>3096483</v>
      </c>
      <c r="I288" s="124" t="s">
        <v>9</v>
      </c>
      <c r="J288" s="153" t="s">
        <v>32</v>
      </c>
      <c r="K288" s="154" t="s">
        <v>356</v>
      </c>
      <c r="L288" s="190" t="s">
        <v>359</v>
      </c>
      <c r="M288" s="140"/>
      <c r="N288" s="141"/>
      <c r="O288" s="141"/>
      <c r="P288" s="141"/>
      <c r="Q288" s="141"/>
      <c r="R288" s="141"/>
    </row>
    <row r="289" spans="1:18" s="137" customFormat="1" ht="44.25" customHeight="1" x14ac:dyDescent="0.25">
      <c r="A289" s="70">
        <v>27</v>
      </c>
      <c r="B289" s="207" t="s">
        <v>375</v>
      </c>
      <c r="C289" s="152" t="s">
        <v>305</v>
      </c>
      <c r="D289" s="156" t="s">
        <v>24</v>
      </c>
      <c r="E289" s="208">
        <v>1</v>
      </c>
      <c r="F289" s="135" t="s">
        <v>20</v>
      </c>
      <c r="G289" s="200"/>
      <c r="H289" s="142">
        <v>29671300</v>
      </c>
      <c r="I289" s="124" t="s">
        <v>9</v>
      </c>
      <c r="J289" s="153" t="s">
        <v>32</v>
      </c>
      <c r="K289" s="154" t="s">
        <v>356</v>
      </c>
      <c r="L289" s="190" t="s">
        <v>376</v>
      </c>
      <c r="M289" s="140"/>
      <c r="N289" s="141"/>
      <c r="O289" s="141"/>
      <c r="P289" s="141"/>
      <c r="Q289" s="141"/>
      <c r="R289" s="141"/>
    </row>
    <row r="290" spans="1:18" s="137" customFormat="1" ht="44.25" customHeight="1" x14ac:dyDescent="0.25">
      <c r="A290" s="70">
        <v>28</v>
      </c>
      <c r="B290" s="207" t="s">
        <v>379</v>
      </c>
      <c r="C290" s="152" t="s">
        <v>101</v>
      </c>
      <c r="D290" s="156" t="s">
        <v>380</v>
      </c>
      <c r="E290" s="208">
        <v>1</v>
      </c>
      <c r="F290" s="135" t="s">
        <v>20</v>
      </c>
      <c r="G290" s="200"/>
      <c r="H290" s="142">
        <v>31388540</v>
      </c>
      <c r="I290" s="124" t="s">
        <v>9</v>
      </c>
      <c r="J290" s="153" t="s">
        <v>32</v>
      </c>
      <c r="K290" s="154" t="s">
        <v>356</v>
      </c>
      <c r="L290" s="190" t="s">
        <v>381</v>
      </c>
      <c r="M290" s="140"/>
      <c r="N290" s="141"/>
      <c r="O290" s="141"/>
      <c r="P290" s="141"/>
      <c r="Q290" s="141"/>
      <c r="R290" s="141"/>
    </row>
    <row r="291" spans="1:18" s="137" customFormat="1" ht="44.25" customHeight="1" x14ac:dyDescent="0.25">
      <c r="A291" s="70">
        <v>29</v>
      </c>
      <c r="B291" s="207" t="s">
        <v>394</v>
      </c>
      <c r="C291" s="152" t="s">
        <v>305</v>
      </c>
      <c r="D291" s="156" t="s">
        <v>24</v>
      </c>
      <c r="E291" s="208">
        <v>1</v>
      </c>
      <c r="F291" s="135" t="s">
        <v>20</v>
      </c>
      <c r="G291" s="200"/>
      <c r="H291" s="142">
        <v>16874970</v>
      </c>
      <c r="I291" s="124" t="s">
        <v>9</v>
      </c>
      <c r="J291" s="153" t="s">
        <v>32</v>
      </c>
      <c r="K291" s="154" t="s">
        <v>356</v>
      </c>
      <c r="L291" s="190" t="s">
        <v>395</v>
      </c>
      <c r="M291" s="140"/>
      <c r="N291" s="141"/>
      <c r="O291" s="141"/>
      <c r="P291" s="141"/>
      <c r="Q291" s="141"/>
      <c r="R291" s="141"/>
    </row>
    <row r="292" spans="1:18" s="137" customFormat="1" ht="44.25" customHeight="1" x14ac:dyDescent="0.25">
      <c r="A292" s="70">
        <v>30</v>
      </c>
      <c r="B292" s="207" t="s">
        <v>414</v>
      </c>
      <c r="C292" s="152" t="s">
        <v>23</v>
      </c>
      <c r="D292" s="156" t="s">
        <v>24</v>
      </c>
      <c r="E292" s="208">
        <v>1</v>
      </c>
      <c r="F292" s="135" t="s">
        <v>20</v>
      </c>
      <c r="G292" s="200"/>
      <c r="H292" s="142">
        <v>399100</v>
      </c>
      <c r="I292" s="124" t="s">
        <v>9</v>
      </c>
      <c r="J292" s="153" t="s">
        <v>32</v>
      </c>
      <c r="K292" s="154" t="s">
        <v>356</v>
      </c>
      <c r="L292" s="190" t="s">
        <v>415</v>
      </c>
      <c r="M292" s="140"/>
      <c r="N292" s="141"/>
      <c r="O292" s="141"/>
      <c r="P292" s="141"/>
      <c r="Q292" s="141"/>
      <c r="R292" s="141"/>
    </row>
    <row r="293" spans="1:18" s="4" customFormat="1" ht="20.100000000000001" customHeight="1" x14ac:dyDescent="0.25">
      <c r="A293" s="72"/>
      <c r="B293" s="67" t="s">
        <v>15</v>
      </c>
      <c r="C293" s="68"/>
      <c r="D293" s="68"/>
      <c r="E293" s="68"/>
      <c r="F293" s="68"/>
      <c r="G293" s="186"/>
      <c r="H293" s="69">
        <f>SUM(H251:H292)</f>
        <v>485820709.51999998</v>
      </c>
      <c r="I293" s="187"/>
      <c r="J293" s="187"/>
      <c r="K293" s="188"/>
      <c r="L293" s="64"/>
      <c r="M293" s="31"/>
      <c r="N293" s="25"/>
      <c r="O293" s="25"/>
      <c r="P293" s="25"/>
      <c r="Q293" s="25"/>
      <c r="R293" s="25"/>
    </row>
    <row r="294" spans="1:18" s="4" customFormat="1" ht="20.100000000000001" customHeight="1" x14ac:dyDescent="0.25">
      <c r="A294" s="72"/>
      <c r="B294" s="55" t="s">
        <v>16</v>
      </c>
      <c r="C294" s="54"/>
      <c r="D294" s="54"/>
      <c r="E294" s="54"/>
      <c r="F294" s="54"/>
      <c r="G294" s="117"/>
      <c r="H294" s="65">
        <f>H293+H249+H228</f>
        <v>972382820.8499999</v>
      </c>
      <c r="I294" s="64"/>
      <c r="J294" s="64"/>
      <c r="K294" s="86"/>
      <c r="L294" s="64"/>
      <c r="M294" s="31"/>
      <c r="N294" s="25"/>
      <c r="O294" s="25"/>
      <c r="P294" s="25"/>
      <c r="Q294" s="25"/>
      <c r="R294" s="25"/>
    </row>
    <row r="295" spans="1:18" s="5" customFormat="1" ht="20.100000000000001" customHeight="1" x14ac:dyDescent="0.25">
      <c r="A295" s="73"/>
      <c r="B295" s="55" t="s">
        <v>17</v>
      </c>
      <c r="C295" s="54"/>
      <c r="D295" s="54"/>
      <c r="E295" s="54"/>
      <c r="F295" s="54"/>
      <c r="G295" s="117"/>
      <c r="H295" s="65">
        <f>H294+H73</f>
        <v>1145701538.53</v>
      </c>
      <c r="I295" s="66"/>
      <c r="J295" s="66"/>
      <c r="K295" s="86"/>
      <c r="L295" s="66"/>
      <c r="M295" s="32"/>
      <c r="N295" s="26"/>
      <c r="O295" s="26"/>
      <c r="P295" s="26"/>
      <c r="Q295" s="26"/>
      <c r="R295" s="26"/>
    </row>
    <row r="296" spans="1:18" x14ac:dyDescent="0.25">
      <c r="A296" s="8"/>
      <c r="B296" s="10"/>
      <c r="C296" s="8"/>
      <c r="D296" s="7"/>
      <c r="E296" s="8"/>
      <c r="F296" s="8"/>
      <c r="G296" s="9"/>
      <c r="H296" s="9"/>
      <c r="I296" s="10"/>
      <c r="J296" s="8"/>
      <c r="K296" s="87"/>
      <c r="L296" s="123"/>
      <c r="M296" s="20"/>
    </row>
    <row r="297" spans="1:18" x14ac:dyDescent="0.25">
      <c r="A297" s="8"/>
      <c r="B297" s="10"/>
      <c r="C297" s="8"/>
      <c r="D297" s="7"/>
      <c r="E297" s="8"/>
      <c r="F297" s="8"/>
      <c r="G297" s="9"/>
      <c r="I297" s="3"/>
      <c r="J297" s="8"/>
      <c r="K297" s="87"/>
      <c r="L297" s="123"/>
      <c r="M297" s="20"/>
    </row>
    <row r="298" spans="1:18" x14ac:dyDescent="0.25">
      <c r="J298" s="13"/>
      <c r="K298" s="88"/>
      <c r="L298" s="19"/>
    </row>
    <row r="299" spans="1:18" x14ac:dyDescent="0.25">
      <c r="J299" s="13"/>
      <c r="K299" s="88"/>
      <c r="L299" s="19"/>
    </row>
    <row r="300" spans="1:18" x14ac:dyDescent="0.25">
      <c r="J300" s="13"/>
      <c r="K300" s="88"/>
      <c r="L300" s="19"/>
    </row>
    <row r="301" spans="1:18" x14ac:dyDescent="0.25">
      <c r="D301" s="21"/>
      <c r="J301" s="13"/>
      <c r="K301" s="88"/>
      <c r="L301" s="19"/>
    </row>
    <row r="302" spans="1:18" x14ac:dyDescent="0.25">
      <c r="J302" s="13"/>
      <c r="K302" s="88"/>
      <c r="L302" s="19"/>
    </row>
    <row r="303" spans="1:18" x14ac:dyDescent="0.25">
      <c r="J303" s="13"/>
      <c r="K303" s="88"/>
      <c r="L303" s="19"/>
    </row>
    <row r="304" spans="1:18" x14ac:dyDescent="0.25">
      <c r="J304" s="13"/>
      <c r="K304" s="88"/>
      <c r="L304" s="19"/>
    </row>
    <row r="305" spans="10:12" x14ac:dyDescent="0.25">
      <c r="J305" s="13"/>
      <c r="K305" s="88"/>
      <c r="L305" s="19"/>
    </row>
    <row r="306" spans="10:12" x14ac:dyDescent="0.25">
      <c r="J306" s="13"/>
      <c r="K306" s="88"/>
      <c r="L306" s="19"/>
    </row>
    <row r="307" spans="10:12" x14ac:dyDescent="0.25">
      <c r="J307" s="13"/>
      <c r="K307" s="88"/>
      <c r="L307" s="19"/>
    </row>
    <row r="308" spans="10:12" x14ac:dyDescent="0.25">
      <c r="J308" s="13"/>
      <c r="K308" s="88"/>
      <c r="L308" s="19"/>
    </row>
    <row r="309" spans="10:12" x14ac:dyDescent="0.25">
      <c r="J309" s="13"/>
      <c r="K309" s="88"/>
      <c r="L309" s="19"/>
    </row>
    <row r="310" spans="10:12" x14ac:dyDescent="0.25">
      <c r="J310" s="13"/>
      <c r="K310" s="88"/>
      <c r="L310" s="19"/>
    </row>
    <row r="311" spans="10:12" x14ac:dyDescent="0.25">
      <c r="J311" s="13"/>
      <c r="K311" s="88"/>
      <c r="L311" s="19"/>
    </row>
    <row r="312" spans="10:12" x14ac:dyDescent="0.25">
      <c r="J312" s="13"/>
      <c r="K312" s="88"/>
      <c r="L312" s="19"/>
    </row>
    <row r="313" spans="10:12" x14ac:dyDescent="0.25">
      <c r="J313" s="13"/>
      <c r="K313" s="88"/>
      <c r="L313" s="19"/>
    </row>
    <row r="314" spans="10:12" x14ac:dyDescent="0.25">
      <c r="J314" s="13"/>
      <c r="K314" s="88"/>
      <c r="L314" s="19"/>
    </row>
    <row r="315" spans="10:12" x14ac:dyDescent="0.25">
      <c r="J315" s="13"/>
      <c r="K315" s="88"/>
      <c r="L315" s="19"/>
    </row>
    <row r="316" spans="10:12" x14ac:dyDescent="0.25">
      <c r="J316" s="13"/>
      <c r="K316" s="88"/>
      <c r="L316" s="19"/>
    </row>
    <row r="317" spans="10:12" x14ac:dyDescent="0.25">
      <c r="J317" s="13"/>
      <c r="K317" s="88"/>
      <c r="L317" s="19"/>
    </row>
    <row r="318" spans="10:12" x14ac:dyDescent="0.25">
      <c r="J318" s="13"/>
      <c r="K318" s="88"/>
      <c r="L318" s="19"/>
    </row>
    <row r="319" spans="10:12" x14ac:dyDescent="0.25">
      <c r="J319" s="13"/>
      <c r="K319" s="88"/>
      <c r="L319" s="19"/>
    </row>
    <row r="320" spans="10:12" x14ac:dyDescent="0.25">
      <c r="J320" s="13"/>
      <c r="K320" s="88"/>
      <c r="L320" s="19"/>
    </row>
    <row r="321" spans="10:12" x14ac:dyDescent="0.25">
      <c r="J321" s="13"/>
      <c r="K321" s="88"/>
      <c r="L321" s="19"/>
    </row>
    <row r="322" spans="10:12" x14ac:dyDescent="0.25">
      <c r="J322" s="13"/>
      <c r="K322" s="88"/>
      <c r="L322" s="19"/>
    </row>
    <row r="323" spans="10:12" x14ac:dyDescent="0.25">
      <c r="J323" s="13"/>
      <c r="K323" s="88"/>
      <c r="L323" s="19"/>
    </row>
    <row r="324" spans="10:12" x14ac:dyDescent="0.25">
      <c r="J324" s="13"/>
      <c r="K324" s="88"/>
      <c r="L324" s="19"/>
    </row>
    <row r="325" spans="10:12" x14ac:dyDescent="0.25">
      <c r="J325" s="13"/>
      <c r="K325" s="88"/>
      <c r="L325" s="19"/>
    </row>
    <row r="326" spans="10:12" x14ac:dyDescent="0.25">
      <c r="J326" s="13"/>
      <c r="K326" s="88"/>
      <c r="L326" s="19"/>
    </row>
    <row r="327" spans="10:12" x14ac:dyDescent="0.25">
      <c r="J327" s="13"/>
      <c r="K327" s="88"/>
      <c r="L327" s="19"/>
    </row>
    <row r="328" spans="10:12" x14ac:dyDescent="0.25">
      <c r="J328" s="13"/>
      <c r="K328" s="88"/>
      <c r="L328" s="19"/>
    </row>
    <row r="329" spans="10:12" x14ac:dyDescent="0.25">
      <c r="J329" s="13"/>
      <c r="K329" s="88"/>
      <c r="L329" s="19"/>
    </row>
    <row r="330" spans="10:12" x14ac:dyDescent="0.25">
      <c r="J330" s="13"/>
      <c r="K330" s="88"/>
      <c r="L330" s="19"/>
    </row>
    <row r="331" spans="10:12" x14ac:dyDescent="0.25">
      <c r="J331" s="13"/>
      <c r="K331" s="88"/>
      <c r="L331" s="19"/>
    </row>
    <row r="332" spans="10:12" x14ac:dyDescent="0.25">
      <c r="J332" s="13"/>
      <c r="K332" s="88"/>
      <c r="L332" s="19"/>
    </row>
    <row r="333" spans="10:12" x14ac:dyDescent="0.25">
      <c r="J333" s="13"/>
      <c r="K333" s="88"/>
      <c r="L333" s="19"/>
    </row>
    <row r="334" spans="10:12" x14ac:dyDescent="0.25">
      <c r="J334" s="13"/>
      <c r="K334" s="88"/>
      <c r="L334" s="19"/>
    </row>
    <row r="335" spans="10:12" x14ac:dyDescent="0.25">
      <c r="J335" s="13"/>
      <c r="K335" s="88"/>
      <c r="L335" s="19"/>
    </row>
    <row r="336" spans="10:12" x14ac:dyDescent="0.25">
      <c r="J336" s="13"/>
      <c r="K336" s="88"/>
      <c r="L336" s="19"/>
    </row>
    <row r="337" spans="10:12" x14ac:dyDescent="0.25">
      <c r="J337" s="13"/>
      <c r="K337" s="88"/>
      <c r="L337" s="19"/>
    </row>
    <row r="338" spans="10:12" x14ac:dyDescent="0.25">
      <c r="J338" s="13"/>
      <c r="K338" s="88"/>
      <c r="L338" s="19"/>
    </row>
    <row r="339" spans="10:12" x14ac:dyDescent="0.25">
      <c r="J339" s="13"/>
      <c r="K339" s="88"/>
      <c r="L339" s="19"/>
    </row>
    <row r="340" spans="10:12" x14ac:dyDescent="0.25">
      <c r="J340" s="13"/>
      <c r="K340" s="88"/>
      <c r="L340" s="19"/>
    </row>
    <row r="341" spans="10:12" x14ac:dyDescent="0.25">
      <c r="J341" s="13"/>
      <c r="K341" s="88"/>
      <c r="L341" s="19"/>
    </row>
    <row r="342" spans="10:12" x14ac:dyDescent="0.25">
      <c r="J342" s="13"/>
      <c r="K342" s="88"/>
      <c r="L342" s="19"/>
    </row>
    <row r="343" spans="10:12" x14ac:dyDescent="0.25">
      <c r="J343" s="13"/>
      <c r="K343" s="88"/>
      <c r="L343" s="19"/>
    </row>
    <row r="344" spans="10:12" x14ac:dyDescent="0.25">
      <c r="J344" s="13"/>
      <c r="K344" s="88"/>
      <c r="L344" s="19"/>
    </row>
    <row r="345" spans="10:12" x14ac:dyDescent="0.25">
      <c r="J345" s="13"/>
      <c r="K345" s="88"/>
      <c r="L345" s="19"/>
    </row>
    <row r="346" spans="10:12" x14ac:dyDescent="0.25">
      <c r="J346" s="13"/>
      <c r="K346" s="88"/>
      <c r="L346" s="19"/>
    </row>
    <row r="347" spans="10:12" x14ac:dyDescent="0.25">
      <c r="J347" s="13"/>
      <c r="K347" s="88"/>
      <c r="L347" s="19"/>
    </row>
    <row r="348" spans="10:12" x14ac:dyDescent="0.25">
      <c r="J348" s="13"/>
      <c r="K348" s="88"/>
      <c r="L348" s="19"/>
    </row>
    <row r="349" spans="10:12" x14ac:dyDescent="0.25">
      <c r="J349" s="13"/>
      <c r="K349" s="88"/>
      <c r="L349" s="19"/>
    </row>
    <row r="350" spans="10:12" x14ac:dyDescent="0.25">
      <c r="J350" s="13"/>
      <c r="K350" s="88"/>
      <c r="L350" s="19"/>
    </row>
    <row r="351" spans="10:12" x14ac:dyDescent="0.25">
      <c r="J351" s="13"/>
      <c r="K351" s="88"/>
      <c r="L351" s="19"/>
    </row>
    <row r="352" spans="10:12" x14ac:dyDescent="0.25">
      <c r="J352" s="13"/>
      <c r="K352" s="88"/>
      <c r="L352" s="19"/>
    </row>
    <row r="353" spans="10:12" x14ac:dyDescent="0.25">
      <c r="J353" s="13"/>
      <c r="K353" s="88"/>
      <c r="L353" s="19"/>
    </row>
    <row r="354" spans="10:12" x14ac:dyDescent="0.25">
      <c r="J354" s="13"/>
      <c r="K354" s="88"/>
      <c r="L354" s="19"/>
    </row>
    <row r="355" spans="10:12" x14ac:dyDescent="0.25">
      <c r="J355" s="13"/>
      <c r="K355" s="88"/>
      <c r="L355" s="19"/>
    </row>
    <row r="356" spans="10:12" x14ac:dyDescent="0.25">
      <c r="J356" s="13"/>
      <c r="K356" s="88"/>
      <c r="L356" s="19"/>
    </row>
    <row r="357" spans="10:12" x14ac:dyDescent="0.25">
      <c r="J357" s="13"/>
      <c r="K357" s="88"/>
      <c r="L357" s="19"/>
    </row>
    <row r="358" spans="10:12" x14ac:dyDescent="0.25">
      <c r="J358" s="13"/>
      <c r="K358" s="88"/>
      <c r="L358" s="19"/>
    </row>
    <row r="359" spans="10:12" x14ac:dyDescent="0.25">
      <c r="J359" s="13"/>
      <c r="K359" s="88"/>
      <c r="L359" s="19"/>
    </row>
    <row r="360" spans="10:12" x14ac:dyDescent="0.25">
      <c r="J360" s="13"/>
      <c r="K360" s="88"/>
      <c r="L360" s="19"/>
    </row>
    <row r="361" spans="10:12" x14ac:dyDescent="0.25">
      <c r="J361" s="13"/>
      <c r="K361" s="88"/>
      <c r="L361" s="19"/>
    </row>
    <row r="362" spans="10:12" x14ac:dyDescent="0.25">
      <c r="J362" s="13"/>
      <c r="K362" s="88"/>
      <c r="L362" s="19"/>
    </row>
    <row r="363" spans="10:12" x14ac:dyDescent="0.25">
      <c r="J363" s="13"/>
      <c r="K363" s="88"/>
      <c r="L363" s="19"/>
    </row>
    <row r="364" spans="10:12" x14ac:dyDescent="0.25">
      <c r="J364" s="13"/>
      <c r="K364" s="88"/>
      <c r="L364" s="19"/>
    </row>
    <row r="365" spans="10:12" x14ac:dyDescent="0.25">
      <c r="J365" s="13"/>
      <c r="K365" s="88"/>
      <c r="L365" s="19"/>
    </row>
    <row r="366" spans="10:12" x14ac:dyDescent="0.25">
      <c r="J366" s="13"/>
      <c r="K366" s="88"/>
      <c r="L366" s="19"/>
    </row>
    <row r="367" spans="10:12" x14ac:dyDescent="0.25">
      <c r="J367" s="13"/>
      <c r="K367" s="88"/>
      <c r="L367" s="19"/>
    </row>
    <row r="368" spans="10:12" x14ac:dyDescent="0.25">
      <c r="J368" s="13"/>
      <c r="K368" s="88"/>
      <c r="L368" s="19"/>
    </row>
    <row r="369" spans="10:12" x14ac:dyDescent="0.25">
      <c r="J369" s="13"/>
      <c r="K369" s="88"/>
      <c r="L369" s="19"/>
    </row>
    <row r="370" spans="10:12" x14ac:dyDescent="0.25">
      <c r="J370" s="13"/>
      <c r="K370" s="88"/>
      <c r="L370" s="19"/>
    </row>
    <row r="371" spans="10:12" x14ac:dyDescent="0.25">
      <c r="J371" s="13"/>
      <c r="K371" s="88"/>
      <c r="L371" s="19"/>
    </row>
    <row r="372" spans="10:12" x14ac:dyDescent="0.25">
      <c r="J372" s="13"/>
      <c r="K372" s="88"/>
      <c r="L372" s="19"/>
    </row>
    <row r="373" spans="10:12" x14ac:dyDescent="0.25">
      <c r="J373" s="13"/>
      <c r="K373" s="88"/>
      <c r="L373" s="19"/>
    </row>
    <row r="374" spans="10:12" x14ac:dyDescent="0.25">
      <c r="J374" s="13"/>
      <c r="K374" s="88"/>
      <c r="L374" s="19"/>
    </row>
    <row r="375" spans="10:12" x14ac:dyDescent="0.25">
      <c r="J375" s="13"/>
      <c r="K375" s="88"/>
      <c r="L375" s="19"/>
    </row>
    <row r="376" spans="10:12" x14ac:dyDescent="0.25">
      <c r="J376" s="13"/>
      <c r="K376" s="88"/>
      <c r="L376" s="19"/>
    </row>
    <row r="377" spans="10:12" x14ac:dyDescent="0.25">
      <c r="J377" s="13"/>
      <c r="K377" s="88"/>
      <c r="L377" s="19"/>
    </row>
    <row r="378" spans="10:12" x14ac:dyDescent="0.25">
      <c r="J378" s="13"/>
      <c r="K378" s="88"/>
      <c r="L378" s="19"/>
    </row>
    <row r="379" spans="10:12" x14ac:dyDescent="0.25">
      <c r="J379" s="13"/>
      <c r="K379" s="88"/>
      <c r="L379" s="19"/>
    </row>
    <row r="380" spans="10:12" x14ac:dyDescent="0.25">
      <c r="J380" s="13"/>
      <c r="K380" s="88"/>
      <c r="L380" s="19"/>
    </row>
    <row r="381" spans="10:12" x14ac:dyDescent="0.25">
      <c r="J381" s="13"/>
      <c r="K381" s="88"/>
      <c r="L381" s="19"/>
    </row>
    <row r="382" spans="10:12" x14ac:dyDescent="0.25">
      <c r="J382" s="13"/>
      <c r="K382" s="88"/>
      <c r="L382" s="19"/>
    </row>
    <row r="383" spans="10:12" x14ac:dyDescent="0.25">
      <c r="J383" s="13"/>
      <c r="K383" s="88"/>
      <c r="L383" s="19"/>
    </row>
    <row r="384" spans="10:12" x14ac:dyDescent="0.25">
      <c r="J384" s="13"/>
      <c r="K384" s="88"/>
      <c r="L384" s="19"/>
    </row>
    <row r="385" spans="10:12" x14ac:dyDescent="0.25">
      <c r="J385" s="13"/>
      <c r="K385" s="88"/>
      <c r="L385" s="19"/>
    </row>
    <row r="386" spans="10:12" x14ac:dyDescent="0.25">
      <c r="J386" s="13"/>
      <c r="K386" s="88"/>
      <c r="L386" s="19"/>
    </row>
    <row r="387" spans="10:12" x14ac:dyDescent="0.25">
      <c r="J387" s="13"/>
      <c r="K387" s="88"/>
      <c r="L387" s="19"/>
    </row>
    <row r="388" spans="10:12" x14ac:dyDescent="0.25">
      <c r="J388" s="13"/>
      <c r="K388" s="88"/>
      <c r="L388" s="19"/>
    </row>
    <row r="389" spans="10:12" x14ac:dyDescent="0.25">
      <c r="J389" s="13"/>
      <c r="K389" s="88"/>
      <c r="L389" s="19"/>
    </row>
    <row r="390" spans="10:12" x14ac:dyDescent="0.25">
      <c r="J390" s="13"/>
      <c r="K390" s="88"/>
      <c r="L390" s="19"/>
    </row>
    <row r="391" spans="10:12" x14ac:dyDescent="0.25">
      <c r="J391" s="13"/>
      <c r="K391" s="88"/>
      <c r="L391" s="19"/>
    </row>
    <row r="392" spans="10:12" x14ac:dyDescent="0.25">
      <c r="J392" s="13"/>
      <c r="K392" s="88"/>
      <c r="L392" s="19"/>
    </row>
    <row r="393" spans="10:12" x14ac:dyDescent="0.25">
      <c r="J393" s="13"/>
      <c r="K393" s="88"/>
      <c r="L393" s="19"/>
    </row>
    <row r="394" spans="10:12" x14ac:dyDescent="0.25">
      <c r="J394" s="13"/>
      <c r="K394" s="88"/>
      <c r="L394" s="19"/>
    </row>
    <row r="395" spans="10:12" x14ac:dyDescent="0.25">
      <c r="J395" s="13"/>
      <c r="K395" s="88"/>
      <c r="L395" s="19"/>
    </row>
    <row r="396" spans="10:12" x14ac:dyDescent="0.25">
      <c r="J396" s="13"/>
      <c r="K396" s="88"/>
      <c r="L396" s="19"/>
    </row>
    <row r="397" spans="10:12" x14ac:dyDescent="0.25">
      <c r="J397" s="13"/>
      <c r="K397" s="88"/>
      <c r="L397" s="19"/>
    </row>
    <row r="398" spans="10:12" x14ac:dyDescent="0.25">
      <c r="J398" s="13"/>
      <c r="K398" s="88"/>
      <c r="L398" s="19"/>
    </row>
    <row r="399" spans="10:12" x14ac:dyDescent="0.25">
      <c r="J399" s="13"/>
      <c r="K399" s="88"/>
      <c r="L399" s="19"/>
    </row>
    <row r="400" spans="10:12" x14ac:dyDescent="0.25">
      <c r="J400" s="13"/>
      <c r="K400" s="88"/>
      <c r="L400" s="19"/>
    </row>
    <row r="401" spans="10:12" x14ac:dyDescent="0.25">
      <c r="J401" s="13"/>
      <c r="K401" s="88"/>
      <c r="L401" s="19"/>
    </row>
    <row r="402" spans="10:12" x14ac:dyDescent="0.25">
      <c r="J402" s="13"/>
      <c r="K402" s="88"/>
      <c r="L402" s="19"/>
    </row>
    <row r="403" spans="10:12" x14ac:dyDescent="0.25">
      <c r="J403" s="13"/>
      <c r="K403" s="88"/>
      <c r="L403" s="19"/>
    </row>
    <row r="404" spans="10:12" x14ac:dyDescent="0.25">
      <c r="J404" s="13"/>
      <c r="K404" s="88"/>
      <c r="L404" s="19"/>
    </row>
    <row r="405" spans="10:12" x14ac:dyDescent="0.25">
      <c r="J405" s="13"/>
      <c r="K405" s="88"/>
      <c r="L405" s="19"/>
    </row>
    <row r="406" spans="10:12" x14ac:dyDescent="0.25">
      <c r="J406" s="13"/>
      <c r="K406" s="88"/>
      <c r="L406" s="19"/>
    </row>
    <row r="407" spans="10:12" x14ac:dyDescent="0.25">
      <c r="J407" s="13"/>
      <c r="K407" s="88"/>
      <c r="L407" s="19"/>
    </row>
    <row r="408" spans="10:12" x14ac:dyDescent="0.25">
      <c r="J408" s="13"/>
      <c r="K408" s="88"/>
      <c r="L408" s="19"/>
    </row>
    <row r="409" spans="10:12" x14ac:dyDescent="0.25">
      <c r="J409" s="13"/>
      <c r="K409" s="88"/>
      <c r="L409" s="19"/>
    </row>
    <row r="410" spans="10:12" x14ac:dyDescent="0.25">
      <c r="J410" s="13"/>
      <c r="K410" s="88"/>
      <c r="L410" s="19"/>
    </row>
    <row r="411" spans="10:12" x14ac:dyDescent="0.25">
      <c r="J411" s="13"/>
      <c r="K411" s="88"/>
      <c r="L411" s="19"/>
    </row>
    <row r="412" spans="10:12" x14ac:dyDescent="0.25">
      <c r="J412" s="13"/>
      <c r="K412" s="88"/>
      <c r="L412" s="19"/>
    </row>
    <row r="413" spans="10:12" x14ac:dyDescent="0.25">
      <c r="J413" s="13"/>
      <c r="K413" s="88"/>
      <c r="L413" s="19"/>
    </row>
    <row r="414" spans="10:12" x14ac:dyDescent="0.25">
      <c r="J414" s="13"/>
      <c r="K414" s="88"/>
      <c r="L414" s="19"/>
    </row>
    <row r="415" spans="10:12" x14ac:dyDescent="0.25">
      <c r="J415" s="13"/>
      <c r="K415" s="88"/>
      <c r="L415" s="19"/>
    </row>
    <row r="416" spans="10:12" x14ac:dyDescent="0.25">
      <c r="J416" s="13"/>
      <c r="K416" s="88"/>
      <c r="L416" s="19"/>
    </row>
    <row r="417" spans="10:12" x14ac:dyDescent="0.25">
      <c r="J417" s="13"/>
      <c r="K417" s="88"/>
      <c r="L417" s="19"/>
    </row>
    <row r="418" spans="10:12" x14ac:dyDescent="0.25">
      <c r="J418" s="13"/>
      <c r="K418" s="88"/>
      <c r="L418" s="19"/>
    </row>
    <row r="419" spans="10:12" x14ac:dyDescent="0.25">
      <c r="J419" s="13"/>
      <c r="K419" s="88"/>
      <c r="L419" s="19"/>
    </row>
    <row r="420" spans="10:12" x14ac:dyDescent="0.25">
      <c r="J420" s="13"/>
      <c r="K420" s="88"/>
      <c r="L420" s="19"/>
    </row>
    <row r="421" spans="10:12" x14ac:dyDescent="0.25">
      <c r="J421" s="13"/>
      <c r="K421" s="88"/>
      <c r="L421" s="19"/>
    </row>
    <row r="422" spans="10:12" x14ac:dyDescent="0.25">
      <c r="J422" s="13"/>
      <c r="K422" s="88"/>
      <c r="L422" s="19"/>
    </row>
    <row r="423" spans="10:12" x14ac:dyDescent="0.25">
      <c r="J423" s="13"/>
      <c r="K423" s="88"/>
      <c r="L423" s="19"/>
    </row>
    <row r="424" spans="10:12" x14ac:dyDescent="0.25">
      <c r="J424" s="13"/>
      <c r="K424" s="88"/>
      <c r="L424" s="19"/>
    </row>
    <row r="425" spans="10:12" x14ac:dyDescent="0.25">
      <c r="J425" s="13"/>
      <c r="K425" s="88"/>
      <c r="L425" s="19"/>
    </row>
    <row r="426" spans="10:12" x14ac:dyDescent="0.25">
      <c r="J426" s="13"/>
      <c r="K426" s="88"/>
      <c r="L426" s="19"/>
    </row>
    <row r="427" spans="10:12" x14ac:dyDescent="0.25">
      <c r="J427" s="13"/>
      <c r="K427" s="88"/>
      <c r="L427" s="19"/>
    </row>
    <row r="428" spans="10:12" x14ac:dyDescent="0.25">
      <c r="J428" s="13"/>
      <c r="K428" s="88"/>
      <c r="L428" s="19"/>
    </row>
    <row r="429" spans="10:12" x14ac:dyDescent="0.25">
      <c r="J429" s="13"/>
      <c r="K429" s="88"/>
      <c r="L429" s="19"/>
    </row>
    <row r="430" spans="10:12" x14ac:dyDescent="0.25">
      <c r="J430" s="13"/>
      <c r="K430" s="88"/>
      <c r="L430" s="19"/>
    </row>
    <row r="431" spans="10:12" x14ac:dyDescent="0.25">
      <c r="J431" s="13"/>
      <c r="K431" s="88"/>
      <c r="L431" s="19"/>
    </row>
  </sheetData>
  <sheetProtection formatCells="0" formatColumns="0" formatRows="0" insertColumns="0" insertRows="0" insertHyperlinks="0" deleteColumns="0" deleteRows="0" sort="0" autoFilter="0" pivotTables="0"/>
  <autoFilter ref="A2:L295"/>
  <printOptions horizontalCentered="1"/>
  <pageMargins left="0.23622047244094491" right="0.23622047244094491" top="0.74803149606299213" bottom="0.74803149606299213" header="0.31496062992125984" footer="0.31496062992125984"/>
  <pageSetup scale="45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Реестр 2021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2025-06-09T12:23:13Z</dcterms:modified>
</cp:coreProperties>
</file>