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  <sheet name="Лист1" sheetId="8" r:id="rId2"/>
  </sheets>
  <definedNames>
    <definedName name="_xlnm._FilterDatabase" localSheetId="0" hidden="1">'Реестр 2021'!$A$2:$L$242</definedName>
    <definedName name="OLE_LINK1" localSheetId="0">'Реестр 2021'!#REF!</definedName>
  </definedNames>
  <calcPr calcId="152511" refMode="R1C1"/>
</workbook>
</file>

<file path=xl/calcChain.xml><?xml version="1.0" encoding="utf-8"?>
<calcChain xmlns="http://schemas.openxmlformats.org/spreadsheetml/2006/main">
  <c r="H240" i="7" l="1"/>
  <c r="H204" i="7"/>
  <c r="H190" i="7"/>
  <c r="H37" i="7" l="1"/>
  <c r="H36" i="7"/>
  <c r="H35" i="7"/>
  <c r="H34" i="7"/>
  <c r="H33" i="7"/>
  <c r="H32" i="7"/>
  <c r="H31" i="7"/>
  <c r="H30" i="7"/>
  <c r="H29" i="7"/>
  <c r="H28" i="7"/>
  <c r="H189" i="7" l="1"/>
  <c r="H188" i="7" l="1"/>
  <c r="H187" i="7" l="1"/>
  <c r="H186" i="7"/>
  <c r="H185" i="7"/>
  <c r="H184" i="7"/>
  <c r="H183" i="7"/>
  <c r="H182" i="7"/>
  <c r="H181" i="7" l="1"/>
  <c r="H180" i="7" l="1"/>
  <c r="H179" i="7"/>
  <c r="H178" i="7"/>
  <c r="H177" i="7"/>
  <c r="H62" i="7"/>
  <c r="H176" i="7" l="1"/>
  <c r="H175" i="7" l="1"/>
  <c r="H174" i="7"/>
  <c r="H173" i="7"/>
  <c r="H172" i="7" l="1"/>
  <c r="H171" i="7" l="1"/>
  <c r="H170" i="7" l="1"/>
  <c r="H27" i="7" l="1"/>
  <c r="H26" i="7"/>
  <c r="H25" i="7"/>
  <c r="H169" i="7" l="1"/>
  <c r="H168" i="7" l="1"/>
  <c r="H167" i="7"/>
  <c r="H166" i="7"/>
  <c r="H165" i="7"/>
  <c r="H164" i="7"/>
  <c r="H163" i="7"/>
  <c r="H162" i="7"/>
  <c r="H161" i="7" l="1"/>
  <c r="H160" i="7"/>
  <c r="H159" i="7"/>
  <c r="H158" i="7"/>
  <c r="H157" i="7"/>
  <c r="H156" i="7"/>
  <c r="H155" i="7"/>
  <c r="H154" i="7" l="1"/>
  <c r="H153" i="7"/>
  <c r="H152" i="7"/>
  <c r="H151" i="7"/>
  <c r="H150" i="7"/>
  <c r="H149" i="7"/>
  <c r="H148" i="7" l="1"/>
  <c r="H147" i="7"/>
  <c r="H146" i="7"/>
  <c r="H145" i="7" l="1"/>
  <c r="H144" i="7" l="1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24" i="7"/>
  <c r="H23" i="7"/>
  <c r="H22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 l="1"/>
  <c r="H115" i="7"/>
  <c r="H114" i="7"/>
  <c r="H113" i="7"/>
  <c r="H112" i="7"/>
  <c r="H111" i="7"/>
  <c r="H110" i="7"/>
  <c r="H109" i="7"/>
  <c r="H108" i="7"/>
  <c r="H107" i="7"/>
  <c r="H106" i="7"/>
  <c r="H105" i="7"/>
  <c r="H104" i="7" l="1"/>
  <c r="H103" i="7" l="1"/>
  <c r="H102" i="7"/>
  <c r="H96" i="7" l="1"/>
  <c r="H95" i="7" l="1"/>
  <c r="H94" i="7" l="1"/>
  <c r="H93" i="7"/>
  <c r="H92" i="7"/>
  <c r="H91" i="7" l="1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 l="1"/>
  <c r="H74" i="7"/>
  <c r="H73" i="7"/>
  <c r="H72" i="7"/>
  <c r="H71" i="7"/>
  <c r="H70" i="7"/>
  <c r="H69" i="7"/>
  <c r="H21" i="7" l="1"/>
  <c r="H20" i="7"/>
  <c r="H19" i="7"/>
  <c r="H18" i="7"/>
  <c r="H17" i="7"/>
  <c r="H16" i="7" l="1"/>
  <c r="H15" i="7"/>
  <c r="H68" i="7" l="1"/>
  <c r="H14" i="7" l="1"/>
  <c r="H13" i="7"/>
  <c r="H67" i="7" l="1"/>
  <c r="H66" i="7"/>
  <c r="H12" i="7" l="1"/>
  <c r="H11" i="7"/>
  <c r="H8" i="7" l="1"/>
  <c r="H9" i="7"/>
  <c r="H10" i="7"/>
  <c r="H7" i="7"/>
  <c r="H38" i="7" l="1"/>
  <c r="H45" i="7"/>
  <c r="H63" i="7" l="1"/>
  <c r="H241" i="7"/>
  <c r="H242" i="7" l="1"/>
</calcChain>
</file>

<file path=xl/comments1.xml><?xml version="1.0" encoding="utf-8"?>
<comments xmlns="http://schemas.openxmlformats.org/spreadsheetml/2006/main">
  <authors>
    <author>Автор</author>
  </authors>
  <commentList>
    <comment ref="B24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<sst xmlns="http://schemas.openxmlformats.org/spreadsheetml/2006/main" count="1638" uniqueCount="345">
  <si>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</si>
  <si>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</si>
  <si>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</si>
  <si>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</si>
  <si>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</si>
  <si>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</si>
  <si>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</si>
  <si>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</si>
  <si>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</si>
  <si>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</si>
  <si>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</si>
  <si>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</si>
  <si>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</si>
  <si>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</si>
  <si>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</si>
  <si>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</si>
  <si>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</si>
  <si>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</si>
  <si>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</si>
  <si>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</si>
  <si>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</si>
  <si>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</si>
  <si>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</si>
  <si>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>Запрос ценовых предложений</t>
  </si>
  <si>
    <t>Полная характеристика согласно технической спецификации</t>
  </si>
  <si>
    <t>Сервисное обслуживание котельной на территории «Назарбаев Университет»</t>
  </si>
  <si>
    <t>январь</t>
  </si>
  <si>
    <t>СЗ 1 от 15.01.2025</t>
  </si>
  <si>
    <t>Вентилятор «RH50V-ZIK.DG.1R»</t>
  </si>
  <si>
    <t>п.п.5) п.3.1. без применения норм Правил</t>
  </si>
  <si>
    <t>штука</t>
  </si>
  <si>
    <t>СЗ 2 от 28.01.2025</t>
  </si>
  <si>
    <t>УСД</t>
  </si>
  <si>
    <t>Перевозка грузов</t>
  </si>
  <si>
    <t>СЗ 3 от 30.01.2025</t>
  </si>
  <si>
    <t>Полная техническая характеристика согласно технической спецификации</t>
  </si>
  <si>
    <t>Услуга</t>
  </si>
  <si>
    <t>февраль</t>
  </si>
  <si>
    <t>СЗ 4 от 03.02.2025</t>
  </si>
  <si>
    <t>Утилизация отработанных ртутьсодержащих ламп</t>
  </si>
  <si>
    <t>СЗ 5 от 03.02.2025</t>
  </si>
  <si>
    <t xml:space="preserve">Перевозка пассажиров </t>
  </si>
  <si>
    <t>СЗ 6 от 03.02.2025</t>
  </si>
  <si>
    <t>Мойка микроавтобуса</t>
  </si>
  <si>
    <t>Шиномонтаж микроавтобуса</t>
  </si>
  <si>
    <t>Охранные услуги</t>
  </si>
  <si>
    <t>СЗ 7 от 04.02.2025</t>
  </si>
  <si>
    <t>СЗ 8 от 04.02.2025</t>
  </si>
  <si>
    <t>Работы по изготовлению издательско-полиграфической продукции</t>
  </si>
  <si>
    <t xml:space="preserve">п.п 3) п. 3.1. Правил
</t>
  </si>
  <si>
    <t>Работа</t>
  </si>
  <si>
    <t>Услуги питания для организации обучения по программе Executive MBA Высшей школы бизнеса»</t>
  </si>
  <si>
    <t>Услуги питания для организации презентации «День открытых дверей» для Школы горного дела и наук о земле «Назарбаев Университет»</t>
  </si>
  <si>
    <t>Услуги питания для организации конференции «Социальные и гуманитарные науки: общественный дискурс» для Школы естественных, социальных и гуманитарных наук «Назарбаев Университет»</t>
  </si>
  <si>
    <t>Услуги питания для организации презентации «Ориентационная неделя программы Executive МВА» для Высшей школы бизнеса «Назарбаев Университет»</t>
  </si>
  <si>
    <t>п.п 24) п.3.1.</t>
  </si>
  <si>
    <t>Согласно приложению и в соответствии с технической спецификацией к договору</t>
  </si>
  <si>
    <t>УРК и ОМ</t>
  </si>
  <si>
    <t>СЗ 9 от 06.02.2025</t>
  </si>
  <si>
    <t xml:space="preserve">Лопата снеговая с алюминиевой планкой </t>
  </si>
  <si>
    <t>Метла полипропиленовая, круглая с черенком</t>
  </si>
  <si>
    <t>Пила двуручная</t>
  </si>
  <si>
    <t>Топор</t>
  </si>
  <si>
    <t xml:space="preserve">п.п 5) п. 3.1.
</t>
  </si>
  <si>
    <t>СЗ 10 от 07.02.2025</t>
  </si>
  <si>
    <t>Диспенсер для жидкого мыла</t>
  </si>
  <si>
    <t>Диспенсер для туалетной бумаги</t>
  </si>
  <si>
    <t>Услуги синхронного перевода для организации семинаров, конференций, обучений, форумов, презентаций, совещаний, симпозиумов, тренингов «Назарбаев Университет</t>
  </si>
  <si>
    <r>
      <t>Услуги по предоставлению гостиничных номеров, а также</t>
    </r>
    <r>
      <rPr>
        <sz val="12"/>
        <color rgb="FF000000"/>
        <rFont val="Times New Roman"/>
        <family val="1"/>
        <charset val="204"/>
      </rPr>
      <t xml:space="preserve"> услуги питания для организации обучения по программе Executive MBA (ужины)</t>
    </r>
  </si>
  <si>
    <t xml:space="preserve">Услуги фотографа для организации семинаров, конференций, обучений, форумов, презентаций, совещаний, симпозиумов, тренингов 
«Назарбаев Университет
</t>
  </si>
  <si>
    <t xml:space="preserve">Услуги видеооператора для организации семинаров, конференций, обучений, форумов, презентаций, совещаний, симпозиумов, тренингов 
«Назарбаев Университет
</t>
  </si>
  <si>
    <t xml:space="preserve">12 432 000 </t>
  </si>
  <si>
    <t>98 530 000</t>
  </si>
  <si>
    <t>СЗ 11 от 10.02.2025</t>
  </si>
  <si>
    <t>Сервисное обслуживание приборов учета тепла и автоматики теплового узла ШМНУ</t>
  </si>
  <si>
    <t>СЗ 12 от 11.02.2025</t>
  </si>
  <si>
    <t xml:space="preserve">Реестр планируемых закупок товаров, работ, услуг на 2025 год </t>
  </si>
  <si>
    <t>СЗ 13 от 12.02.2025</t>
  </si>
  <si>
    <t>Подписка на периодические издания</t>
  </si>
  <si>
    <t>п.п 9) п.3.1.</t>
  </si>
  <si>
    <t>СЗ 14 от 17.02.2025</t>
  </si>
  <si>
    <t>Компрессор Emerson ZP36K3E</t>
  </si>
  <si>
    <t>Компрессор Emerson ZP83KCE-TFD-422</t>
  </si>
  <si>
    <t>Услуги по вывозу строительного мусора и прочих коммунальных отходов</t>
  </si>
  <si>
    <t xml:space="preserve">запрос ценовых предложений </t>
  </si>
  <si>
    <t>СЗ 16 от 17.02.2025</t>
  </si>
  <si>
    <t>СЗ 15 от 17.02.2025</t>
  </si>
  <si>
    <t>Годовое обслуживание онлайн кассы,  установленных на пос-терминалах Jusan bank</t>
  </si>
  <si>
    <t>СЗ 17 от 19.02.2025</t>
  </si>
  <si>
    <t xml:space="preserve">Подписка по тарифу "Годовой" </t>
  </si>
  <si>
    <t>Пылесос</t>
  </si>
  <si>
    <t>Микроволновая печь</t>
  </si>
  <si>
    <t>СЗ 18 от 20.02.2025</t>
  </si>
  <si>
    <t>Доступ к электронному ресурсу PRO 1C  (https://pro1c.kz)</t>
  </si>
  <si>
    <t xml:space="preserve">Доступ к информационному интернет-ресурсу Учёт.kz (http://uchet.kz) </t>
  </si>
  <si>
    <t>пп 11) п 3.1.</t>
  </si>
  <si>
    <t xml:space="preserve">Услуги по предоставлению доступа к информационно-аналитическому порталу PRO 1C </t>
  </si>
  <si>
    <t>Услуги по предоставлению доступа к интернет-ресурсу «Учёт.kz»</t>
  </si>
  <si>
    <t>УБУК и Х</t>
  </si>
  <si>
    <t>СЗ 19 от 21.02.2025</t>
  </si>
  <si>
    <t>Сетевой контроллер Johnson Controls,  MS-NAE5510-3E</t>
  </si>
  <si>
    <t>Тендер</t>
  </si>
  <si>
    <t>СЗ 20 от 21.02.2025</t>
  </si>
  <si>
    <t>п.п 6) п.3.1.</t>
  </si>
  <si>
    <t>Бензин Аи-92</t>
  </si>
  <si>
    <t>Дизельное топливо летнее</t>
  </si>
  <si>
    <t>п.п 5) п.3.1.</t>
  </si>
  <si>
    <t>литр</t>
  </si>
  <si>
    <t>СЗ 21 от 21.02.2025</t>
  </si>
  <si>
    <t>Сетка для баскетбола</t>
  </si>
  <si>
    <t>Сетка для футбольных ворот</t>
  </si>
  <si>
    <t>Бочки для воды</t>
  </si>
  <si>
    <t>Фен для волос</t>
  </si>
  <si>
    <t>СЗ 22 от 21.02.2025</t>
  </si>
  <si>
    <t>Лабораторные инструментальные иследования воды</t>
  </si>
  <si>
    <t>СЗ 23 от 21.02.2025</t>
  </si>
  <si>
    <t>Работы по ремонту АКПП автомобиля марки Toyota Camry</t>
  </si>
  <si>
    <t>работа</t>
  </si>
  <si>
    <t>СЗ 24 от 26.02.2025</t>
  </si>
  <si>
    <t>Техническое обслуживание и ремонт транспортных средств марки «Volkswagen»</t>
  </si>
  <si>
    <t>тендер</t>
  </si>
  <si>
    <t>Техническое обслуживание и ремонт транспортных средств марки «Lexus»</t>
  </si>
  <si>
    <t>Техническое обслуживание и ремонт транспортных средств марки «Toyota»</t>
  </si>
  <si>
    <t>Техническое обслуживание и ремонт транспортных средств марки «Hyundai»</t>
  </si>
  <si>
    <t>Техническое обслуживание и ремонт транспортных средств марки «Ssang Yong»</t>
  </si>
  <si>
    <t>Техническое обслуживание и ремонт специальной техники и прочих транспортных средств</t>
  </si>
  <si>
    <t>Техническое обслуживание и ремонт микроавтобуса марки «Hyundai Н1»</t>
  </si>
  <si>
    <t>СЗ 25 от 27.02.2025</t>
  </si>
  <si>
    <t>Комплексная генеральная уборка квартир</t>
  </si>
  <si>
    <t>Полная характеристика согласно технической спецификации.</t>
  </si>
  <si>
    <t>СЗ 26 от 27.02.2025</t>
  </si>
  <si>
    <t xml:space="preserve">Актеллик </t>
  </si>
  <si>
    <t>Алатар</t>
  </si>
  <si>
    <t xml:space="preserve">Фитоспорин М </t>
  </si>
  <si>
    <t>килограмм</t>
  </si>
  <si>
    <t xml:space="preserve">Вермикулит </t>
  </si>
  <si>
    <t xml:space="preserve">Перлит </t>
  </si>
  <si>
    <t xml:space="preserve">Марганцовка </t>
  </si>
  <si>
    <t>Гумат</t>
  </si>
  <si>
    <t>март</t>
  </si>
  <si>
    <t>Тестер DPD для измерения рН и СL</t>
  </si>
  <si>
    <t>шт</t>
  </si>
  <si>
    <t xml:space="preserve">Запасные таблетки для тестера DPD1 </t>
  </si>
  <si>
    <t>упаковка</t>
  </si>
  <si>
    <t xml:space="preserve">Запасные таблетки для тестера Phenol Red </t>
  </si>
  <si>
    <t xml:space="preserve">Запасные реагенты для колориметрического определения свободного хлора </t>
  </si>
  <si>
    <t>Запасные реагенты для колориметрического определения железо</t>
  </si>
  <si>
    <t>Запасные реагенты для колориметрического определения сульфатов</t>
  </si>
  <si>
    <t>Запасные реагенты для колориметрического определения молибдена</t>
  </si>
  <si>
    <t>Портативный колориметр на молибден (анализатор молибдена)</t>
  </si>
  <si>
    <t>Электрод стеклянный комбинированный ЭСК-10603</t>
  </si>
  <si>
    <t xml:space="preserve">Препарат для ингибирования и поддержания рН воды тепловых сетей </t>
  </si>
  <si>
    <t>кг</t>
  </si>
  <si>
    <t>Препарат для обеззараживания воды тепловых сетей</t>
  </si>
  <si>
    <t>Гранулированный быстрорастворимый хлорсодержащий препарат</t>
  </si>
  <si>
    <t>Таблетированные дезинфицирующие средства для фонтанов</t>
  </si>
  <si>
    <t>Регулятор pH-минус (жидкий) для фонтанов</t>
  </si>
  <si>
    <t>л</t>
  </si>
  <si>
    <t>Жидкое непенящееся средство от водорослей в воде фонтанов</t>
  </si>
  <si>
    <t>Таблетированное средство для коагуляции воды в фонтанах</t>
  </si>
  <si>
    <t>СЗ 28 от 04.03.2025</t>
  </si>
  <si>
    <t>Сопровождение программной системы учета автопарка и спутникового контроля транспортных средств</t>
  </si>
  <si>
    <t xml:space="preserve">литр </t>
  </si>
  <si>
    <t>Бензин Аи-95</t>
  </si>
  <si>
    <t>Организация и обеспечение уборки помещений автономной организации образования «Назарбаев Университет»</t>
  </si>
  <si>
    <t>СЗ 31 от 07.03.2025</t>
  </si>
  <si>
    <t>Испытания кабельной линии 20кВ и замер силового трансформатора</t>
  </si>
  <si>
    <t>СЗ 32 от 07.03.2025</t>
  </si>
  <si>
    <t xml:space="preserve">Дверная фурнитура </t>
  </si>
  <si>
    <t>комплект</t>
  </si>
  <si>
    <t>СЗ 33 от 07.03.2025</t>
  </si>
  <si>
    <t>Прецизионный кондиционер с монтажем</t>
  </si>
  <si>
    <t>СЗ 34 от 11.03.2025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</si>
  <si>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</si>
  <si>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</si>
  <si>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Переводческие услуги: письменный двусторонний перевод (англо-казахский, казахско-английский)</t>
  </si>
  <si>
    <t>СЗ 35 от 11.03.2025</t>
  </si>
  <si>
    <t>Насосная станция</t>
  </si>
  <si>
    <t>СЗ 36 от 11.03.2025</t>
  </si>
  <si>
    <t>Перезарядка огнетушителя</t>
  </si>
  <si>
    <t>СЗ 37 от 11.03.2025</t>
  </si>
  <si>
    <t>Вентиляторы</t>
  </si>
  <si>
    <t>СЗ 38 от 11.03.2025</t>
  </si>
  <si>
    <t>«Работы по ремонту светового фонаря на объекте ШМНУ</t>
  </si>
  <si>
    <t>СЗ 39 от 18.03.2025</t>
  </si>
  <si>
    <t>Лабораторные халаты</t>
  </si>
  <si>
    <t>СЗ 40 от 18.03.2025</t>
  </si>
  <si>
    <t>Герметик кровельный</t>
  </si>
  <si>
    <t>Пена монтажная профессиональная, летная</t>
  </si>
  <si>
    <t xml:space="preserve">Техноэласт ЭПП </t>
  </si>
  <si>
    <t>Техноэласт ЭКП</t>
  </si>
  <si>
    <t xml:space="preserve">Праймер битумный </t>
  </si>
  <si>
    <t>Эмаль ПФ-115 серая</t>
  </si>
  <si>
    <t>Эмаль ПФ-115 белая</t>
  </si>
  <si>
    <t>Эмаль ПФ-115 черная</t>
  </si>
  <si>
    <t>Эмаль грунт</t>
  </si>
  <si>
    <t>Краска для бетонных полов</t>
  </si>
  <si>
    <t>Уайт спирит</t>
  </si>
  <si>
    <t xml:space="preserve">Растворитель </t>
  </si>
  <si>
    <t>Валик 240 мм.</t>
  </si>
  <si>
    <t xml:space="preserve">Ручка телескопическая </t>
  </si>
  <si>
    <t>Ножовка по дереву</t>
  </si>
  <si>
    <t>Сверло под конфирмат</t>
  </si>
  <si>
    <t>Бита крестовая</t>
  </si>
  <si>
    <t>Стремянка 9 ступеней</t>
  </si>
  <si>
    <t>Стремянка 5 ступеней</t>
  </si>
  <si>
    <t>Лестница приставная телескопическая</t>
  </si>
  <si>
    <t>Ножовка по гипсокартону</t>
  </si>
  <si>
    <t>Серпянка</t>
  </si>
  <si>
    <t>Скотч малярный</t>
  </si>
  <si>
    <t>Наждачная бумага</t>
  </si>
  <si>
    <t>метр</t>
  </si>
  <si>
    <t>СЗ 44 от 31.03.2025</t>
  </si>
  <si>
    <t>Гипсокартон потолочный</t>
  </si>
  <si>
    <t>Гипсокартон стеновой влагостойкий</t>
  </si>
  <si>
    <t xml:space="preserve">Профиль направляющий  </t>
  </si>
  <si>
    <t xml:space="preserve">Профиль стоечный </t>
  </si>
  <si>
    <t>Угольник мебельный</t>
  </si>
  <si>
    <t>Перфорированный уголок под штукатурку</t>
  </si>
  <si>
    <t xml:space="preserve">Уплотнитель D-профиль </t>
  </si>
  <si>
    <t>Пленка полиэтиленовая, толщина 100мкрм</t>
  </si>
  <si>
    <t>м2</t>
  </si>
  <si>
    <t>Плита для подвесного потолка</t>
  </si>
  <si>
    <t xml:space="preserve">Шуруп </t>
  </si>
  <si>
    <t xml:space="preserve">Саморез </t>
  </si>
  <si>
    <t xml:space="preserve">Саморез с буром </t>
  </si>
  <si>
    <t xml:space="preserve">Шуруп по дереву </t>
  </si>
  <si>
    <t xml:space="preserve">Саморез со сверлом </t>
  </si>
  <si>
    <t xml:space="preserve">Гидроизоляционная лента (кровельная)(ДхШ: 1000х20см) </t>
  </si>
  <si>
    <t>Гидроизоляционная лента (кровельная) (ДхШ: 1000х10см)</t>
  </si>
  <si>
    <t xml:space="preserve">Жидкое мыло </t>
  </si>
  <si>
    <t xml:space="preserve">листр </t>
  </si>
  <si>
    <t>СЗ 46 от 31.03.2025</t>
  </si>
  <si>
    <t>СЗ 27 от 04.03.2025, СЗ 47 от 31.03.2025</t>
  </si>
  <si>
    <t>Ремонт электродвигателей</t>
  </si>
  <si>
    <t xml:space="preserve">работа </t>
  </si>
  <si>
    <t>СЗ 48 от 31.03.2025</t>
  </si>
  <si>
    <t>Чернозем</t>
  </si>
  <si>
    <t>м³</t>
  </si>
  <si>
    <t xml:space="preserve">Питательный грунт </t>
  </si>
  <si>
    <t>Песок средней фракции</t>
  </si>
  <si>
    <t>апрель</t>
  </si>
  <si>
    <t>Теповая пушка электрическая 5 кВт</t>
  </si>
  <si>
    <t xml:space="preserve">Воздушная завеса, горизонтальная - внутри потолочная </t>
  </si>
  <si>
    <t xml:space="preserve">Потолочная тепловая электрическая завеса горизонтальная </t>
  </si>
  <si>
    <t>Воздушно-тепловая электрическая завеса горизонтальная 18кВт</t>
  </si>
  <si>
    <t xml:space="preserve">Воздушно-тепловая электрическая завеса вертикальная </t>
  </si>
  <si>
    <t>СЗ 49 от 01.04.2025</t>
  </si>
  <si>
    <t>СЗ 50 от 01.04.2025</t>
  </si>
  <si>
    <t>Гантельный ряд</t>
  </si>
  <si>
    <t>клмплект</t>
  </si>
  <si>
    <t>СЗ 51 от 01.04.2025</t>
  </si>
  <si>
    <t>Поиск и утсранение утечки фреона на мультизональных системах VRV Daikin</t>
  </si>
  <si>
    <t>СЗ 52 от 01.04.2025</t>
  </si>
  <si>
    <t>Гранитная плитка 600х600х20мм.</t>
  </si>
  <si>
    <t>Плита облицовочная 250х500мм.</t>
  </si>
  <si>
    <t>Плитка напольная 33х33см.</t>
  </si>
  <si>
    <t>Плитка напольная 
30х30см.</t>
  </si>
  <si>
    <t>Плитка настенная 20х30см.</t>
  </si>
  <si>
    <t>Керамогранит 
600х600 х10мм.</t>
  </si>
  <si>
    <t>Плинтус</t>
  </si>
  <si>
    <t>Двигатель вентилятора LG P/N EAU60905403/EAU52759301</t>
  </si>
  <si>
    <t>Плата внутреннего блока LG PCB: EAX66950201</t>
  </si>
  <si>
    <t>LG двигатель обдува внутренего блока  «SIC-69FV-F160-1», «EAU63363301»</t>
  </si>
  <si>
    <t>LG двигатель обдува внутренего блока  «SIC-67FV-F143-1C».</t>
  </si>
  <si>
    <t>Дренажный клапан для LG (SEC-20L1 220-240V 50-60 Hz)</t>
  </si>
  <si>
    <t>Дренажный клапан для LG (IDP-407A 230V 50-60 Hz)</t>
  </si>
  <si>
    <t>LG плата PCB 6870A90131V (Врутрнего блока).</t>
  </si>
  <si>
    <t>СЗ 54 от 02.04.2025</t>
  </si>
  <si>
    <t>СЗ 53 от 02.04.2025</t>
  </si>
  <si>
    <t>СЗ 30 от 04.03.2025, СЗ 55 от 03.04.2025</t>
  </si>
  <si>
    <t>Бумага А4</t>
  </si>
  <si>
    <t>пачка</t>
  </si>
  <si>
    <t>СЗ 56 от 04.04.2025</t>
  </si>
  <si>
    <t>Дисмпенсер для жидкого мыла</t>
  </si>
  <si>
    <t xml:space="preserve">Ершик металлический </t>
  </si>
  <si>
    <t>Душевая стойка</t>
  </si>
  <si>
    <t>СЗ 57 от 07.04.2025</t>
  </si>
  <si>
    <t xml:space="preserve">Туалетная бумага </t>
  </si>
  <si>
    <t>рулон</t>
  </si>
  <si>
    <t>СЗ 58 от 07.04.2025</t>
  </si>
  <si>
    <t>Письменные принадлежности</t>
  </si>
  <si>
    <t>СЗ 59 от 08.04.2025</t>
  </si>
  <si>
    <t xml:space="preserve">Бумажная продукция </t>
  </si>
  <si>
    <t>СЗ 60 от 08.04.2025</t>
  </si>
  <si>
    <t>Плата управления модели "ЕВ12042(е)" наружного блока системы Daikin</t>
  </si>
  <si>
    <t>Плата Инвентора модели PCD ASSY 2p309908-1 G PC 1116-1(B) блока системы Daikin</t>
  </si>
  <si>
    <t>Платы внутреннего блока кондиционера Daikin PCB ASSY EB12001</t>
  </si>
  <si>
    <t>штук</t>
  </si>
  <si>
    <t>СЗ 61 от 09.04.2025</t>
  </si>
  <si>
    <t>Услуги по дизенсекции, дератизации, дезинфекции</t>
  </si>
  <si>
    <t>СЗ 62 от 11.04.2025</t>
  </si>
  <si>
    <t>СЗ 63 от 14.04.2025</t>
  </si>
  <si>
    <t xml:space="preserve">Материалы для обслуживания и ремонта системы кондиционирования </t>
  </si>
  <si>
    <t>Сервисное обслуживание чиллеров</t>
  </si>
  <si>
    <t>СЗ 64 от 15.04.2025</t>
  </si>
  <si>
    <t xml:space="preserve">Организация медицинских услуг доврачебной помощи 
в Спортивном комплексе
</t>
  </si>
  <si>
    <t xml:space="preserve">пп 2) пункта 3.1. </t>
  </si>
  <si>
    <t>СЗ 65 от 16.03.2025</t>
  </si>
  <si>
    <t>Аудит в области пожарной безопасности</t>
  </si>
  <si>
    <t>СЗ 66 от 16.04.2025</t>
  </si>
  <si>
    <t>Диск щеточный беспроставочный</t>
  </si>
  <si>
    <t>Шины</t>
  </si>
  <si>
    <t>Аккумуляторы</t>
  </si>
  <si>
    <t>Автошампунь</t>
  </si>
  <si>
    <t>СЗ 67 от 16.04.2025</t>
  </si>
  <si>
    <t>Мобильный кондиционер</t>
  </si>
  <si>
    <t>СЗ 68 от 17.04.2025</t>
  </si>
  <si>
    <t>Работы по замене задвижек и насосов</t>
  </si>
  <si>
    <t xml:space="preserve">тендер </t>
  </si>
  <si>
    <t>СЗ 69 от 18.04.2025</t>
  </si>
  <si>
    <t>СЗ 45 от 31.03.2025, СЗ 70 от 22.04.2025</t>
  </si>
  <si>
    <t>СЗ 42 от 31.03.2025, СЗ 71 от 22.04.2025</t>
  </si>
  <si>
    <t>СЗ 41 от 28.03.2025, СЗ 72 от 22.04.2025</t>
  </si>
  <si>
    <t>Специальная обувь летняя</t>
  </si>
  <si>
    <t>Специальная обувь зимняя</t>
  </si>
  <si>
    <t>Куртка специальная для защиты от пониженных температур</t>
  </si>
  <si>
    <t>Полукомбинезон специальный</t>
  </si>
  <si>
    <t>Полукомбинезон специальный для защиты от пониженных температур</t>
  </si>
  <si>
    <t xml:space="preserve">Куртка специальная </t>
  </si>
  <si>
    <t>пара</t>
  </si>
  <si>
    <t>СЗ 73 от 22.04.2025</t>
  </si>
  <si>
    <t>Стандартная уборка студенческих комнат</t>
  </si>
  <si>
    <t>СЗ 74 от 23.04.2025</t>
  </si>
  <si>
    <t>март, апрель</t>
  </si>
  <si>
    <t>СЗ 29 от 04.03.2025, СЗ 43 от 31.03.2025, СЗ 75 23.04.2025</t>
  </si>
  <si>
    <t>Разработка концепции по проведению текущего ремонта здания, расположенного по адресу: город Алматы, проспект Абылай хана, 97 (бывшее здание Минмтерства финансов Казахской ССР) с визуализацей</t>
  </si>
  <si>
    <t>СЗ 76 от 23.04.2025</t>
  </si>
  <si>
    <t>Электроламповая продукция</t>
  </si>
  <si>
    <t>СЗ 77 от 23.04.2025</t>
  </si>
  <si>
    <t>Очистка резервуаров от отложений нефтепродуктов, техническое обследование резервуаров, поверка (градуировка) резервуаров</t>
  </si>
  <si>
    <t>СЗ 78 от 24.04.2025</t>
  </si>
  <si>
    <t>Контроллер для автоматической пожарной сигнализации</t>
  </si>
  <si>
    <t>СЗ 79 от 24.04.2025</t>
  </si>
  <si>
    <t>Перчатки</t>
  </si>
  <si>
    <t>Мешок полипропиленовый 55*95 (10 штук)</t>
  </si>
  <si>
    <t>Секатор садовый</t>
  </si>
  <si>
    <t>Пила по дереву</t>
  </si>
  <si>
    <t>Ведро строительное, круглое, платмассовое, 12л</t>
  </si>
  <si>
    <t>Грабли с черенком</t>
  </si>
  <si>
    <t>Эмаль, желтая 2,6 кг</t>
  </si>
  <si>
    <t>Эмаль, коричневая 2,6 кг</t>
  </si>
  <si>
    <t>Эмаль, черная 2,6 кг</t>
  </si>
  <si>
    <t>Олифа 4 л</t>
  </si>
  <si>
    <t>СЗ 80 от 24.04.2025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</si>
</sst>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5" fillId="0" borderId="0"/>
    <xf numFmtId="0" fontId="6" fillId="0" borderId="0"/>
  </cellStyleXfs>
  <cellXfs count="209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vertical="top" wrapText="1"/>
    </xf>
    <xf numFmtId="4" fontId="2" fillId="6" borderId="11" xfId="0" applyNumberFormat="1" applyFont="1" applyFill="1" applyBorder="1" applyAlignment="1">
      <alignment vertical="top" wrapText="1"/>
    </xf>
    <xf numFmtId="49" fontId="2" fillId="6" borderId="11" xfId="0" applyNumberFormat="1" applyFont="1" applyFill="1" applyBorder="1" applyAlignment="1">
      <alignment vertical="top" wrapText="1"/>
    </xf>
    <xf numFmtId="4" fontId="3" fillId="0" borderId="3" xfId="0" applyNumberFormat="1" applyFont="1" applyFill="1" applyBorder="1" applyAlignment="1">
      <alignment horizontal="center" vertical="center" wrapText="1"/>
    </xf>
    <xf numFmtId="3" fontId="46" fillId="0" borderId="1" xfId="0" applyNumberFormat="1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3" fontId="46" fillId="0" borderId="1" xfId="0" applyNumberFormat="1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3" fontId="46" fillId="0" borderId="3" xfId="0" applyNumberFormat="1" applyFont="1" applyFill="1" applyBorder="1" applyAlignment="1">
      <alignment horizontal="center" vertical="center" wrapText="1"/>
    </xf>
    <xf numFmtId="4" fontId="46" fillId="0" borderId="3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1" xfId="0" applyFont="1" applyBorder="1"/>
    <xf numFmtId="0" fontId="1" fillId="0" borderId="3" xfId="0" applyFont="1" applyBorder="1"/>
    <xf numFmtId="0" fontId="1" fillId="0" borderId="1" xfId="0" applyFont="1" applyFill="1" applyBorder="1" applyAlignment="1">
      <alignment horizontal="center" wrapText="1"/>
    </xf>
    <xf numFmtId="4" fontId="4" fillId="4" borderId="3" xfId="0" applyNumberFormat="1" applyFont="1" applyFill="1" applyBorder="1" applyAlignment="1">
      <alignment vertical="center" wrapText="1"/>
    </xf>
    <xf numFmtId="4" fontId="7" fillId="4" borderId="3" xfId="0" applyNumberFormat="1" applyFont="1" applyFill="1" applyBorder="1" applyAlignment="1">
      <alignment vertical="center" wrapText="1"/>
    </xf>
    <xf numFmtId="49" fontId="7" fillId="4" borderId="3" xfId="0" applyNumberFormat="1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4" fontId="1" fillId="0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center" wrapText="1"/>
    </xf>
    <xf numFmtId="0" fontId="46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65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96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96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96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96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97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97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97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97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98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98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98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98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96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96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96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96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97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97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97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97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65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95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823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823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823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823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69971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69971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69971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69971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70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71</xdr:row>
      <xdr:rowOff>0</xdr:rowOff>
    </xdr:from>
    <xdr:ext cx="4535" cy="341993"/>
    <xdr:pic>
      <xdr:nvPicPr>
        <xdr:cNvPr id="1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1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73</xdr:row>
      <xdr:rowOff>0</xdr:rowOff>
    </xdr:from>
    <xdr:ext cx="4535" cy="341993"/>
    <xdr:pic>
      <xdr:nvPicPr>
        <xdr:cNvPr id="1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75</xdr:row>
      <xdr:rowOff>0</xdr:rowOff>
    </xdr:from>
    <xdr:ext cx="4535" cy="341993"/>
    <xdr:pic>
      <xdr:nvPicPr>
        <xdr:cNvPr id="1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</xdr:row>
      <xdr:rowOff>0</xdr:rowOff>
    </xdr:from>
    <xdr:ext cx="4535" cy="341993"/>
    <xdr:pic>
      <xdr:nvPicPr>
        <xdr:cNvPr id="1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1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1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</xdr:row>
      <xdr:rowOff>0</xdr:rowOff>
    </xdr:from>
    <xdr:ext cx="4535" cy="341993"/>
    <xdr:pic>
      <xdr:nvPicPr>
        <xdr:cNvPr id="2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78</xdr:row>
      <xdr:rowOff>0</xdr:rowOff>
    </xdr:from>
    <xdr:ext cx="4535" cy="341993"/>
    <xdr:pic>
      <xdr:nvPicPr>
        <xdr:cNvPr id="2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2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2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80</xdr:row>
      <xdr:rowOff>0</xdr:rowOff>
    </xdr:from>
    <xdr:ext cx="4535" cy="341993"/>
    <xdr:pic>
      <xdr:nvPicPr>
        <xdr:cNvPr id="3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</xdr:row>
      <xdr:rowOff>0</xdr:rowOff>
    </xdr:from>
    <xdr:ext cx="4535" cy="341993"/>
    <xdr:pic>
      <xdr:nvPicPr>
        <xdr:cNvPr id="3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</xdr:row>
      <xdr:rowOff>0</xdr:rowOff>
    </xdr:from>
    <xdr:ext cx="4535" cy="341993"/>
    <xdr:pic>
      <xdr:nvPicPr>
        <xdr:cNvPr id="3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</xdr:row>
      <xdr:rowOff>0</xdr:rowOff>
    </xdr:from>
    <xdr:ext cx="4535" cy="341993"/>
    <xdr:pic>
      <xdr:nvPicPr>
        <xdr:cNvPr id="3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3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84</xdr:row>
      <xdr:rowOff>0</xdr:rowOff>
    </xdr:from>
    <xdr:ext cx="4535" cy="341993"/>
    <xdr:pic>
      <xdr:nvPicPr>
        <xdr:cNvPr id="4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4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86</xdr:row>
      <xdr:rowOff>0</xdr:rowOff>
    </xdr:from>
    <xdr:ext cx="4535" cy="341993"/>
    <xdr:pic>
      <xdr:nvPicPr>
        <xdr:cNvPr id="4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87</xdr:row>
      <xdr:rowOff>0</xdr:rowOff>
    </xdr:from>
    <xdr:ext cx="4535" cy="341993"/>
    <xdr:pic>
      <xdr:nvPicPr>
        <xdr:cNvPr id="4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4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4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4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4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4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4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4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4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4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4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88</xdr:row>
      <xdr:rowOff>0</xdr:rowOff>
    </xdr:from>
    <xdr:ext cx="4535" cy="341993"/>
    <xdr:pic>
      <xdr:nvPicPr>
        <xdr:cNvPr id="5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89</xdr:row>
      <xdr:rowOff>0</xdr:rowOff>
    </xdr:from>
    <xdr:ext cx="4535" cy="341993"/>
    <xdr:pic>
      <xdr:nvPicPr>
        <xdr:cNvPr id="5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90</xdr:row>
      <xdr:rowOff>0</xdr:rowOff>
    </xdr:from>
    <xdr:ext cx="4535" cy="341993"/>
    <xdr:pic>
      <xdr:nvPicPr>
        <xdr:cNvPr id="5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91</xdr:row>
      <xdr:rowOff>0</xdr:rowOff>
    </xdr:from>
    <xdr:ext cx="4535" cy="341993"/>
    <xdr:pic>
      <xdr:nvPicPr>
        <xdr:cNvPr id="5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92</xdr:row>
      <xdr:rowOff>0</xdr:rowOff>
    </xdr:from>
    <xdr:ext cx="4535" cy="341993"/>
    <xdr:pic>
      <xdr:nvPicPr>
        <xdr:cNvPr id="5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78"/>
  <sheetViews>
    <sheetView tabSelected="1" zoomScale="95" zoomScaleNormal="95" zoomScaleSheetLayoutView="55" workbookViewId="0">
      <pane ySplit="1" topLeftCell="A229" activePane="bottomLeft" state="frozen"/>
      <selection pane="bottomLeft" activeCell="H241" sqref="H241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89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5"/>
      <c r="B1" s="106"/>
      <c r="C1" s="107" t="s">
        <v>76</v>
      </c>
      <c r="D1" s="106"/>
      <c r="E1" s="108"/>
      <c r="F1" s="108"/>
      <c r="G1" s="109"/>
      <c r="H1" s="108"/>
      <c r="I1" s="108"/>
      <c r="J1" s="108"/>
      <c r="K1" s="108"/>
      <c r="L1" s="121"/>
      <c r="M1" s="27"/>
    </row>
    <row r="2" spans="1:16" s="24" customFormat="1" ht="75.75" customHeight="1" thickBot="1" x14ac:dyDescent="0.3">
      <c r="A2" s="118" t="s">
        <v>0</v>
      </c>
      <c r="B2" s="97" t="s">
        <v>1</v>
      </c>
      <c r="C2" s="97" t="s">
        <v>5</v>
      </c>
      <c r="D2" s="97" t="s">
        <v>2</v>
      </c>
      <c r="E2" s="97" t="s">
        <v>14</v>
      </c>
      <c r="F2" s="97" t="s">
        <v>3</v>
      </c>
      <c r="G2" s="98" t="s">
        <v>7</v>
      </c>
      <c r="H2" s="98" t="s">
        <v>11</v>
      </c>
      <c r="I2" s="97" t="s">
        <v>4</v>
      </c>
      <c r="J2" s="90" t="s">
        <v>4</v>
      </c>
      <c r="K2" s="99" t="s">
        <v>6</v>
      </c>
      <c r="L2" s="100" t="s">
        <v>10</v>
      </c>
      <c r="M2" s="28"/>
      <c r="N2" s="23"/>
      <c r="P2" s="23"/>
    </row>
    <row r="3" spans="1:16" s="15" customFormat="1" ht="20.25" customHeight="1" thickBot="1" x14ac:dyDescent="0.3">
      <c r="A3" s="94">
        <v>1</v>
      </c>
      <c r="B3" s="94">
        <v>2</v>
      </c>
      <c r="C3" s="94">
        <v>3</v>
      </c>
      <c r="D3" s="94">
        <v>4</v>
      </c>
      <c r="E3" s="94">
        <v>5</v>
      </c>
      <c r="F3" s="94">
        <v>6</v>
      </c>
      <c r="G3" s="120">
        <v>7</v>
      </c>
      <c r="H3" s="95">
        <v>8</v>
      </c>
      <c r="I3" s="96">
        <v>9</v>
      </c>
      <c r="J3" s="95">
        <v>10</v>
      </c>
      <c r="K3" s="103">
        <v>11</v>
      </c>
      <c r="L3" s="95">
        <v>12</v>
      </c>
      <c r="M3" s="29"/>
    </row>
    <row r="4" spans="1:16" s="15" customFormat="1" ht="24.95" hidden="1" customHeight="1" x14ac:dyDescent="0.25">
      <c r="A4" s="91"/>
      <c r="B4" s="92" t="s">
        <v>21</v>
      </c>
      <c r="C4" s="93"/>
      <c r="D4" s="93"/>
      <c r="E4" s="93"/>
      <c r="F4" s="93"/>
      <c r="G4" s="110"/>
      <c r="H4" s="93"/>
      <c r="I4" s="93"/>
      <c r="J4" s="104"/>
      <c r="K4" s="102"/>
      <c r="L4" s="101"/>
      <c r="M4" s="29"/>
    </row>
    <row r="5" spans="1:16" s="15" customFormat="1" ht="20.25" hidden="1" customHeight="1" x14ac:dyDescent="0.25">
      <c r="A5" s="47"/>
      <c r="B5" s="162" t="s">
        <v>13</v>
      </c>
      <c r="C5" s="163"/>
      <c r="D5" s="163"/>
      <c r="E5" s="163"/>
      <c r="F5" s="163"/>
      <c r="G5" s="164"/>
      <c r="H5" s="163"/>
      <c r="I5" s="163"/>
      <c r="J5" s="163"/>
      <c r="K5" s="165"/>
      <c r="L5" s="163"/>
      <c r="M5" s="29"/>
    </row>
    <row r="6" spans="1:16" s="125" customFormat="1" ht="38.25" hidden="1" x14ac:dyDescent="0.25">
      <c r="A6" s="70">
        <v>1</v>
      </c>
      <c r="B6" s="127" t="s">
        <v>28</v>
      </c>
      <c r="C6" s="152" t="s">
        <v>29</v>
      </c>
      <c r="D6" s="156" t="s">
        <v>24</v>
      </c>
      <c r="E6" s="128">
        <v>1</v>
      </c>
      <c r="F6" s="128" t="s">
        <v>30</v>
      </c>
      <c r="G6" s="129">
        <v>2000000</v>
      </c>
      <c r="H6" s="151">
        <v>2000000</v>
      </c>
      <c r="I6" s="34" t="s">
        <v>9</v>
      </c>
      <c r="J6" s="153" t="s">
        <v>32</v>
      </c>
      <c r="K6" s="154" t="s">
        <v>26</v>
      </c>
      <c r="L6" s="158" t="s">
        <v>31</v>
      </c>
      <c r="M6" s="126"/>
    </row>
    <row r="7" spans="1:16" s="125" customFormat="1" ht="25.5" hidden="1" x14ac:dyDescent="0.25">
      <c r="A7" s="70">
        <v>2</v>
      </c>
      <c r="B7" s="127" t="s">
        <v>59</v>
      </c>
      <c r="C7" s="153" t="s">
        <v>63</v>
      </c>
      <c r="D7" s="156" t="s">
        <v>35</v>
      </c>
      <c r="E7" s="167">
        <v>25</v>
      </c>
      <c r="F7" s="155" t="s">
        <v>30</v>
      </c>
      <c r="G7" s="168">
        <v>4857.1400000000003</v>
      </c>
      <c r="H7" s="136">
        <f>E7*G7</f>
        <v>121428.50000000001</v>
      </c>
      <c r="I7" s="34" t="s">
        <v>9</v>
      </c>
      <c r="J7" s="153" t="s">
        <v>32</v>
      </c>
      <c r="K7" s="154" t="s">
        <v>37</v>
      </c>
      <c r="L7" s="158" t="s">
        <v>64</v>
      </c>
      <c r="M7" s="126"/>
    </row>
    <row r="8" spans="1:16" s="125" customFormat="1" ht="25.5" hidden="1" x14ac:dyDescent="0.25">
      <c r="A8" s="70">
        <v>3</v>
      </c>
      <c r="B8" s="127" t="s">
        <v>60</v>
      </c>
      <c r="C8" s="153" t="s">
        <v>63</v>
      </c>
      <c r="D8" s="156" t="s">
        <v>35</v>
      </c>
      <c r="E8" s="167">
        <v>23</v>
      </c>
      <c r="F8" s="155" t="s">
        <v>30</v>
      </c>
      <c r="G8" s="168">
        <v>2366.0700000000002</v>
      </c>
      <c r="H8" s="136">
        <f t="shared" ref="H8:H12" si="0">E8*G8</f>
        <v>54419.61</v>
      </c>
      <c r="I8" s="34" t="s">
        <v>9</v>
      </c>
      <c r="J8" s="153" t="s">
        <v>32</v>
      </c>
      <c r="K8" s="154" t="s">
        <v>37</v>
      </c>
      <c r="L8" s="158" t="s">
        <v>64</v>
      </c>
      <c r="M8" s="126"/>
    </row>
    <row r="9" spans="1:16" s="125" customFormat="1" ht="25.5" hidden="1" x14ac:dyDescent="0.25">
      <c r="A9" s="70">
        <v>4</v>
      </c>
      <c r="B9" s="127" t="s">
        <v>61</v>
      </c>
      <c r="C9" s="153" t="s">
        <v>63</v>
      </c>
      <c r="D9" s="156" t="s">
        <v>35</v>
      </c>
      <c r="E9" s="167">
        <v>1</v>
      </c>
      <c r="F9" s="155" t="s">
        <v>30</v>
      </c>
      <c r="G9" s="168">
        <v>8026.79</v>
      </c>
      <c r="H9" s="136">
        <f t="shared" si="0"/>
        <v>8026.79</v>
      </c>
      <c r="I9" s="34" t="s">
        <v>9</v>
      </c>
      <c r="J9" s="153" t="s">
        <v>32</v>
      </c>
      <c r="K9" s="154" t="s">
        <v>37</v>
      </c>
      <c r="L9" s="158" t="s">
        <v>64</v>
      </c>
      <c r="M9" s="126"/>
    </row>
    <row r="10" spans="1:16" s="125" customFormat="1" ht="25.5" hidden="1" x14ac:dyDescent="0.25">
      <c r="A10" s="70">
        <v>5</v>
      </c>
      <c r="B10" s="127" t="s">
        <v>62</v>
      </c>
      <c r="C10" s="153" t="s">
        <v>63</v>
      </c>
      <c r="D10" s="156" t="s">
        <v>35</v>
      </c>
      <c r="E10" s="152">
        <v>2</v>
      </c>
      <c r="F10" s="152" t="s">
        <v>30</v>
      </c>
      <c r="G10" s="166">
        <v>11794.64</v>
      </c>
      <c r="H10" s="136">
        <f t="shared" si="0"/>
        <v>23589.279999999999</v>
      </c>
      <c r="I10" s="34" t="s">
        <v>9</v>
      </c>
      <c r="J10" s="153" t="s">
        <v>32</v>
      </c>
      <c r="K10" s="154" t="s">
        <v>37</v>
      </c>
      <c r="L10" s="158" t="s">
        <v>64</v>
      </c>
      <c r="M10" s="126"/>
    </row>
    <row r="11" spans="1:16" s="125" customFormat="1" ht="25.5" hidden="1" x14ac:dyDescent="0.25">
      <c r="A11" s="70">
        <v>6</v>
      </c>
      <c r="B11" s="127" t="s">
        <v>65</v>
      </c>
      <c r="C11" s="153" t="s">
        <v>63</v>
      </c>
      <c r="D11" s="156" t="s">
        <v>35</v>
      </c>
      <c r="E11" s="155">
        <v>50</v>
      </c>
      <c r="F11" s="155" t="s">
        <v>30</v>
      </c>
      <c r="G11" s="145">
        <v>14000</v>
      </c>
      <c r="H11" s="151">
        <f t="shared" si="0"/>
        <v>700000</v>
      </c>
      <c r="I11" s="34" t="s">
        <v>9</v>
      </c>
      <c r="J11" s="153" t="s">
        <v>32</v>
      </c>
      <c r="K11" s="154" t="s">
        <v>37</v>
      </c>
      <c r="L11" s="158" t="s">
        <v>77</v>
      </c>
      <c r="M11" s="126"/>
    </row>
    <row r="12" spans="1:16" s="125" customFormat="1" ht="25.5" hidden="1" x14ac:dyDescent="0.25">
      <c r="A12" s="70">
        <v>7</v>
      </c>
      <c r="B12" s="127" t="s">
        <v>66</v>
      </c>
      <c r="C12" s="153" t="s">
        <v>63</v>
      </c>
      <c r="D12" s="156" t="s">
        <v>35</v>
      </c>
      <c r="E12" s="155">
        <v>50</v>
      </c>
      <c r="F12" s="155" t="s">
        <v>30</v>
      </c>
      <c r="G12" s="145">
        <v>11000</v>
      </c>
      <c r="H12" s="151">
        <f t="shared" si="0"/>
        <v>550000</v>
      </c>
      <c r="I12" s="34" t="s">
        <v>9</v>
      </c>
      <c r="J12" s="153" t="s">
        <v>32</v>
      </c>
      <c r="K12" s="154" t="s">
        <v>37</v>
      </c>
      <c r="L12" s="158" t="s">
        <v>77</v>
      </c>
      <c r="M12" s="126"/>
    </row>
    <row r="13" spans="1:16" s="125" customFormat="1" ht="25.5" hidden="1" x14ac:dyDescent="0.25">
      <c r="A13" s="70">
        <v>8</v>
      </c>
      <c r="B13" s="127" t="s">
        <v>90</v>
      </c>
      <c r="C13" s="153" t="s">
        <v>63</v>
      </c>
      <c r="D13" s="156" t="s">
        <v>24</v>
      </c>
      <c r="E13" s="155">
        <v>3</v>
      </c>
      <c r="F13" s="155" t="s">
        <v>30</v>
      </c>
      <c r="G13" s="145">
        <v>49098.22</v>
      </c>
      <c r="H13" s="151">
        <f t="shared" ref="H13:H37" si="1">E13*G13</f>
        <v>147294.66</v>
      </c>
      <c r="I13" s="34" t="s">
        <v>9</v>
      </c>
      <c r="J13" s="153" t="s">
        <v>32</v>
      </c>
      <c r="K13" s="154" t="s">
        <v>37</v>
      </c>
      <c r="L13" s="158" t="s">
        <v>92</v>
      </c>
      <c r="M13" s="126"/>
    </row>
    <row r="14" spans="1:16" s="125" customFormat="1" ht="25.5" hidden="1" x14ac:dyDescent="0.2">
      <c r="A14" s="70">
        <v>9</v>
      </c>
      <c r="B14" s="127" t="s">
        <v>91</v>
      </c>
      <c r="C14" s="185" t="s">
        <v>63</v>
      </c>
      <c r="D14" s="156" t="s">
        <v>24</v>
      </c>
      <c r="E14" s="155">
        <v>3</v>
      </c>
      <c r="F14" s="155" t="s">
        <v>30</v>
      </c>
      <c r="G14" s="145">
        <v>53562.5</v>
      </c>
      <c r="H14" s="151">
        <f t="shared" si="1"/>
        <v>160687.5</v>
      </c>
      <c r="I14" s="34" t="s">
        <v>9</v>
      </c>
      <c r="J14" s="153" t="s">
        <v>32</v>
      </c>
      <c r="K14" s="154" t="s">
        <v>37</v>
      </c>
      <c r="L14" s="158" t="s">
        <v>92</v>
      </c>
      <c r="M14" s="126"/>
    </row>
    <row r="15" spans="1:16" s="125" customFormat="1" ht="12.75" hidden="1" x14ac:dyDescent="0.2">
      <c r="A15" s="70">
        <v>10</v>
      </c>
      <c r="B15" s="183" t="s">
        <v>104</v>
      </c>
      <c r="C15" s="135" t="s">
        <v>106</v>
      </c>
      <c r="D15" s="183" t="s">
        <v>35</v>
      </c>
      <c r="E15" s="155">
        <v>10000</v>
      </c>
      <c r="F15" s="155" t="s">
        <v>107</v>
      </c>
      <c r="G15" s="145">
        <v>180.36</v>
      </c>
      <c r="H15" s="151">
        <f t="shared" si="1"/>
        <v>1803600.0000000002</v>
      </c>
      <c r="I15" s="34" t="s">
        <v>9</v>
      </c>
      <c r="J15" s="153" t="s">
        <v>32</v>
      </c>
      <c r="K15" s="154" t="s">
        <v>37</v>
      </c>
      <c r="L15" s="158" t="s">
        <v>108</v>
      </c>
      <c r="M15" s="126"/>
    </row>
    <row r="16" spans="1:16" s="125" customFormat="1" ht="12.75" hidden="1" x14ac:dyDescent="0.2">
      <c r="A16" s="70">
        <v>11</v>
      </c>
      <c r="B16" s="183" t="s">
        <v>105</v>
      </c>
      <c r="C16" s="135" t="s">
        <v>106</v>
      </c>
      <c r="D16" s="184" t="s">
        <v>35</v>
      </c>
      <c r="E16" s="155">
        <v>25000</v>
      </c>
      <c r="F16" s="155" t="s">
        <v>107</v>
      </c>
      <c r="G16" s="145">
        <v>260.72000000000003</v>
      </c>
      <c r="H16" s="151">
        <f t="shared" si="1"/>
        <v>6518000.0000000009</v>
      </c>
      <c r="I16" s="34" t="s">
        <v>9</v>
      </c>
      <c r="J16" s="153" t="s">
        <v>32</v>
      </c>
      <c r="K16" s="154" t="s">
        <v>37</v>
      </c>
      <c r="L16" s="158" t="s">
        <v>108</v>
      </c>
      <c r="M16" s="126"/>
    </row>
    <row r="17" spans="1:13" s="125" customFormat="1" ht="12.75" hidden="1" x14ac:dyDescent="0.2">
      <c r="A17" s="70">
        <v>12</v>
      </c>
      <c r="B17" s="127" t="s">
        <v>109</v>
      </c>
      <c r="C17" s="135" t="s">
        <v>106</v>
      </c>
      <c r="D17" s="184" t="s">
        <v>35</v>
      </c>
      <c r="E17" s="155">
        <v>12</v>
      </c>
      <c r="F17" s="155" t="s">
        <v>30</v>
      </c>
      <c r="G17" s="145">
        <v>2200</v>
      </c>
      <c r="H17" s="151">
        <f t="shared" si="1"/>
        <v>26400</v>
      </c>
      <c r="I17" s="34" t="s">
        <v>9</v>
      </c>
      <c r="J17" s="153" t="s">
        <v>32</v>
      </c>
      <c r="K17" s="154" t="s">
        <v>37</v>
      </c>
      <c r="L17" s="158" t="s">
        <v>113</v>
      </c>
      <c r="M17" s="126"/>
    </row>
    <row r="18" spans="1:13" s="125" customFormat="1" ht="12.75" hidden="1" x14ac:dyDescent="0.2">
      <c r="A18" s="70">
        <v>13</v>
      </c>
      <c r="B18" s="127" t="s">
        <v>110</v>
      </c>
      <c r="C18" s="135" t="s">
        <v>106</v>
      </c>
      <c r="D18" s="184" t="s">
        <v>35</v>
      </c>
      <c r="E18" s="155">
        <v>4</v>
      </c>
      <c r="F18" s="155" t="s">
        <v>30</v>
      </c>
      <c r="G18" s="145">
        <v>12907.14</v>
      </c>
      <c r="H18" s="151">
        <f t="shared" si="1"/>
        <v>51628.56</v>
      </c>
      <c r="I18" s="34" t="s">
        <v>9</v>
      </c>
      <c r="J18" s="153" t="s">
        <v>32</v>
      </c>
      <c r="K18" s="154" t="s">
        <v>37</v>
      </c>
      <c r="L18" s="158" t="s">
        <v>113</v>
      </c>
      <c r="M18" s="126"/>
    </row>
    <row r="19" spans="1:13" s="125" customFormat="1" ht="12.75" hidden="1" x14ac:dyDescent="0.2">
      <c r="A19" s="70">
        <v>14</v>
      </c>
      <c r="B19" s="127" t="s">
        <v>111</v>
      </c>
      <c r="C19" s="135" t="s">
        <v>106</v>
      </c>
      <c r="D19" s="184" t="s">
        <v>35</v>
      </c>
      <c r="E19" s="155">
        <v>3</v>
      </c>
      <c r="F19" s="155" t="s">
        <v>30</v>
      </c>
      <c r="G19" s="145">
        <v>200000</v>
      </c>
      <c r="H19" s="151">
        <f t="shared" si="1"/>
        <v>600000</v>
      </c>
      <c r="I19" s="34" t="s">
        <v>9</v>
      </c>
      <c r="J19" s="153" t="s">
        <v>32</v>
      </c>
      <c r="K19" s="154" t="s">
        <v>37</v>
      </c>
      <c r="L19" s="158" t="s">
        <v>113</v>
      </c>
      <c r="M19" s="126"/>
    </row>
    <row r="20" spans="1:13" s="125" customFormat="1" ht="12.75" hidden="1" x14ac:dyDescent="0.2">
      <c r="A20" s="70">
        <v>15</v>
      </c>
      <c r="B20" s="127" t="s">
        <v>66</v>
      </c>
      <c r="C20" s="135" t="s">
        <v>106</v>
      </c>
      <c r="D20" s="184" t="s">
        <v>35</v>
      </c>
      <c r="E20" s="155">
        <v>19</v>
      </c>
      <c r="F20" s="155" t="s">
        <v>30</v>
      </c>
      <c r="G20" s="145">
        <v>9821.43</v>
      </c>
      <c r="H20" s="151">
        <f t="shared" si="1"/>
        <v>186607.17</v>
      </c>
      <c r="I20" s="34" t="s">
        <v>9</v>
      </c>
      <c r="J20" s="153" t="s">
        <v>32</v>
      </c>
      <c r="K20" s="154" t="s">
        <v>37</v>
      </c>
      <c r="L20" s="158" t="s">
        <v>113</v>
      </c>
      <c r="M20" s="126"/>
    </row>
    <row r="21" spans="1:13" s="125" customFormat="1" ht="12.75" hidden="1" x14ac:dyDescent="0.2">
      <c r="A21" s="70">
        <v>16</v>
      </c>
      <c r="B21" s="144" t="s">
        <v>112</v>
      </c>
      <c r="C21" s="135" t="s">
        <v>106</v>
      </c>
      <c r="D21" s="184" t="s">
        <v>35</v>
      </c>
      <c r="E21" s="155">
        <v>20</v>
      </c>
      <c r="F21" s="155" t="s">
        <v>30</v>
      </c>
      <c r="G21" s="145">
        <v>33928.57</v>
      </c>
      <c r="H21" s="151">
        <f t="shared" si="1"/>
        <v>678571.4</v>
      </c>
      <c r="I21" s="34" t="s">
        <v>9</v>
      </c>
      <c r="J21" s="153" t="s">
        <v>32</v>
      </c>
      <c r="K21" s="154" t="s">
        <v>37</v>
      </c>
      <c r="L21" s="158" t="s">
        <v>113</v>
      </c>
      <c r="M21" s="126"/>
    </row>
    <row r="22" spans="1:13" s="125" customFormat="1" ht="12.75" hidden="1" x14ac:dyDescent="0.2">
      <c r="A22" s="70">
        <v>17</v>
      </c>
      <c r="B22" s="144" t="s">
        <v>163</v>
      </c>
      <c r="C22" s="135" t="s">
        <v>106</v>
      </c>
      <c r="D22" s="184" t="s">
        <v>35</v>
      </c>
      <c r="E22" s="203">
        <v>2000</v>
      </c>
      <c r="F22" s="155" t="s">
        <v>107</v>
      </c>
      <c r="G22" s="145">
        <v>239.29</v>
      </c>
      <c r="H22" s="151">
        <f t="shared" si="1"/>
        <v>478580</v>
      </c>
      <c r="I22" s="34" t="s">
        <v>9</v>
      </c>
      <c r="J22" s="153" t="s">
        <v>32</v>
      </c>
      <c r="K22" s="154" t="s">
        <v>139</v>
      </c>
      <c r="L22" s="158" t="s">
        <v>212</v>
      </c>
      <c r="M22" s="126"/>
    </row>
    <row r="23" spans="1:13" s="125" customFormat="1" ht="12.75" hidden="1" x14ac:dyDescent="0.2">
      <c r="A23" s="70">
        <v>18</v>
      </c>
      <c r="B23" s="144" t="s">
        <v>104</v>
      </c>
      <c r="C23" s="135" t="s">
        <v>106</v>
      </c>
      <c r="D23" s="184" t="s">
        <v>35</v>
      </c>
      <c r="E23" s="203">
        <v>15000</v>
      </c>
      <c r="F23" s="155" t="s">
        <v>107</v>
      </c>
      <c r="G23" s="145">
        <v>182.15</v>
      </c>
      <c r="H23" s="151">
        <f t="shared" si="1"/>
        <v>2732250</v>
      </c>
      <c r="I23" s="34" t="s">
        <v>9</v>
      </c>
      <c r="J23" s="153" t="s">
        <v>32</v>
      </c>
      <c r="K23" s="154" t="s">
        <v>139</v>
      </c>
      <c r="L23" s="158" t="s">
        <v>212</v>
      </c>
      <c r="M23" s="126"/>
    </row>
    <row r="24" spans="1:13" s="125" customFormat="1" ht="12.75" hidden="1" x14ac:dyDescent="0.25">
      <c r="A24" s="70">
        <v>19</v>
      </c>
      <c r="B24" s="144" t="s">
        <v>105</v>
      </c>
      <c r="C24" s="135" t="s">
        <v>106</v>
      </c>
      <c r="D24" s="148" t="s">
        <v>35</v>
      </c>
      <c r="E24" s="203">
        <v>26000</v>
      </c>
      <c r="F24" s="155" t="s">
        <v>107</v>
      </c>
      <c r="G24" s="145">
        <v>266.08</v>
      </c>
      <c r="H24" s="151">
        <f t="shared" si="1"/>
        <v>6918080</v>
      </c>
      <c r="I24" s="34" t="s">
        <v>9</v>
      </c>
      <c r="J24" s="153" t="s">
        <v>32</v>
      </c>
      <c r="K24" s="154" t="s">
        <v>139</v>
      </c>
      <c r="L24" s="158" t="s">
        <v>212</v>
      </c>
      <c r="M24" s="126"/>
    </row>
    <row r="25" spans="1:13" s="125" customFormat="1" ht="12.75" hidden="1" x14ac:dyDescent="0.25">
      <c r="A25" s="70">
        <v>20</v>
      </c>
      <c r="B25" s="144" t="s">
        <v>274</v>
      </c>
      <c r="C25" s="135" t="s">
        <v>106</v>
      </c>
      <c r="D25" s="148" t="s">
        <v>35</v>
      </c>
      <c r="E25" s="203">
        <v>20</v>
      </c>
      <c r="F25" s="155" t="s">
        <v>30</v>
      </c>
      <c r="G25" s="145">
        <v>5982.15</v>
      </c>
      <c r="H25" s="151">
        <f t="shared" si="1"/>
        <v>119643</v>
      </c>
      <c r="I25" s="34" t="s">
        <v>9</v>
      </c>
      <c r="J25" s="153" t="s">
        <v>32</v>
      </c>
      <c r="K25" s="154" t="s">
        <v>241</v>
      </c>
      <c r="L25" s="158" t="s">
        <v>277</v>
      </c>
      <c r="M25" s="126"/>
    </row>
    <row r="26" spans="1:13" s="125" customFormat="1" ht="12.75" hidden="1" x14ac:dyDescent="0.25">
      <c r="A26" s="70">
        <v>21</v>
      </c>
      <c r="B26" s="144" t="s">
        <v>275</v>
      </c>
      <c r="C26" s="135" t="s">
        <v>106</v>
      </c>
      <c r="D26" s="148" t="s">
        <v>35</v>
      </c>
      <c r="E26" s="203">
        <v>20</v>
      </c>
      <c r="F26" s="155" t="s">
        <v>30</v>
      </c>
      <c r="G26" s="145">
        <v>3482.15</v>
      </c>
      <c r="H26" s="151">
        <f t="shared" si="1"/>
        <v>69643</v>
      </c>
      <c r="I26" s="34" t="s">
        <v>9</v>
      </c>
      <c r="J26" s="153" t="s">
        <v>32</v>
      </c>
      <c r="K26" s="154" t="s">
        <v>241</v>
      </c>
      <c r="L26" s="158" t="s">
        <v>277</v>
      </c>
      <c r="M26" s="126"/>
    </row>
    <row r="27" spans="1:13" s="125" customFormat="1" ht="12.75" hidden="1" x14ac:dyDescent="0.25">
      <c r="A27" s="70">
        <v>22</v>
      </c>
      <c r="B27" s="144" t="s">
        <v>276</v>
      </c>
      <c r="C27" s="135" t="s">
        <v>106</v>
      </c>
      <c r="D27" s="148" t="s">
        <v>35</v>
      </c>
      <c r="E27" s="203">
        <v>20</v>
      </c>
      <c r="F27" s="155" t="s">
        <v>30</v>
      </c>
      <c r="G27" s="145">
        <v>62500</v>
      </c>
      <c r="H27" s="151">
        <f t="shared" si="1"/>
        <v>1250000</v>
      </c>
      <c r="I27" s="34" t="s">
        <v>9</v>
      </c>
      <c r="J27" s="153" t="s">
        <v>32</v>
      </c>
      <c r="K27" s="154" t="s">
        <v>241</v>
      </c>
      <c r="L27" s="158" t="s">
        <v>277</v>
      </c>
      <c r="M27" s="126"/>
    </row>
    <row r="28" spans="1:13" s="125" customFormat="1" ht="12.75" hidden="1" x14ac:dyDescent="0.25">
      <c r="A28" s="70">
        <v>23</v>
      </c>
      <c r="B28" s="144" t="s">
        <v>334</v>
      </c>
      <c r="C28" s="135" t="s">
        <v>106</v>
      </c>
      <c r="D28" s="148" t="s">
        <v>35</v>
      </c>
      <c r="E28" s="203">
        <v>500</v>
      </c>
      <c r="F28" s="155" t="s">
        <v>30</v>
      </c>
      <c r="G28" s="145">
        <v>168.75</v>
      </c>
      <c r="H28" s="151">
        <f t="shared" si="1"/>
        <v>84375</v>
      </c>
      <c r="I28" s="34" t="s">
        <v>9</v>
      </c>
      <c r="J28" s="153" t="s">
        <v>32</v>
      </c>
      <c r="K28" s="154" t="s">
        <v>241</v>
      </c>
      <c r="L28" s="158" t="s">
        <v>344</v>
      </c>
      <c r="M28" s="126"/>
    </row>
    <row r="29" spans="1:13" s="125" customFormat="1" ht="25.5" hidden="1" x14ac:dyDescent="0.25">
      <c r="A29" s="70">
        <v>24</v>
      </c>
      <c r="B29" s="144" t="s">
        <v>335</v>
      </c>
      <c r="C29" s="135" t="s">
        <v>106</v>
      </c>
      <c r="D29" s="148" t="s">
        <v>35</v>
      </c>
      <c r="E29" s="203">
        <v>100</v>
      </c>
      <c r="F29" s="155" t="s">
        <v>143</v>
      </c>
      <c r="G29" s="145">
        <v>498.21</v>
      </c>
      <c r="H29" s="151">
        <f t="shared" si="1"/>
        <v>49821</v>
      </c>
      <c r="I29" s="34" t="s">
        <v>9</v>
      </c>
      <c r="J29" s="153" t="s">
        <v>32</v>
      </c>
      <c r="K29" s="154" t="s">
        <v>241</v>
      </c>
      <c r="L29" s="158" t="s">
        <v>344</v>
      </c>
      <c r="M29" s="126"/>
    </row>
    <row r="30" spans="1:13" s="125" customFormat="1" ht="12.75" hidden="1" x14ac:dyDescent="0.25">
      <c r="A30" s="70">
        <v>25</v>
      </c>
      <c r="B30" s="144" t="s">
        <v>336</v>
      </c>
      <c r="C30" s="135" t="s">
        <v>106</v>
      </c>
      <c r="D30" s="148" t="s">
        <v>35</v>
      </c>
      <c r="E30" s="203">
        <v>10</v>
      </c>
      <c r="F30" s="155" t="s">
        <v>30</v>
      </c>
      <c r="G30" s="145">
        <v>3924.11</v>
      </c>
      <c r="H30" s="151">
        <f t="shared" si="1"/>
        <v>39241.1</v>
      </c>
      <c r="I30" s="34" t="s">
        <v>9</v>
      </c>
      <c r="J30" s="153" t="s">
        <v>32</v>
      </c>
      <c r="K30" s="154" t="s">
        <v>241</v>
      </c>
      <c r="L30" s="158" t="s">
        <v>344</v>
      </c>
      <c r="M30" s="126"/>
    </row>
    <row r="31" spans="1:13" s="125" customFormat="1" ht="12.75" hidden="1" x14ac:dyDescent="0.25">
      <c r="A31" s="70">
        <v>26</v>
      </c>
      <c r="B31" s="144" t="s">
        <v>337</v>
      </c>
      <c r="C31" s="135" t="s">
        <v>106</v>
      </c>
      <c r="D31" s="148" t="s">
        <v>35</v>
      </c>
      <c r="E31" s="203">
        <v>30</v>
      </c>
      <c r="F31" s="155" t="s">
        <v>30</v>
      </c>
      <c r="G31" s="145">
        <v>1984.82</v>
      </c>
      <c r="H31" s="151">
        <f t="shared" si="1"/>
        <v>59544.6</v>
      </c>
      <c r="I31" s="34" t="s">
        <v>9</v>
      </c>
      <c r="J31" s="153" t="s">
        <v>32</v>
      </c>
      <c r="K31" s="154" t="s">
        <v>241</v>
      </c>
      <c r="L31" s="158" t="s">
        <v>344</v>
      </c>
      <c r="M31" s="126"/>
    </row>
    <row r="32" spans="1:13" s="125" customFormat="1" ht="25.5" hidden="1" x14ac:dyDescent="0.25">
      <c r="A32" s="70">
        <v>27</v>
      </c>
      <c r="B32" s="144" t="s">
        <v>338</v>
      </c>
      <c r="C32" s="135" t="s">
        <v>106</v>
      </c>
      <c r="D32" s="148" t="s">
        <v>35</v>
      </c>
      <c r="E32" s="203">
        <v>100</v>
      </c>
      <c r="F32" s="155" t="s">
        <v>30</v>
      </c>
      <c r="G32" s="145">
        <v>618.75</v>
      </c>
      <c r="H32" s="151">
        <f t="shared" si="1"/>
        <v>61875</v>
      </c>
      <c r="I32" s="34" t="s">
        <v>9</v>
      </c>
      <c r="J32" s="153" t="s">
        <v>32</v>
      </c>
      <c r="K32" s="154" t="s">
        <v>241</v>
      </c>
      <c r="L32" s="158" t="s">
        <v>344</v>
      </c>
      <c r="M32" s="126"/>
    </row>
    <row r="33" spans="1:18" s="125" customFormat="1" ht="12.75" hidden="1" x14ac:dyDescent="0.25">
      <c r="A33" s="70">
        <v>28</v>
      </c>
      <c r="B33" s="144" t="s">
        <v>339</v>
      </c>
      <c r="C33" s="135" t="s">
        <v>106</v>
      </c>
      <c r="D33" s="148" t="s">
        <v>35</v>
      </c>
      <c r="E33" s="203">
        <v>300</v>
      </c>
      <c r="F33" s="155" t="s">
        <v>30</v>
      </c>
      <c r="G33" s="145">
        <v>2386.61</v>
      </c>
      <c r="H33" s="151">
        <f t="shared" si="1"/>
        <v>715983</v>
      </c>
      <c r="I33" s="34" t="s">
        <v>9</v>
      </c>
      <c r="J33" s="153" t="s">
        <v>32</v>
      </c>
      <c r="K33" s="154" t="s">
        <v>241</v>
      </c>
      <c r="L33" s="158" t="s">
        <v>344</v>
      </c>
      <c r="M33" s="126"/>
    </row>
    <row r="34" spans="1:18" s="125" customFormat="1" ht="12.75" hidden="1" x14ac:dyDescent="0.25">
      <c r="A34" s="70">
        <v>29</v>
      </c>
      <c r="B34" s="144" t="s">
        <v>340</v>
      </c>
      <c r="C34" s="135" t="s">
        <v>106</v>
      </c>
      <c r="D34" s="148" t="s">
        <v>35</v>
      </c>
      <c r="E34" s="203">
        <v>77</v>
      </c>
      <c r="F34" s="155" t="s">
        <v>30</v>
      </c>
      <c r="G34" s="145">
        <v>3845.09</v>
      </c>
      <c r="H34" s="151">
        <f t="shared" si="1"/>
        <v>296071.93</v>
      </c>
      <c r="I34" s="34" t="s">
        <v>9</v>
      </c>
      <c r="J34" s="153" t="s">
        <v>32</v>
      </c>
      <c r="K34" s="154" t="s">
        <v>241</v>
      </c>
      <c r="L34" s="158" t="s">
        <v>344</v>
      </c>
      <c r="M34" s="126"/>
    </row>
    <row r="35" spans="1:18" s="125" customFormat="1" ht="12.75" hidden="1" x14ac:dyDescent="0.25">
      <c r="A35" s="70">
        <v>30</v>
      </c>
      <c r="B35" s="144" t="s">
        <v>341</v>
      </c>
      <c r="C35" s="135" t="s">
        <v>106</v>
      </c>
      <c r="D35" s="148" t="s">
        <v>35</v>
      </c>
      <c r="E35" s="203">
        <v>77</v>
      </c>
      <c r="F35" s="155" t="s">
        <v>30</v>
      </c>
      <c r="G35" s="145">
        <v>3507.59</v>
      </c>
      <c r="H35" s="151">
        <f t="shared" si="1"/>
        <v>270084.43</v>
      </c>
      <c r="I35" s="34" t="s">
        <v>9</v>
      </c>
      <c r="J35" s="153" t="s">
        <v>32</v>
      </c>
      <c r="K35" s="154" t="s">
        <v>241</v>
      </c>
      <c r="L35" s="158" t="s">
        <v>344</v>
      </c>
      <c r="M35" s="126"/>
    </row>
    <row r="36" spans="1:18" s="125" customFormat="1" ht="12.75" hidden="1" x14ac:dyDescent="0.25">
      <c r="A36" s="70">
        <v>31</v>
      </c>
      <c r="B36" s="144" t="s">
        <v>342</v>
      </c>
      <c r="C36" s="135" t="s">
        <v>106</v>
      </c>
      <c r="D36" s="148" t="s">
        <v>35</v>
      </c>
      <c r="E36" s="203">
        <v>38</v>
      </c>
      <c r="F36" s="155" t="s">
        <v>30</v>
      </c>
      <c r="G36" s="145">
        <v>3358.93</v>
      </c>
      <c r="H36" s="151">
        <f t="shared" si="1"/>
        <v>127639.34</v>
      </c>
      <c r="I36" s="34" t="s">
        <v>9</v>
      </c>
      <c r="J36" s="153" t="s">
        <v>32</v>
      </c>
      <c r="K36" s="154" t="s">
        <v>241</v>
      </c>
      <c r="L36" s="158" t="s">
        <v>344</v>
      </c>
      <c r="M36" s="126"/>
    </row>
    <row r="37" spans="1:18" s="125" customFormat="1" ht="12.75" hidden="1" x14ac:dyDescent="0.25">
      <c r="A37" s="70">
        <v>32</v>
      </c>
      <c r="B37" s="144" t="s">
        <v>343</v>
      </c>
      <c r="C37" s="135" t="s">
        <v>106</v>
      </c>
      <c r="D37" s="148" t="s">
        <v>35</v>
      </c>
      <c r="E37" s="203">
        <v>37</v>
      </c>
      <c r="F37" s="155" t="s">
        <v>30</v>
      </c>
      <c r="G37" s="145">
        <v>5126.79</v>
      </c>
      <c r="H37" s="151">
        <f t="shared" si="1"/>
        <v>189691.23</v>
      </c>
      <c r="I37" s="34" t="s">
        <v>9</v>
      </c>
      <c r="J37" s="153" t="s">
        <v>32</v>
      </c>
      <c r="K37" s="154" t="s">
        <v>241</v>
      </c>
      <c r="L37" s="158" t="s">
        <v>344</v>
      </c>
      <c r="M37" s="126"/>
    </row>
    <row r="38" spans="1:18" s="2" customFormat="1" ht="20.25" hidden="1" customHeight="1" x14ac:dyDescent="0.25">
      <c r="A38" s="40"/>
      <c r="B38" s="55" t="s">
        <v>18</v>
      </c>
      <c r="C38" s="35"/>
      <c r="D38" s="149"/>
      <c r="E38" s="35"/>
      <c r="F38" s="35"/>
      <c r="G38" s="119"/>
      <c r="H38" s="44">
        <f>SUM(H6:H37)</f>
        <v>27092776.100000001</v>
      </c>
      <c r="I38" s="58"/>
      <c r="J38" s="58"/>
      <c r="K38" s="76"/>
      <c r="L38" s="58"/>
      <c r="M38" s="29"/>
      <c r="N38" s="15"/>
      <c r="O38" s="15"/>
      <c r="P38" s="15"/>
      <c r="Q38" s="15"/>
      <c r="R38" s="15"/>
    </row>
    <row r="39" spans="1:18" s="2" customFormat="1" ht="20.25" hidden="1" customHeight="1" x14ac:dyDescent="0.25">
      <c r="A39" s="47"/>
      <c r="B39" s="49" t="s">
        <v>8</v>
      </c>
      <c r="C39" s="53"/>
      <c r="D39" s="150"/>
      <c r="E39" s="53"/>
      <c r="F39" s="53"/>
      <c r="G39" s="111"/>
      <c r="H39" s="53"/>
      <c r="I39" s="53"/>
      <c r="J39" s="50"/>
      <c r="K39" s="77"/>
      <c r="L39" s="50"/>
      <c r="M39" s="29"/>
      <c r="N39" s="15"/>
      <c r="O39" s="15"/>
      <c r="P39" s="15"/>
      <c r="Q39" s="15"/>
      <c r="R39" s="15"/>
    </row>
    <row r="40" spans="1:18" s="2" customFormat="1" ht="25.5" hidden="1" x14ac:dyDescent="0.25">
      <c r="A40" s="70">
        <v>1</v>
      </c>
      <c r="B40" s="143" t="s">
        <v>48</v>
      </c>
      <c r="C40" s="130" t="s">
        <v>49</v>
      </c>
      <c r="D40" s="146" t="s">
        <v>35</v>
      </c>
      <c r="E40" s="130">
        <v>1</v>
      </c>
      <c r="F40" s="130" t="s">
        <v>50</v>
      </c>
      <c r="G40" s="145"/>
      <c r="H40" s="151">
        <v>128828480</v>
      </c>
      <c r="I40" s="34" t="s">
        <v>9</v>
      </c>
      <c r="J40" s="153" t="s">
        <v>32</v>
      </c>
      <c r="K40" s="154" t="s">
        <v>37</v>
      </c>
      <c r="L40" s="158" t="s">
        <v>47</v>
      </c>
      <c r="M40" s="126"/>
      <c r="N40" s="125"/>
      <c r="O40" s="125"/>
      <c r="P40" s="125"/>
      <c r="Q40" s="125"/>
      <c r="R40" s="125"/>
    </row>
    <row r="41" spans="1:18" s="2" customFormat="1" ht="12.75" hidden="1" x14ac:dyDescent="0.25">
      <c r="A41" s="70"/>
      <c r="B41" s="143"/>
      <c r="C41" s="153"/>
      <c r="D41" s="156"/>
      <c r="E41" s="153"/>
      <c r="F41" s="153"/>
      <c r="G41" s="145"/>
      <c r="H41" s="151"/>
      <c r="I41" s="34"/>
      <c r="J41" s="153"/>
      <c r="K41" s="154"/>
      <c r="L41" s="158"/>
      <c r="M41" s="126"/>
      <c r="N41" s="125"/>
      <c r="O41" s="125"/>
      <c r="P41" s="125"/>
      <c r="Q41" s="125"/>
      <c r="R41" s="125"/>
    </row>
    <row r="42" spans="1:18" s="2" customFormat="1" ht="12.75" hidden="1" x14ac:dyDescent="0.25">
      <c r="A42" s="70"/>
      <c r="B42" s="143"/>
      <c r="C42" s="153"/>
      <c r="D42" s="156"/>
      <c r="E42" s="153"/>
      <c r="F42" s="153"/>
      <c r="G42" s="145"/>
      <c r="H42" s="151"/>
      <c r="I42" s="34"/>
      <c r="J42" s="153"/>
      <c r="K42" s="154"/>
      <c r="L42" s="158"/>
      <c r="M42" s="126"/>
      <c r="N42" s="125"/>
      <c r="O42" s="125"/>
      <c r="P42" s="125"/>
      <c r="Q42" s="125"/>
      <c r="R42" s="125"/>
    </row>
    <row r="43" spans="1:18" s="2" customFormat="1" ht="12.75" hidden="1" x14ac:dyDescent="0.25">
      <c r="A43" s="70"/>
      <c r="B43" s="143"/>
      <c r="C43" s="153"/>
      <c r="D43" s="156"/>
      <c r="E43" s="153"/>
      <c r="F43" s="153"/>
      <c r="G43" s="145"/>
      <c r="H43" s="151"/>
      <c r="I43" s="34"/>
      <c r="J43" s="153"/>
      <c r="K43" s="154"/>
      <c r="L43" s="158"/>
      <c r="M43" s="126"/>
      <c r="N43" s="125"/>
      <c r="O43" s="125"/>
      <c r="P43" s="125"/>
      <c r="Q43" s="125"/>
      <c r="R43" s="125"/>
    </row>
    <row r="44" spans="1:18" s="2" customFormat="1" ht="12.75" hidden="1" x14ac:dyDescent="0.25">
      <c r="A44" s="70"/>
      <c r="B44" s="143"/>
      <c r="C44" s="153"/>
      <c r="D44" s="156"/>
      <c r="E44" s="153"/>
      <c r="F44" s="153"/>
      <c r="G44" s="145"/>
      <c r="H44" s="151"/>
      <c r="I44" s="34"/>
      <c r="J44" s="153"/>
      <c r="K44" s="154"/>
      <c r="L44" s="158"/>
      <c r="M44" s="126"/>
      <c r="N44" s="125"/>
      <c r="O44" s="125"/>
      <c r="P44" s="125"/>
      <c r="Q44" s="125"/>
      <c r="R44" s="125"/>
    </row>
    <row r="45" spans="1:18" s="2" customFormat="1" ht="20.25" hidden="1" customHeight="1" x14ac:dyDescent="0.25">
      <c r="A45" s="40"/>
      <c r="B45" s="67" t="s">
        <v>19</v>
      </c>
      <c r="C45" s="35"/>
      <c r="D45" s="41"/>
      <c r="E45" s="35"/>
      <c r="F45" s="35"/>
      <c r="G45" s="45"/>
      <c r="H45" s="44">
        <f>SUM(H40:H40)</f>
        <v>128828480</v>
      </c>
      <c r="I45" s="40"/>
      <c r="J45" s="59"/>
      <c r="K45" s="78"/>
      <c r="L45" s="60"/>
      <c r="M45" s="29"/>
      <c r="N45" s="15"/>
      <c r="O45" s="15"/>
      <c r="P45" s="15"/>
      <c r="Q45" s="15"/>
      <c r="R45" s="15"/>
    </row>
    <row r="46" spans="1:18" s="2" customFormat="1" ht="20.25" hidden="1" customHeight="1" x14ac:dyDescent="0.25">
      <c r="A46" s="47"/>
      <c r="B46" s="49" t="s">
        <v>12</v>
      </c>
      <c r="C46" s="39"/>
      <c r="D46" s="39"/>
      <c r="E46" s="39"/>
      <c r="F46" s="39"/>
      <c r="G46" s="112"/>
      <c r="H46" s="39"/>
      <c r="I46" s="39"/>
      <c r="J46" s="38"/>
      <c r="K46" s="79"/>
      <c r="L46" s="51"/>
      <c r="M46" s="29"/>
      <c r="N46" s="15"/>
      <c r="O46" s="15"/>
      <c r="P46" s="15"/>
      <c r="Q46" s="15"/>
      <c r="R46" s="15"/>
    </row>
    <row r="47" spans="1:18" s="2" customFormat="1" ht="38.25" hidden="1" x14ac:dyDescent="0.25">
      <c r="A47" s="70">
        <v>1</v>
      </c>
      <c r="B47" s="143" t="s">
        <v>51</v>
      </c>
      <c r="C47" s="135" t="s">
        <v>55</v>
      </c>
      <c r="D47" s="156" t="s">
        <v>56</v>
      </c>
      <c r="E47" s="153">
        <v>1</v>
      </c>
      <c r="F47" s="153" t="s">
        <v>20</v>
      </c>
      <c r="G47" s="132"/>
      <c r="H47" s="151">
        <v>1365000</v>
      </c>
      <c r="I47" s="34" t="s">
        <v>9</v>
      </c>
      <c r="J47" s="153" t="s">
        <v>57</v>
      </c>
      <c r="K47" s="154" t="s">
        <v>37</v>
      </c>
      <c r="L47" s="158" t="s">
        <v>58</v>
      </c>
      <c r="M47" s="126"/>
      <c r="N47" s="125"/>
      <c r="O47" s="125"/>
      <c r="P47" s="125"/>
      <c r="Q47" s="125"/>
      <c r="R47" s="125"/>
    </row>
    <row r="48" spans="1:18" s="2" customFormat="1" ht="51" hidden="1" x14ac:dyDescent="0.25">
      <c r="A48" s="70">
        <v>2</v>
      </c>
      <c r="B48" s="143" t="s">
        <v>52</v>
      </c>
      <c r="C48" s="135" t="s">
        <v>55</v>
      </c>
      <c r="D48" s="156" t="s">
        <v>56</v>
      </c>
      <c r="E48" s="153">
        <v>1</v>
      </c>
      <c r="F48" s="153" t="s">
        <v>20</v>
      </c>
      <c r="G48" s="132"/>
      <c r="H48" s="151">
        <v>98000</v>
      </c>
      <c r="I48" s="34" t="s">
        <v>9</v>
      </c>
      <c r="J48" s="153" t="s">
        <v>57</v>
      </c>
      <c r="K48" s="154" t="s">
        <v>37</v>
      </c>
      <c r="L48" s="158" t="s">
        <v>58</v>
      </c>
      <c r="M48" s="126"/>
      <c r="N48" s="125"/>
      <c r="O48" s="125"/>
      <c r="P48" s="125"/>
      <c r="Q48" s="125"/>
      <c r="R48" s="125"/>
    </row>
    <row r="49" spans="1:18" s="2" customFormat="1" ht="76.5" hidden="1" x14ac:dyDescent="0.25">
      <c r="A49" s="70">
        <v>3</v>
      </c>
      <c r="B49" s="143" t="s">
        <v>53</v>
      </c>
      <c r="C49" s="135" t="s">
        <v>55</v>
      </c>
      <c r="D49" s="156" t="s">
        <v>56</v>
      </c>
      <c r="E49" s="153">
        <v>1</v>
      </c>
      <c r="F49" s="153" t="s">
        <v>20</v>
      </c>
      <c r="G49" s="132"/>
      <c r="H49" s="151">
        <v>75000</v>
      </c>
      <c r="I49" s="34" t="s">
        <v>9</v>
      </c>
      <c r="J49" s="153" t="s">
        <v>57</v>
      </c>
      <c r="K49" s="154" t="s">
        <v>37</v>
      </c>
      <c r="L49" s="158" t="s">
        <v>58</v>
      </c>
      <c r="M49" s="126"/>
      <c r="N49" s="125"/>
      <c r="O49" s="125"/>
      <c r="P49" s="125"/>
      <c r="Q49" s="125"/>
      <c r="R49" s="125"/>
    </row>
    <row r="50" spans="1:18" s="2" customFormat="1" ht="63.75" hidden="1" x14ac:dyDescent="0.25">
      <c r="A50" s="70">
        <v>4</v>
      </c>
      <c r="B50" s="143" t="s">
        <v>54</v>
      </c>
      <c r="C50" s="135" t="s">
        <v>55</v>
      </c>
      <c r="D50" s="156" t="s">
        <v>56</v>
      </c>
      <c r="E50" s="153">
        <v>1</v>
      </c>
      <c r="F50" s="153" t="s">
        <v>20</v>
      </c>
      <c r="G50" s="132"/>
      <c r="H50" s="151">
        <v>2496000</v>
      </c>
      <c r="I50" s="34" t="s">
        <v>9</v>
      </c>
      <c r="J50" s="153" t="s">
        <v>57</v>
      </c>
      <c r="K50" s="154" t="s">
        <v>37</v>
      </c>
      <c r="L50" s="158" t="s">
        <v>58</v>
      </c>
      <c r="M50" s="126"/>
      <c r="N50" s="125"/>
      <c r="O50" s="125"/>
      <c r="P50" s="125"/>
      <c r="Q50" s="125"/>
      <c r="R50" s="125"/>
    </row>
    <row r="51" spans="1:18" s="2" customFormat="1" ht="63.75" hidden="1" x14ac:dyDescent="0.25">
      <c r="A51" s="70">
        <v>5</v>
      </c>
      <c r="B51" s="143" t="s">
        <v>67</v>
      </c>
      <c r="C51" s="135" t="s">
        <v>55</v>
      </c>
      <c r="D51" s="147" t="s">
        <v>24</v>
      </c>
      <c r="E51" s="153">
        <v>1</v>
      </c>
      <c r="F51" s="153" t="s">
        <v>20</v>
      </c>
      <c r="G51" s="132"/>
      <c r="H51" s="151" t="s">
        <v>71</v>
      </c>
      <c r="I51" s="34" t="s">
        <v>9</v>
      </c>
      <c r="J51" s="153" t="s">
        <v>57</v>
      </c>
      <c r="K51" s="154" t="s">
        <v>37</v>
      </c>
      <c r="L51" s="158" t="s">
        <v>73</v>
      </c>
      <c r="M51" s="126"/>
      <c r="N51" s="125"/>
      <c r="O51" s="125"/>
      <c r="P51" s="125"/>
      <c r="Q51" s="125"/>
      <c r="R51" s="125"/>
    </row>
    <row r="52" spans="1:18" s="2" customFormat="1" ht="75.75" hidden="1" x14ac:dyDescent="0.25">
      <c r="A52" s="70">
        <v>6</v>
      </c>
      <c r="B52" s="143" t="s">
        <v>68</v>
      </c>
      <c r="C52" s="135" t="s">
        <v>55</v>
      </c>
      <c r="D52" s="147" t="s">
        <v>24</v>
      </c>
      <c r="E52" s="153">
        <v>1</v>
      </c>
      <c r="F52" s="153" t="s">
        <v>20</v>
      </c>
      <c r="G52" s="132"/>
      <c r="H52" s="151" t="s">
        <v>72</v>
      </c>
      <c r="I52" s="34" t="s">
        <v>9</v>
      </c>
      <c r="J52" s="153" t="s">
        <v>57</v>
      </c>
      <c r="K52" s="154" t="s">
        <v>37</v>
      </c>
      <c r="L52" s="158" t="s">
        <v>73</v>
      </c>
      <c r="M52" s="126"/>
      <c r="N52" s="125"/>
      <c r="O52" s="125"/>
      <c r="P52" s="125"/>
      <c r="Q52" s="125"/>
      <c r="R52" s="125"/>
    </row>
    <row r="53" spans="1:18" s="2" customFormat="1" ht="76.5" hidden="1" x14ac:dyDescent="0.25">
      <c r="A53" s="70">
        <v>7</v>
      </c>
      <c r="B53" s="143" t="s">
        <v>69</v>
      </c>
      <c r="C53" s="135" t="s">
        <v>55</v>
      </c>
      <c r="D53" s="147" t="s">
        <v>24</v>
      </c>
      <c r="E53" s="153">
        <v>1</v>
      </c>
      <c r="F53" s="153" t="s">
        <v>20</v>
      </c>
      <c r="G53" s="132"/>
      <c r="H53" s="151">
        <v>1863000</v>
      </c>
      <c r="I53" s="34" t="s">
        <v>9</v>
      </c>
      <c r="J53" s="153" t="s">
        <v>57</v>
      </c>
      <c r="K53" s="154" t="s">
        <v>37</v>
      </c>
      <c r="L53" s="158" t="s">
        <v>73</v>
      </c>
      <c r="M53" s="126"/>
      <c r="N53" s="125"/>
      <c r="O53" s="125"/>
      <c r="P53" s="125"/>
      <c r="Q53" s="125"/>
      <c r="R53" s="125"/>
    </row>
    <row r="54" spans="1:18" s="2" customFormat="1" ht="66" hidden="1" customHeight="1" x14ac:dyDescent="0.25">
      <c r="A54" s="70">
        <v>8</v>
      </c>
      <c r="B54" s="182" t="s">
        <v>70</v>
      </c>
      <c r="C54" s="135" t="s">
        <v>55</v>
      </c>
      <c r="D54" s="147" t="s">
        <v>24</v>
      </c>
      <c r="E54" s="153">
        <v>1</v>
      </c>
      <c r="F54" s="153" t="s">
        <v>20</v>
      </c>
      <c r="G54" s="132"/>
      <c r="H54" s="151">
        <v>1960000</v>
      </c>
      <c r="I54" s="34" t="s">
        <v>9</v>
      </c>
      <c r="J54" s="153" t="s">
        <v>57</v>
      </c>
      <c r="K54" s="154" t="s">
        <v>37</v>
      </c>
      <c r="L54" s="158" t="s">
        <v>73</v>
      </c>
      <c r="M54" s="126"/>
      <c r="N54" s="125"/>
      <c r="O54" s="125"/>
      <c r="P54" s="125"/>
      <c r="Q54" s="125"/>
      <c r="R54" s="125"/>
    </row>
    <row r="55" spans="1:18" s="2" customFormat="1" ht="12.75" hidden="1" x14ac:dyDescent="0.25">
      <c r="A55" s="70">
        <v>9</v>
      </c>
      <c r="B55" s="143" t="s">
        <v>78</v>
      </c>
      <c r="C55" s="135" t="s">
        <v>79</v>
      </c>
      <c r="D55" s="147" t="s">
        <v>35</v>
      </c>
      <c r="E55" s="153">
        <v>1</v>
      </c>
      <c r="F55" s="153" t="s">
        <v>20</v>
      </c>
      <c r="G55" s="132"/>
      <c r="H55" s="134">
        <v>748725</v>
      </c>
      <c r="I55" s="34" t="s">
        <v>9</v>
      </c>
      <c r="J55" s="153" t="s">
        <v>32</v>
      </c>
      <c r="K55" s="154" t="s">
        <v>37</v>
      </c>
      <c r="L55" s="158" t="s">
        <v>80</v>
      </c>
      <c r="M55" s="126"/>
      <c r="N55" s="125"/>
      <c r="O55" s="125"/>
      <c r="P55" s="125"/>
      <c r="Q55" s="125"/>
      <c r="R55" s="125"/>
    </row>
    <row r="56" spans="1:18" s="2" customFormat="1" ht="25.5" hidden="1" x14ac:dyDescent="0.25">
      <c r="A56" s="70">
        <v>10</v>
      </c>
      <c r="B56" s="143" t="s">
        <v>89</v>
      </c>
      <c r="C56" s="153" t="s">
        <v>63</v>
      </c>
      <c r="D56" s="147" t="s">
        <v>87</v>
      </c>
      <c r="E56" s="153">
        <v>1</v>
      </c>
      <c r="F56" s="153" t="s">
        <v>20</v>
      </c>
      <c r="G56" s="132"/>
      <c r="H56" s="134">
        <v>39800</v>
      </c>
      <c r="I56" s="34" t="s">
        <v>9</v>
      </c>
      <c r="J56" s="153" t="s">
        <v>98</v>
      </c>
      <c r="K56" s="154" t="s">
        <v>37</v>
      </c>
      <c r="L56" s="158" t="s">
        <v>88</v>
      </c>
      <c r="M56" s="126"/>
      <c r="N56" s="125"/>
      <c r="O56" s="125"/>
      <c r="P56" s="125"/>
      <c r="Q56" s="125"/>
      <c r="R56" s="125"/>
    </row>
    <row r="57" spans="1:18" s="2" customFormat="1" ht="25.5" hidden="1" x14ac:dyDescent="0.25">
      <c r="A57" s="70">
        <v>11</v>
      </c>
      <c r="B57" s="143" t="s">
        <v>93</v>
      </c>
      <c r="C57" s="135" t="s">
        <v>95</v>
      </c>
      <c r="D57" s="147" t="s">
        <v>96</v>
      </c>
      <c r="E57" s="130">
        <v>1</v>
      </c>
      <c r="F57" s="153" t="s">
        <v>20</v>
      </c>
      <c r="G57" s="132"/>
      <c r="H57" s="134">
        <v>171428.58</v>
      </c>
      <c r="I57" s="34" t="s">
        <v>9</v>
      </c>
      <c r="J57" s="153" t="s">
        <v>98</v>
      </c>
      <c r="K57" s="154" t="s">
        <v>37</v>
      </c>
      <c r="L57" s="158" t="s">
        <v>99</v>
      </c>
      <c r="M57" s="126"/>
      <c r="N57" s="125"/>
      <c r="O57" s="125"/>
      <c r="P57" s="125"/>
      <c r="Q57" s="125"/>
      <c r="R57" s="125"/>
    </row>
    <row r="58" spans="1:18" s="2" customFormat="1" ht="25.5" hidden="1" x14ac:dyDescent="0.25">
      <c r="A58" s="70">
        <v>12</v>
      </c>
      <c r="B58" s="143" t="s">
        <v>94</v>
      </c>
      <c r="C58" s="135" t="s">
        <v>95</v>
      </c>
      <c r="D58" s="147" t="s">
        <v>97</v>
      </c>
      <c r="E58" s="130">
        <v>1</v>
      </c>
      <c r="F58" s="153" t="s">
        <v>20</v>
      </c>
      <c r="G58" s="132"/>
      <c r="H58" s="134">
        <v>135000</v>
      </c>
      <c r="I58" s="34" t="s">
        <v>9</v>
      </c>
      <c r="J58" s="153" t="s">
        <v>98</v>
      </c>
      <c r="K58" s="154" t="s">
        <v>37</v>
      </c>
      <c r="L58" s="158" t="s">
        <v>99</v>
      </c>
      <c r="M58" s="126"/>
      <c r="N58" s="125"/>
      <c r="O58" s="125"/>
      <c r="P58" s="125"/>
      <c r="Q58" s="125"/>
      <c r="R58" s="125"/>
    </row>
    <row r="59" spans="1:18" s="2" customFormat="1" ht="25.5" hidden="1" x14ac:dyDescent="0.25">
      <c r="A59" s="70">
        <v>13</v>
      </c>
      <c r="B59" s="143" t="s">
        <v>114</v>
      </c>
      <c r="C59" s="135" t="s">
        <v>103</v>
      </c>
      <c r="D59" s="156" t="s">
        <v>24</v>
      </c>
      <c r="E59" s="153">
        <v>1</v>
      </c>
      <c r="F59" s="153" t="s">
        <v>20</v>
      </c>
      <c r="G59" s="132"/>
      <c r="H59" s="134">
        <v>156579</v>
      </c>
      <c r="I59" s="34" t="s">
        <v>9</v>
      </c>
      <c r="J59" s="153" t="s">
        <v>32</v>
      </c>
      <c r="K59" s="154" t="s">
        <v>37</v>
      </c>
      <c r="L59" s="158" t="s">
        <v>115</v>
      </c>
      <c r="M59" s="126"/>
      <c r="N59" s="125"/>
      <c r="O59" s="125"/>
      <c r="P59" s="125"/>
      <c r="Q59" s="125"/>
      <c r="R59" s="125"/>
    </row>
    <row r="60" spans="1:18" s="2" customFormat="1" ht="25.5" hidden="1" x14ac:dyDescent="0.25">
      <c r="A60" s="70">
        <v>14</v>
      </c>
      <c r="B60" s="144" t="s">
        <v>166</v>
      </c>
      <c r="C60" s="135" t="s">
        <v>103</v>
      </c>
      <c r="D60" s="156" t="s">
        <v>24</v>
      </c>
      <c r="E60" s="153">
        <v>1</v>
      </c>
      <c r="F60" s="153" t="s">
        <v>20</v>
      </c>
      <c r="G60" s="132"/>
      <c r="H60" s="134">
        <v>158300</v>
      </c>
      <c r="I60" s="34" t="s">
        <v>9</v>
      </c>
      <c r="J60" s="153" t="s">
        <v>32</v>
      </c>
      <c r="K60" s="154" t="s">
        <v>139</v>
      </c>
      <c r="L60" s="158" t="s">
        <v>167</v>
      </c>
      <c r="M60" s="126"/>
      <c r="N60" s="125"/>
      <c r="O60" s="125"/>
      <c r="P60" s="125"/>
      <c r="Q60" s="125"/>
      <c r="R60" s="125"/>
    </row>
    <row r="61" spans="1:18" s="2" customFormat="1" ht="51" hidden="1" x14ac:dyDescent="0.25">
      <c r="A61" s="70">
        <v>15</v>
      </c>
      <c r="B61" s="144" t="s">
        <v>296</v>
      </c>
      <c r="C61" s="136" t="s">
        <v>297</v>
      </c>
      <c r="D61" s="143" t="s">
        <v>129</v>
      </c>
      <c r="E61" s="130">
        <v>1</v>
      </c>
      <c r="F61" s="130" t="s">
        <v>20</v>
      </c>
      <c r="G61" s="132"/>
      <c r="H61" s="134">
        <v>4332000</v>
      </c>
      <c r="I61" s="34" t="s">
        <v>9</v>
      </c>
      <c r="J61" s="153" t="s">
        <v>32</v>
      </c>
      <c r="K61" s="154" t="s">
        <v>139</v>
      </c>
      <c r="L61" s="158" t="s">
        <v>298</v>
      </c>
      <c r="M61" s="126"/>
      <c r="N61" s="125"/>
      <c r="O61" s="125"/>
      <c r="P61" s="125"/>
      <c r="Q61" s="125"/>
      <c r="R61" s="125"/>
    </row>
    <row r="62" spans="1:18" s="2" customFormat="1" ht="20.25" hidden="1" customHeight="1" x14ac:dyDescent="0.25">
      <c r="A62" s="40"/>
      <c r="B62" s="55"/>
      <c r="C62" s="35"/>
      <c r="D62" s="35"/>
      <c r="E62" s="35"/>
      <c r="F62" s="35"/>
      <c r="G62" s="45"/>
      <c r="H62" s="44">
        <f>SUM(H47:H61)</f>
        <v>13598832.58</v>
      </c>
      <c r="I62" s="40"/>
      <c r="J62" s="59"/>
      <c r="K62" s="78"/>
      <c r="L62" s="60"/>
      <c r="M62" s="29"/>
      <c r="N62" s="15"/>
      <c r="O62" s="15"/>
      <c r="P62" s="15"/>
      <c r="Q62" s="15"/>
      <c r="R62" s="15"/>
    </row>
    <row r="63" spans="1:18" s="2" customFormat="1" ht="20.25" hidden="1" customHeight="1" x14ac:dyDescent="0.25">
      <c r="A63" s="40"/>
      <c r="B63" s="55"/>
      <c r="C63" s="61"/>
      <c r="D63" s="61"/>
      <c r="E63" s="61"/>
      <c r="F63" s="61"/>
      <c r="G63" s="113"/>
      <c r="H63" s="62">
        <f>H38+H45+H62</f>
        <v>169520088.68000001</v>
      </c>
      <c r="I63" s="63"/>
      <c r="J63" s="58"/>
      <c r="K63" s="80"/>
      <c r="L63" s="60"/>
      <c r="M63" s="29"/>
      <c r="N63" s="15"/>
      <c r="O63" s="15"/>
      <c r="P63" s="15"/>
      <c r="Q63" s="15"/>
      <c r="R63" s="15"/>
    </row>
    <row r="64" spans="1:18" s="2" customFormat="1" ht="19.5" customHeight="1" x14ac:dyDescent="0.25">
      <c r="A64" s="46"/>
      <c r="B64" s="74" t="s">
        <v>22</v>
      </c>
      <c r="C64" s="36"/>
      <c r="D64" s="37"/>
      <c r="E64" s="36"/>
      <c r="F64" s="36"/>
      <c r="G64" s="114"/>
      <c r="H64" s="36"/>
      <c r="I64" s="36"/>
      <c r="J64" s="36"/>
      <c r="K64" s="81"/>
      <c r="L64" s="36"/>
      <c r="M64" s="28"/>
      <c r="N64" s="15"/>
      <c r="O64" s="15"/>
      <c r="P64" s="15"/>
      <c r="Q64" s="15"/>
      <c r="R64" s="15"/>
    </row>
    <row r="65" spans="1:13" s="15" customFormat="1" ht="20.100000000000001" customHeight="1" x14ac:dyDescent="0.25">
      <c r="A65" s="47"/>
      <c r="B65" s="49" t="s">
        <v>13</v>
      </c>
      <c r="C65" s="39"/>
      <c r="D65" s="39"/>
      <c r="E65" s="39"/>
      <c r="F65" s="39"/>
      <c r="G65" s="112"/>
      <c r="H65" s="39"/>
      <c r="I65" s="39"/>
      <c r="J65" s="50"/>
      <c r="K65" s="82"/>
      <c r="L65" s="51"/>
      <c r="M65" s="29"/>
    </row>
    <row r="66" spans="1:13" s="125" customFormat="1" ht="25.5" x14ac:dyDescent="0.25">
      <c r="A66" s="124">
        <v>1</v>
      </c>
      <c r="B66" s="143" t="s">
        <v>81</v>
      </c>
      <c r="C66" s="152" t="s">
        <v>23</v>
      </c>
      <c r="D66" s="156" t="s">
        <v>24</v>
      </c>
      <c r="E66" s="155">
        <v>2</v>
      </c>
      <c r="F66" s="155" t="s">
        <v>30</v>
      </c>
      <c r="G66" s="129">
        <v>787000</v>
      </c>
      <c r="H66" s="151">
        <f>E66*G66</f>
        <v>1574000</v>
      </c>
      <c r="I66" s="34" t="s">
        <v>9</v>
      </c>
      <c r="J66" s="153" t="s">
        <v>32</v>
      </c>
      <c r="K66" s="154" t="s">
        <v>37</v>
      </c>
      <c r="L66" s="158" t="s">
        <v>86</v>
      </c>
      <c r="M66" s="126"/>
    </row>
    <row r="67" spans="1:13" s="125" customFormat="1" ht="25.5" x14ac:dyDescent="0.25">
      <c r="A67" s="124">
        <v>2</v>
      </c>
      <c r="B67" s="127" t="s">
        <v>82</v>
      </c>
      <c r="C67" s="152" t="s">
        <v>23</v>
      </c>
      <c r="D67" s="156" t="s">
        <v>24</v>
      </c>
      <c r="E67" s="155">
        <v>1</v>
      </c>
      <c r="F67" s="155" t="s">
        <v>30</v>
      </c>
      <c r="G67" s="129">
        <v>1156000</v>
      </c>
      <c r="H67" s="151">
        <f>E67*G67</f>
        <v>1156000</v>
      </c>
      <c r="I67" s="34" t="s">
        <v>9</v>
      </c>
      <c r="J67" s="153" t="s">
        <v>32</v>
      </c>
      <c r="K67" s="154" t="s">
        <v>37</v>
      </c>
      <c r="L67" s="158" t="s">
        <v>86</v>
      </c>
      <c r="M67" s="126"/>
    </row>
    <row r="68" spans="1:13" s="125" customFormat="1" ht="25.5" x14ac:dyDescent="0.25">
      <c r="A68" s="124">
        <v>3</v>
      </c>
      <c r="B68" s="127" t="s">
        <v>100</v>
      </c>
      <c r="C68" s="152" t="s">
        <v>101</v>
      </c>
      <c r="D68" s="156" t="s">
        <v>24</v>
      </c>
      <c r="E68" s="155">
        <v>3</v>
      </c>
      <c r="F68" s="155" t="s">
        <v>30</v>
      </c>
      <c r="G68" s="129">
        <v>10758928</v>
      </c>
      <c r="H68" s="151">
        <f>E68*G68</f>
        <v>32276784</v>
      </c>
      <c r="I68" s="34" t="s">
        <v>9</v>
      </c>
      <c r="J68" s="153" t="s">
        <v>32</v>
      </c>
      <c r="K68" s="154" t="s">
        <v>37</v>
      </c>
      <c r="L68" s="158" t="s">
        <v>102</v>
      </c>
      <c r="M68" s="126"/>
    </row>
    <row r="69" spans="1:13" s="125" customFormat="1" ht="25.5" x14ac:dyDescent="0.25">
      <c r="A69" s="124">
        <v>4</v>
      </c>
      <c r="B69" s="127" t="s">
        <v>131</v>
      </c>
      <c r="C69" s="152" t="s">
        <v>23</v>
      </c>
      <c r="D69" s="156" t="s">
        <v>35</v>
      </c>
      <c r="E69" s="155">
        <v>3</v>
      </c>
      <c r="F69" s="155" t="s">
        <v>30</v>
      </c>
      <c r="G69" s="129">
        <v>0</v>
      </c>
      <c r="H69" s="151">
        <f t="shared" ref="H69:H74" si="2">E69*G69</f>
        <v>0</v>
      </c>
      <c r="I69" s="34" t="s">
        <v>9</v>
      </c>
      <c r="J69" s="153" t="s">
        <v>32</v>
      </c>
      <c r="K69" s="154" t="s">
        <v>139</v>
      </c>
      <c r="L69" s="158" t="s">
        <v>233</v>
      </c>
      <c r="M69" s="126"/>
    </row>
    <row r="70" spans="1:13" s="125" customFormat="1" ht="25.5" x14ac:dyDescent="0.25">
      <c r="A70" s="124">
        <v>5</v>
      </c>
      <c r="B70" s="127" t="s">
        <v>132</v>
      </c>
      <c r="C70" s="152" t="s">
        <v>23</v>
      </c>
      <c r="D70" s="156" t="s">
        <v>35</v>
      </c>
      <c r="E70" s="155">
        <v>97</v>
      </c>
      <c r="F70" s="155" t="s">
        <v>30</v>
      </c>
      <c r="G70" s="129">
        <v>0</v>
      </c>
      <c r="H70" s="151">
        <f t="shared" si="2"/>
        <v>0</v>
      </c>
      <c r="I70" s="34" t="s">
        <v>9</v>
      </c>
      <c r="J70" s="153" t="s">
        <v>32</v>
      </c>
      <c r="K70" s="154" t="s">
        <v>139</v>
      </c>
      <c r="L70" s="158" t="s">
        <v>233</v>
      </c>
      <c r="M70" s="126"/>
    </row>
    <row r="71" spans="1:13" s="125" customFormat="1" ht="25.5" x14ac:dyDescent="0.25">
      <c r="A71" s="124">
        <v>6</v>
      </c>
      <c r="B71" s="127" t="s">
        <v>133</v>
      </c>
      <c r="C71" s="152" t="s">
        <v>23</v>
      </c>
      <c r="D71" s="156" t="s">
        <v>35</v>
      </c>
      <c r="E71" s="155">
        <v>5</v>
      </c>
      <c r="F71" s="155" t="s">
        <v>134</v>
      </c>
      <c r="G71" s="129">
        <v>0</v>
      </c>
      <c r="H71" s="151">
        <f t="shared" si="2"/>
        <v>0</v>
      </c>
      <c r="I71" s="34" t="s">
        <v>9</v>
      </c>
      <c r="J71" s="153" t="s">
        <v>32</v>
      </c>
      <c r="K71" s="154" t="s">
        <v>139</v>
      </c>
      <c r="L71" s="158" t="s">
        <v>233</v>
      </c>
      <c r="M71" s="126"/>
    </row>
    <row r="72" spans="1:13" s="125" customFormat="1" ht="25.5" x14ac:dyDescent="0.25">
      <c r="A72" s="124">
        <v>7</v>
      </c>
      <c r="B72" s="127" t="s">
        <v>135</v>
      </c>
      <c r="C72" s="152" t="s">
        <v>23</v>
      </c>
      <c r="D72" s="156" t="s">
        <v>35</v>
      </c>
      <c r="E72" s="155">
        <v>5</v>
      </c>
      <c r="F72" s="155" t="s">
        <v>30</v>
      </c>
      <c r="G72" s="129">
        <v>0</v>
      </c>
      <c r="H72" s="151">
        <f t="shared" si="2"/>
        <v>0</v>
      </c>
      <c r="I72" s="34" t="s">
        <v>9</v>
      </c>
      <c r="J72" s="153" t="s">
        <v>32</v>
      </c>
      <c r="K72" s="154" t="s">
        <v>139</v>
      </c>
      <c r="L72" s="158" t="s">
        <v>233</v>
      </c>
      <c r="M72" s="126"/>
    </row>
    <row r="73" spans="1:13" s="125" customFormat="1" ht="25.5" x14ac:dyDescent="0.25">
      <c r="A73" s="124">
        <v>8</v>
      </c>
      <c r="B73" s="127" t="s">
        <v>136</v>
      </c>
      <c r="C73" s="152" t="s">
        <v>23</v>
      </c>
      <c r="D73" s="156" t="s">
        <v>35</v>
      </c>
      <c r="E73" s="155">
        <v>25</v>
      </c>
      <c r="F73" s="155" t="s">
        <v>30</v>
      </c>
      <c r="G73" s="129">
        <v>0</v>
      </c>
      <c r="H73" s="151">
        <f t="shared" si="2"/>
        <v>0</v>
      </c>
      <c r="I73" s="34" t="s">
        <v>9</v>
      </c>
      <c r="J73" s="153" t="s">
        <v>32</v>
      </c>
      <c r="K73" s="154" t="s">
        <v>139</v>
      </c>
      <c r="L73" s="158" t="s">
        <v>233</v>
      </c>
      <c r="M73" s="126"/>
    </row>
    <row r="74" spans="1:13" s="125" customFormat="1" ht="25.5" x14ac:dyDescent="0.25">
      <c r="A74" s="124">
        <v>9</v>
      </c>
      <c r="B74" s="127" t="s">
        <v>137</v>
      </c>
      <c r="C74" s="152" t="s">
        <v>23</v>
      </c>
      <c r="D74" s="156" t="s">
        <v>35</v>
      </c>
      <c r="E74" s="155">
        <v>50</v>
      </c>
      <c r="F74" s="155" t="s">
        <v>30</v>
      </c>
      <c r="G74" s="129">
        <v>0</v>
      </c>
      <c r="H74" s="151">
        <f t="shared" si="2"/>
        <v>0</v>
      </c>
      <c r="I74" s="34" t="s">
        <v>9</v>
      </c>
      <c r="J74" s="153" t="s">
        <v>32</v>
      </c>
      <c r="K74" s="154" t="s">
        <v>139</v>
      </c>
      <c r="L74" s="158" t="s">
        <v>233</v>
      </c>
      <c r="M74" s="126"/>
    </row>
    <row r="75" spans="1:13" s="125" customFormat="1" ht="25.5" x14ac:dyDescent="0.25">
      <c r="A75" s="124">
        <v>10</v>
      </c>
      <c r="B75" s="127" t="s">
        <v>138</v>
      </c>
      <c r="C75" s="152" t="s">
        <v>23</v>
      </c>
      <c r="D75" s="156" t="s">
        <v>35</v>
      </c>
      <c r="E75" s="155">
        <v>100</v>
      </c>
      <c r="F75" s="155" t="s">
        <v>107</v>
      </c>
      <c r="G75" s="129">
        <v>0</v>
      </c>
      <c r="H75" s="151">
        <f>E75*G75</f>
        <v>0</v>
      </c>
      <c r="I75" s="34" t="s">
        <v>9</v>
      </c>
      <c r="J75" s="153" t="s">
        <v>32</v>
      </c>
      <c r="K75" s="154" t="s">
        <v>139</v>
      </c>
      <c r="L75" s="158" t="s">
        <v>233</v>
      </c>
      <c r="M75" s="126"/>
    </row>
    <row r="76" spans="1:13" s="125" customFormat="1" ht="25.5" x14ac:dyDescent="0.25">
      <c r="A76" s="124">
        <v>11</v>
      </c>
      <c r="B76" s="127" t="s">
        <v>140</v>
      </c>
      <c r="C76" s="152" t="s">
        <v>23</v>
      </c>
      <c r="D76" s="156" t="s">
        <v>35</v>
      </c>
      <c r="E76" s="155">
        <v>2</v>
      </c>
      <c r="F76" s="155" t="s">
        <v>141</v>
      </c>
      <c r="G76" s="129">
        <v>8400</v>
      </c>
      <c r="H76" s="151">
        <f>E76*G76</f>
        <v>16800</v>
      </c>
      <c r="I76" s="34" t="s">
        <v>9</v>
      </c>
      <c r="J76" s="153" t="s">
        <v>32</v>
      </c>
      <c r="K76" s="154" t="s">
        <v>139</v>
      </c>
      <c r="L76" s="158" t="s">
        <v>160</v>
      </c>
      <c r="M76" s="126"/>
    </row>
    <row r="77" spans="1:13" s="125" customFormat="1" ht="25.5" x14ac:dyDescent="0.25">
      <c r="A77" s="124">
        <v>12</v>
      </c>
      <c r="B77" s="127" t="s">
        <v>142</v>
      </c>
      <c r="C77" s="152" t="s">
        <v>23</v>
      </c>
      <c r="D77" s="156" t="s">
        <v>35</v>
      </c>
      <c r="E77" s="155">
        <v>3</v>
      </c>
      <c r="F77" s="155" t="s">
        <v>143</v>
      </c>
      <c r="G77" s="129">
        <v>15071.43</v>
      </c>
      <c r="H77" s="151">
        <f t="shared" ref="H77:H91" si="3">E77*G77</f>
        <v>45214.29</v>
      </c>
      <c r="I77" s="34" t="s">
        <v>9</v>
      </c>
      <c r="J77" s="153" t="s">
        <v>32</v>
      </c>
      <c r="K77" s="154" t="s">
        <v>139</v>
      </c>
      <c r="L77" s="158" t="s">
        <v>160</v>
      </c>
      <c r="M77" s="126"/>
    </row>
    <row r="78" spans="1:13" s="125" customFormat="1" ht="25.5" x14ac:dyDescent="0.25">
      <c r="A78" s="124">
        <v>13</v>
      </c>
      <c r="B78" s="127" t="s">
        <v>144</v>
      </c>
      <c r="C78" s="152" t="s">
        <v>23</v>
      </c>
      <c r="D78" s="156" t="s">
        <v>35</v>
      </c>
      <c r="E78" s="155">
        <v>3</v>
      </c>
      <c r="F78" s="155" t="s">
        <v>143</v>
      </c>
      <c r="G78" s="129">
        <v>11607.14</v>
      </c>
      <c r="H78" s="151">
        <f t="shared" si="3"/>
        <v>34821.42</v>
      </c>
      <c r="I78" s="34" t="s">
        <v>9</v>
      </c>
      <c r="J78" s="153" t="s">
        <v>32</v>
      </c>
      <c r="K78" s="154" t="s">
        <v>139</v>
      </c>
      <c r="L78" s="158" t="s">
        <v>160</v>
      </c>
      <c r="M78" s="126"/>
    </row>
    <row r="79" spans="1:13" s="125" customFormat="1" ht="38.25" x14ac:dyDescent="0.25">
      <c r="A79" s="124">
        <v>14</v>
      </c>
      <c r="B79" s="127" t="s">
        <v>145</v>
      </c>
      <c r="C79" s="152" t="s">
        <v>23</v>
      </c>
      <c r="D79" s="156" t="s">
        <v>35</v>
      </c>
      <c r="E79" s="155">
        <v>1</v>
      </c>
      <c r="F79" s="155" t="s">
        <v>143</v>
      </c>
      <c r="G79" s="129">
        <v>28500</v>
      </c>
      <c r="H79" s="151">
        <f t="shared" si="3"/>
        <v>28500</v>
      </c>
      <c r="I79" s="34" t="s">
        <v>9</v>
      </c>
      <c r="J79" s="153" t="s">
        <v>32</v>
      </c>
      <c r="K79" s="154" t="s">
        <v>139</v>
      </c>
      <c r="L79" s="158" t="s">
        <v>160</v>
      </c>
      <c r="M79" s="126"/>
    </row>
    <row r="80" spans="1:13" s="125" customFormat="1" ht="38.25" x14ac:dyDescent="0.25">
      <c r="A80" s="124">
        <v>15</v>
      </c>
      <c r="B80" s="127" t="s">
        <v>146</v>
      </c>
      <c r="C80" s="152" t="s">
        <v>23</v>
      </c>
      <c r="D80" s="156" t="s">
        <v>35</v>
      </c>
      <c r="E80" s="155">
        <v>1</v>
      </c>
      <c r="F80" s="155" t="s">
        <v>143</v>
      </c>
      <c r="G80" s="129">
        <v>28500</v>
      </c>
      <c r="H80" s="151">
        <f t="shared" si="3"/>
        <v>28500</v>
      </c>
      <c r="I80" s="34" t="s">
        <v>9</v>
      </c>
      <c r="J80" s="153" t="s">
        <v>32</v>
      </c>
      <c r="K80" s="154" t="s">
        <v>139</v>
      </c>
      <c r="L80" s="158" t="s">
        <v>160</v>
      </c>
      <c r="M80" s="126"/>
    </row>
    <row r="81" spans="1:13" s="125" customFormat="1" ht="38.25" x14ac:dyDescent="0.25">
      <c r="A81" s="124">
        <v>16</v>
      </c>
      <c r="B81" s="127" t="s">
        <v>147</v>
      </c>
      <c r="C81" s="152" t="s">
        <v>23</v>
      </c>
      <c r="D81" s="156" t="s">
        <v>35</v>
      </c>
      <c r="E81" s="155">
        <v>1</v>
      </c>
      <c r="F81" s="155" t="s">
        <v>143</v>
      </c>
      <c r="G81" s="129">
        <v>28500</v>
      </c>
      <c r="H81" s="151">
        <f t="shared" si="3"/>
        <v>28500</v>
      </c>
      <c r="I81" s="34" t="s">
        <v>9</v>
      </c>
      <c r="J81" s="153" t="s">
        <v>32</v>
      </c>
      <c r="K81" s="154" t="s">
        <v>139</v>
      </c>
      <c r="L81" s="158" t="s">
        <v>160</v>
      </c>
      <c r="M81" s="126"/>
    </row>
    <row r="82" spans="1:13" s="125" customFormat="1" ht="38.25" x14ac:dyDescent="0.25">
      <c r="A82" s="124">
        <v>17</v>
      </c>
      <c r="B82" s="127" t="s">
        <v>148</v>
      </c>
      <c r="C82" s="152" t="s">
        <v>23</v>
      </c>
      <c r="D82" s="156" t="s">
        <v>35</v>
      </c>
      <c r="E82" s="155">
        <v>1</v>
      </c>
      <c r="F82" s="155" t="s">
        <v>143</v>
      </c>
      <c r="G82" s="129">
        <v>41723.22</v>
      </c>
      <c r="H82" s="151">
        <f t="shared" si="3"/>
        <v>41723.22</v>
      </c>
      <c r="I82" s="34" t="s">
        <v>9</v>
      </c>
      <c r="J82" s="153" t="s">
        <v>32</v>
      </c>
      <c r="K82" s="154" t="s">
        <v>139</v>
      </c>
      <c r="L82" s="158" t="s">
        <v>160</v>
      </c>
      <c r="M82" s="126"/>
    </row>
    <row r="83" spans="1:13" s="125" customFormat="1" ht="25.5" x14ac:dyDescent="0.25">
      <c r="A83" s="124">
        <v>18</v>
      </c>
      <c r="B83" s="127" t="s">
        <v>149</v>
      </c>
      <c r="C83" s="152" t="s">
        <v>23</v>
      </c>
      <c r="D83" s="156" t="s">
        <v>35</v>
      </c>
      <c r="E83" s="155">
        <v>1</v>
      </c>
      <c r="F83" s="155" t="s">
        <v>141</v>
      </c>
      <c r="G83" s="129">
        <v>150267.85999999999</v>
      </c>
      <c r="H83" s="151">
        <f t="shared" si="3"/>
        <v>150267.85999999999</v>
      </c>
      <c r="I83" s="34" t="s">
        <v>9</v>
      </c>
      <c r="J83" s="153" t="s">
        <v>32</v>
      </c>
      <c r="K83" s="154" t="s">
        <v>139</v>
      </c>
      <c r="L83" s="158" t="s">
        <v>160</v>
      </c>
      <c r="M83" s="126"/>
    </row>
    <row r="84" spans="1:13" s="125" customFormat="1" ht="25.5" x14ac:dyDescent="0.25">
      <c r="A84" s="124">
        <v>19</v>
      </c>
      <c r="B84" s="127" t="s">
        <v>150</v>
      </c>
      <c r="C84" s="152" t="s">
        <v>23</v>
      </c>
      <c r="D84" s="156" t="s">
        <v>35</v>
      </c>
      <c r="E84" s="155">
        <v>1</v>
      </c>
      <c r="F84" s="155" t="s">
        <v>141</v>
      </c>
      <c r="G84" s="129">
        <v>39165.769999999997</v>
      </c>
      <c r="H84" s="151">
        <f t="shared" si="3"/>
        <v>39165.769999999997</v>
      </c>
      <c r="I84" s="34" t="s">
        <v>9</v>
      </c>
      <c r="J84" s="153" t="s">
        <v>32</v>
      </c>
      <c r="K84" s="154" t="s">
        <v>139</v>
      </c>
      <c r="L84" s="158" t="s">
        <v>160</v>
      </c>
      <c r="M84" s="126"/>
    </row>
    <row r="85" spans="1:13" s="125" customFormat="1" ht="25.5" x14ac:dyDescent="0.25">
      <c r="A85" s="124">
        <v>20</v>
      </c>
      <c r="B85" s="127" t="s">
        <v>151</v>
      </c>
      <c r="C85" s="152" t="s">
        <v>23</v>
      </c>
      <c r="D85" s="156" t="s">
        <v>35</v>
      </c>
      <c r="E85" s="155">
        <v>550</v>
      </c>
      <c r="F85" s="155" t="s">
        <v>152</v>
      </c>
      <c r="G85" s="129">
        <v>2678.57</v>
      </c>
      <c r="H85" s="151">
        <f t="shared" si="3"/>
        <v>1473213.5</v>
      </c>
      <c r="I85" s="34" t="s">
        <v>9</v>
      </c>
      <c r="J85" s="153" t="s">
        <v>32</v>
      </c>
      <c r="K85" s="154" t="s">
        <v>139</v>
      </c>
      <c r="L85" s="158" t="s">
        <v>160</v>
      </c>
      <c r="M85" s="126"/>
    </row>
    <row r="86" spans="1:13" s="125" customFormat="1" ht="25.5" x14ac:dyDescent="0.25">
      <c r="A86" s="124">
        <v>21</v>
      </c>
      <c r="B86" s="127" t="s">
        <v>153</v>
      </c>
      <c r="C86" s="152" t="s">
        <v>23</v>
      </c>
      <c r="D86" s="156" t="s">
        <v>35</v>
      </c>
      <c r="E86" s="155">
        <v>825</v>
      </c>
      <c r="F86" s="155" t="s">
        <v>152</v>
      </c>
      <c r="G86" s="129">
        <v>4910.72</v>
      </c>
      <c r="H86" s="151">
        <f t="shared" si="3"/>
        <v>4051344</v>
      </c>
      <c r="I86" s="34" t="s">
        <v>9</v>
      </c>
      <c r="J86" s="153" t="s">
        <v>32</v>
      </c>
      <c r="K86" s="154" t="s">
        <v>139</v>
      </c>
      <c r="L86" s="158" t="s">
        <v>160</v>
      </c>
      <c r="M86" s="126"/>
    </row>
    <row r="87" spans="1:13" s="125" customFormat="1" ht="25.5" x14ac:dyDescent="0.25">
      <c r="A87" s="124">
        <v>22</v>
      </c>
      <c r="B87" s="127" t="s">
        <v>154</v>
      </c>
      <c r="C87" s="152" t="s">
        <v>23</v>
      </c>
      <c r="D87" s="156" t="s">
        <v>35</v>
      </c>
      <c r="E87" s="155">
        <v>75</v>
      </c>
      <c r="F87" s="155" t="s">
        <v>152</v>
      </c>
      <c r="G87" s="129">
        <v>4000</v>
      </c>
      <c r="H87" s="151">
        <f t="shared" si="3"/>
        <v>300000</v>
      </c>
      <c r="I87" s="34" t="s">
        <v>9</v>
      </c>
      <c r="J87" s="153" t="s">
        <v>32</v>
      </c>
      <c r="K87" s="154" t="s">
        <v>139</v>
      </c>
      <c r="L87" s="158" t="s">
        <v>160</v>
      </c>
      <c r="M87" s="126"/>
    </row>
    <row r="88" spans="1:13" s="125" customFormat="1" ht="25.5" x14ac:dyDescent="0.25">
      <c r="A88" s="124">
        <v>23</v>
      </c>
      <c r="B88" s="127" t="s">
        <v>155</v>
      </c>
      <c r="C88" s="152" t="s">
        <v>23</v>
      </c>
      <c r="D88" s="156" t="s">
        <v>35</v>
      </c>
      <c r="E88" s="155">
        <v>30</v>
      </c>
      <c r="F88" s="155" t="s">
        <v>152</v>
      </c>
      <c r="G88" s="129">
        <v>3800</v>
      </c>
      <c r="H88" s="151">
        <f t="shared" si="3"/>
        <v>114000</v>
      </c>
      <c r="I88" s="34" t="s">
        <v>9</v>
      </c>
      <c r="J88" s="153" t="s">
        <v>32</v>
      </c>
      <c r="K88" s="154" t="s">
        <v>139</v>
      </c>
      <c r="L88" s="158" t="s">
        <v>160</v>
      </c>
      <c r="M88" s="126"/>
    </row>
    <row r="89" spans="1:13" s="125" customFormat="1" ht="25.5" x14ac:dyDescent="0.25">
      <c r="A89" s="124">
        <v>24</v>
      </c>
      <c r="B89" s="127" t="s">
        <v>156</v>
      </c>
      <c r="C89" s="152" t="s">
        <v>23</v>
      </c>
      <c r="D89" s="156" t="s">
        <v>35</v>
      </c>
      <c r="E89" s="155">
        <v>240</v>
      </c>
      <c r="F89" s="155" t="s">
        <v>157</v>
      </c>
      <c r="G89" s="129">
        <v>1491.07</v>
      </c>
      <c r="H89" s="151">
        <f t="shared" si="3"/>
        <v>357856.8</v>
      </c>
      <c r="I89" s="34" t="s">
        <v>9</v>
      </c>
      <c r="J89" s="153" t="s">
        <v>32</v>
      </c>
      <c r="K89" s="154" t="s">
        <v>139</v>
      </c>
      <c r="L89" s="158" t="s">
        <v>160</v>
      </c>
      <c r="M89" s="126"/>
    </row>
    <row r="90" spans="1:13" s="125" customFormat="1" ht="25.5" x14ac:dyDescent="0.25">
      <c r="A90" s="124">
        <v>25</v>
      </c>
      <c r="B90" s="127" t="s">
        <v>158</v>
      </c>
      <c r="C90" s="152" t="s">
        <v>23</v>
      </c>
      <c r="D90" s="156" t="s">
        <v>35</v>
      </c>
      <c r="E90" s="155">
        <v>45</v>
      </c>
      <c r="F90" s="155" t="s">
        <v>157</v>
      </c>
      <c r="G90" s="129">
        <v>4015.71</v>
      </c>
      <c r="H90" s="151">
        <f t="shared" si="3"/>
        <v>180706.95</v>
      </c>
      <c r="I90" s="34" t="s">
        <v>9</v>
      </c>
      <c r="J90" s="153" t="s">
        <v>32</v>
      </c>
      <c r="K90" s="154" t="s">
        <v>139</v>
      </c>
      <c r="L90" s="158" t="s">
        <v>160</v>
      </c>
      <c r="M90" s="126"/>
    </row>
    <row r="91" spans="1:13" s="125" customFormat="1" ht="25.5" x14ac:dyDescent="0.25">
      <c r="A91" s="124">
        <v>26</v>
      </c>
      <c r="B91" s="127" t="s">
        <v>159</v>
      </c>
      <c r="C91" s="152" t="s">
        <v>23</v>
      </c>
      <c r="D91" s="156" t="s">
        <v>35</v>
      </c>
      <c r="E91" s="155">
        <v>15</v>
      </c>
      <c r="F91" s="155" t="s">
        <v>152</v>
      </c>
      <c r="G91" s="129">
        <v>5252.01</v>
      </c>
      <c r="H91" s="151">
        <f t="shared" si="3"/>
        <v>78780.150000000009</v>
      </c>
      <c r="I91" s="34" t="s">
        <v>9</v>
      </c>
      <c r="J91" s="153" t="s">
        <v>32</v>
      </c>
      <c r="K91" s="154" t="s">
        <v>139</v>
      </c>
      <c r="L91" s="158" t="s">
        <v>160</v>
      </c>
      <c r="M91" s="126"/>
    </row>
    <row r="92" spans="1:13" s="125" customFormat="1" ht="25.5" x14ac:dyDescent="0.25">
      <c r="A92" s="124">
        <v>27</v>
      </c>
      <c r="B92" s="127" t="s">
        <v>104</v>
      </c>
      <c r="C92" s="152" t="s">
        <v>120</v>
      </c>
      <c r="D92" s="156" t="s">
        <v>24</v>
      </c>
      <c r="E92" s="155">
        <v>78000</v>
      </c>
      <c r="F92" s="155" t="s">
        <v>162</v>
      </c>
      <c r="G92" s="129">
        <v>0</v>
      </c>
      <c r="H92" s="151">
        <f>E92*G92</f>
        <v>0</v>
      </c>
      <c r="I92" s="34" t="s">
        <v>9</v>
      </c>
      <c r="J92" s="153" t="s">
        <v>32</v>
      </c>
      <c r="K92" s="154" t="s">
        <v>139</v>
      </c>
      <c r="L92" s="158" t="s">
        <v>270</v>
      </c>
      <c r="M92" s="126"/>
    </row>
    <row r="93" spans="1:13" s="125" customFormat="1" ht="25.5" x14ac:dyDescent="0.25">
      <c r="A93" s="124">
        <v>28</v>
      </c>
      <c r="B93" s="127" t="s">
        <v>163</v>
      </c>
      <c r="C93" s="152" t="s">
        <v>120</v>
      </c>
      <c r="D93" s="156" t="s">
        <v>24</v>
      </c>
      <c r="E93" s="155">
        <v>2140</v>
      </c>
      <c r="F93" s="155" t="s">
        <v>162</v>
      </c>
      <c r="G93" s="129">
        <v>0</v>
      </c>
      <c r="H93" s="151">
        <f t="shared" ref="H93:H96" si="4">E93*G93</f>
        <v>0</v>
      </c>
      <c r="I93" s="34" t="s">
        <v>9</v>
      </c>
      <c r="J93" s="153" t="s">
        <v>32</v>
      </c>
      <c r="K93" s="154" t="s">
        <v>139</v>
      </c>
      <c r="L93" s="158" t="s">
        <v>270</v>
      </c>
      <c r="M93" s="126"/>
    </row>
    <row r="94" spans="1:13" s="125" customFormat="1" ht="25.5" x14ac:dyDescent="0.25">
      <c r="A94" s="124">
        <v>29</v>
      </c>
      <c r="B94" s="127" t="s">
        <v>105</v>
      </c>
      <c r="C94" s="152" t="s">
        <v>120</v>
      </c>
      <c r="D94" s="156" t="s">
        <v>24</v>
      </c>
      <c r="E94" s="155">
        <v>60890</v>
      </c>
      <c r="F94" s="155" t="s">
        <v>162</v>
      </c>
      <c r="G94" s="129">
        <v>0</v>
      </c>
      <c r="H94" s="151">
        <f t="shared" si="4"/>
        <v>0</v>
      </c>
      <c r="I94" s="34" t="s">
        <v>9</v>
      </c>
      <c r="J94" s="153" t="s">
        <v>32</v>
      </c>
      <c r="K94" s="154" t="s">
        <v>139</v>
      </c>
      <c r="L94" s="158" t="s">
        <v>270</v>
      </c>
      <c r="M94" s="126"/>
    </row>
    <row r="95" spans="1:13" s="125" customFormat="1" ht="25.5" x14ac:dyDescent="0.25">
      <c r="A95" s="124">
        <v>30</v>
      </c>
      <c r="B95" s="127" t="s">
        <v>168</v>
      </c>
      <c r="C95" s="152" t="s">
        <v>23</v>
      </c>
      <c r="D95" s="156" t="s">
        <v>35</v>
      </c>
      <c r="E95" s="155">
        <v>1</v>
      </c>
      <c r="F95" s="155" t="s">
        <v>169</v>
      </c>
      <c r="G95" s="129">
        <v>7118071.8700000001</v>
      </c>
      <c r="H95" s="151">
        <f t="shared" si="4"/>
        <v>7118071.8700000001</v>
      </c>
      <c r="I95" s="34" t="s">
        <v>9</v>
      </c>
      <c r="J95" s="153" t="s">
        <v>32</v>
      </c>
      <c r="K95" s="154" t="s">
        <v>139</v>
      </c>
      <c r="L95" s="158" t="s">
        <v>170</v>
      </c>
      <c r="M95" s="126"/>
    </row>
    <row r="96" spans="1:13" s="125" customFormat="1" ht="25.5" x14ac:dyDescent="0.25">
      <c r="A96" s="124">
        <v>31</v>
      </c>
      <c r="B96" s="133" t="s">
        <v>171</v>
      </c>
      <c r="C96" s="153" t="s">
        <v>101</v>
      </c>
      <c r="D96" s="144" t="s">
        <v>35</v>
      </c>
      <c r="E96" s="176">
        <v>1</v>
      </c>
      <c r="F96" s="155" t="s">
        <v>169</v>
      </c>
      <c r="G96" s="177">
        <v>11731900</v>
      </c>
      <c r="H96" s="151">
        <f t="shared" si="4"/>
        <v>11731900</v>
      </c>
      <c r="I96" s="34" t="s">
        <v>9</v>
      </c>
      <c r="J96" s="153" t="s">
        <v>32</v>
      </c>
      <c r="K96" s="154" t="s">
        <v>139</v>
      </c>
      <c r="L96" s="158" t="s">
        <v>172</v>
      </c>
      <c r="M96" s="126"/>
    </row>
    <row r="97" spans="1:13" s="125" customFormat="1" ht="12.75" hidden="1" x14ac:dyDescent="0.25">
      <c r="A97" s="124">
        <v>32</v>
      </c>
      <c r="B97" s="133"/>
      <c r="C97" s="153"/>
      <c r="D97" s="144"/>
      <c r="E97" s="176"/>
      <c r="F97" s="155"/>
      <c r="G97" s="177"/>
      <c r="H97" s="134"/>
      <c r="I97" s="153"/>
      <c r="J97" s="153"/>
      <c r="K97" s="154"/>
      <c r="L97" s="131"/>
      <c r="M97" s="126"/>
    </row>
    <row r="98" spans="1:13" s="125" customFormat="1" ht="12.75" hidden="1" x14ac:dyDescent="0.25">
      <c r="A98" s="124">
        <v>33</v>
      </c>
      <c r="B98" s="133"/>
      <c r="C98" s="153"/>
      <c r="D98" s="144"/>
      <c r="E98" s="176"/>
      <c r="F98" s="155"/>
      <c r="G98" s="177"/>
      <c r="H98" s="134"/>
      <c r="I98" s="153"/>
      <c r="J98" s="153"/>
      <c r="K98" s="154"/>
      <c r="L98" s="131"/>
      <c r="M98" s="126"/>
    </row>
    <row r="99" spans="1:13" s="125" customFormat="1" ht="12.75" hidden="1" x14ac:dyDescent="0.25">
      <c r="A99" s="124">
        <v>34</v>
      </c>
      <c r="B99" s="133"/>
      <c r="C99" s="153"/>
      <c r="D99" s="144"/>
      <c r="E99" s="176"/>
      <c r="F99" s="155"/>
      <c r="G99" s="177"/>
      <c r="H99" s="134"/>
      <c r="I99" s="153"/>
      <c r="J99" s="153"/>
      <c r="K99" s="154"/>
      <c r="L99" s="131"/>
      <c r="M99" s="126"/>
    </row>
    <row r="100" spans="1:13" s="125" customFormat="1" ht="12.75" hidden="1" x14ac:dyDescent="0.25">
      <c r="A100" s="124">
        <v>35</v>
      </c>
      <c r="B100" s="178"/>
      <c r="C100" s="135"/>
      <c r="D100" s="143"/>
      <c r="E100" s="179"/>
      <c r="F100" s="152"/>
      <c r="G100" s="180"/>
      <c r="H100" s="134"/>
      <c r="I100" s="135"/>
      <c r="J100" s="153"/>
      <c r="K100" s="154"/>
      <c r="L100" s="158"/>
      <c r="M100" s="126"/>
    </row>
    <row r="101" spans="1:13" s="125" customFormat="1" ht="12.75" hidden="1" x14ac:dyDescent="0.25">
      <c r="A101" s="124">
        <v>36</v>
      </c>
      <c r="B101" s="127"/>
      <c r="C101" s="152"/>
      <c r="D101" s="156"/>
      <c r="E101" s="128"/>
      <c r="F101" s="152"/>
      <c r="G101" s="129"/>
      <c r="H101" s="134"/>
      <c r="I101" s="135"/>
      <c r="J101" s="153"/>
      <c r="K101" s="154"/>
      <c r="L101" s="158"/>
      <c r="M101" s="126"/>
    </row>
    <row r="102" spans="1:13" s="125" customFormat="1" ht="23.25" customHeight="1" x14ac:dyDescent="0.25">
      <c r="A102" s="124">
        <v>32</v>
      </c>
      <c r="B102" s="127" t="s">
        <v>177</v>
      </c>
      <c r="C102" s="152" t="s">
        <v>101</v>
      </c>
      <c r="D102" s="156" t="s">
        <v>35</v>
      </c>
      <c r="E102" s="128">
        <v>1</v>
      </c>
      <c r="F102" s="155" t="s">
        <v>30</v>
      </c>
      <c r="G102" s="129">
        <v>18270020</v>
      </c>
      <c r="H102" s="151">
        <f t="shared" ref="H102:H165" si="5">E102*G102</f>
        <v>18270020</v>
      </c>
      <c r="I102" s="34" t="s">
        <v>9</v>
      </c>
      <c r="J102" s="153" t="s">
        <v>32</v>
      </c>
      <c r="K102" s="154" t="s">
        <v>139</v>
      </c>
      <c r="L102" s="158" t="s">
        <v>178</v>
      </c>
      <c r="M102" s="126"/>
    </row>
    <row r="103" spans="1:13" s="125" customFormat="1" ht="26.25" customHeight="1" x14ac:dyDescent="0.25">
      <c r="A103" s="124">
        <v>33</v>
      </c>
      <c r="B103" s="127" t="s">
        <v>181</v>
      </c>
      <c r="C103" s="152" t="s">
        <v>23</v>
      </c>
      <c r="D103" s="156" t="s">
        <v>35</v>
      </c>
      <c r="E103" s="155">
        <v>1</v>
      </c>
      <c r="F103" s="155" t="s">
        <v>169</v>
      </c>
      <c r="G103" s="129">
        <v>5835958.0099999998</v>
      </c>
      <c r="H103" s="151">
        <f t="shared" si="5"/>
        <v>5835958.0099999998</v>
      </c>
      <c r="I103" s="34" t="s">
        <v>9</v>
      </c>
      <c r="J103" s="153" t="s">
        <v>32</v>
      </c>
      <c r="K103" s="154" t="s">
        <v>139</v>
      </c>
      <c r="L103" s="158" t="s">
        <v>182</v>
      </c>
      <c r="M103" s="126"/>
    </row>
    <row r="104" spans="1:13" s="125" customFormat="1" ht="30" customHeight="1" x14ac:dyDescent="0.25">
      <c r="A104" s="124">
        <v>34</v>
      </c>
      <c r="B104" s="127" t="s">
        <v>185</v>
      </c>
      <c r="C104" s="152" t="s">
        <v>23</v>
      </c>
      <c r="D104" s="156" t="s">
        <v>35</v>
      </c>
      <c r="E104" s="155">
        <v>1</v>
      </c>
      <c r="F104" s="155" t="s">
        <v>30</v>
      </c>
      <c r="G104" s="129">
        <v>2276786</v>
      </c>
      <c r="H104" s="151">
        <f t="shared" si="5"/>
        <v>2276786</v>
      </c>
      <c r="I104" s="34" t="s">
        <v>9</v>
      </c>
      <c r="J104" s="153" t="s">
        <v>32</v>
      </c>
      <c r="K104" s="154" t="s">
        <v>139</v>
      </c>
      <c r="L104" s="158" t="s">
        <v>186</v>
      </c>
      <c r="M104" s="126"/>
    </row>
    <row r="105" spans="1:13" s="125" customFormat="1" ht="30" customHeight="1" x14ac:dyDescent="0.25">
      <c r="A105" s="124">
        <v>35</v>
      </c>
      <c r="B105" s="127" t="s">
        <v>187</v>
      </c>
      <c r="C105" s="152" t="s">
        <v>23</v>
      </c>
      <c r="D105" s="156" t="s">
        <v>35</v>
      </c>
      <c r="E105" s="152">
        <v>50</v>
      </c>
      <c r="F105" s="152" t="s">
        <v>30</v>
      </c>
      <c r="G105" s="129">
        <v>0</v>
      </c>
      <c r="H105" s="151">
        <f t="shared" si="5"/>
        <v>0</v>
      </c>
      <c r="I105" s="34" t="s">
        <v>9</v>
      </c>
      <c r="J105" s="153" t="s">
        <v>32</v>
      </c>
      <c r="K105" s="154" t="s">
        <v>139</v>
      </c>
      <c r="L105" s="158" t="s">
        <v>313</v>
      </c>
      <c r="M105" s="126"/>
    </row>
    <row r="106" spans="1:13" s="125" customFormat="1" ht="30" customHeight="1" x14ac:dyDescent="0.25">
      <c r="A106" s="124">
        <v>36</v>
      </c>
      <c r="B106" s="127" t="s">
        <v>188</v>
      </c>
      <c r="C106" s="152" t="s">
        <v>23</v>
      </c>
      <c r="D106" s="156" t="s">
        <v>35</v>
      </c>
      <c r="E106" s="152">
        <v>50</v>
      </c>
      <c r="F106" s="152" t="s">
        <v>30</v>
      </c>
      <c r="G106" s="129">
        <v>0</v>
      </c>
      <c r="H106" s="151">
        <f t="shared" si="5"/>
        <v>0</v>
      </c>
      <c r="I106" s="34" t="s">
        <v>9</v>
      </c>
      <c r="J106" s="153" t="s">
        <v>32</v>
      </c>
      <c r="K106" s="154" t="s">
        <v>139</v>
      </c>
      <c r="L106" s="158" t="s">
        <v>313</v>
      </c>
      <c r="M106" s="126"/>
    </row>
    <row r="107" spans="1:13" s="125" customFormat="1" ht="30" customHeight="1" x14ac:dyDescent="0.25">
      <c r="A107" s="124">
        <v>37</v>
      </c>
      <c r="B107" s="127" t="s">
        <v>189</v>
      </c>
      <c r="C107" s="152" t="s">
        <v>23</v>
      </c>
      <c r="D107" s="156" t="s">
        <v>35</v>
      </c>
      <c r="E107" s="152">
        <v>10</v>
      </c>
      <c r="F107" s="152" t="s">
        <v>30</v>
      </c>
      <c r="G107" s="129">
        <v>0</v>
      </c>
      <c r="H107" s="151">
        <f t="shared" si="5"/>
        <v>0</v>
      </c>
      <c r="I107" s="34" t="s">
        <v>9</v>
      </c>
      <c r="J107" s="153" t="s">
        <v>32</v>
      </c>
      <c r="K107" s="154" t="s">
        <v>139</v>
      </c>
      <c r="L107" s="158" t="s">
        <v>313</v>
      </c>
      <c r="M107" s="126"/>
    </row>
    <row r="108" spans="1:13" s="125" customFormat="1" ht="30" customHeight="1" x14ac:dyDescent="0.25">
      <c r="A108" s="124">
        <v>38</v>
      </c>
      <c r="B108" s="127" t="s">
        <v>190</v>
      </c>
      <c r="C108" s="152" t="s">
        <v>23</v>
      </c>
      <c r="D108" s="156" t="s">
        <v>35</v>
      </c>
      <c r="E108" s="152">
        <v>10</v>
      </c>
      <c r="F108" s="152" t="s">
        <v>30</v>
      </c>
      <c r="G108" s="129">
        <v>0</v>
      </c>
      <c r="H108" s="151">
        <f t="shared" si="5"/>
        <v>0</v>
      </c>
      <c r="I108" s="34" t="s">
        <v>9</v>
      </c>
      <c r="J108" s="153" t="s">
        <v>32</v>
      </c>
      <c r="K108" s="154" t="s">
        <v>139</v>
      </c>
      <c r="L108" s="158" t="s">
        <v>313</v>
      </c>
      <c r="M108" s="126"/>
    </row>
    <row r="109" spans="1:13" s="125" customFormat="1" ht="30" customHeight="1" x14ac:dyDescent="0.25">
      <c r="A109" s="124">
        <v>39</v>
      </c>
      <c r="B109" s="127" t="s">
        <v>191</v>
      </c>
      <c r="C109" s="152" t="s">
        <v>23</v>
      </c>
      <c r="D109" s="156" t="s">
        <v>35</v>
      </c>
      <c r="E109" s="152">
        <v>120</v>
      </c>
      <c r="F109" s="152" t="s">
        <v>134</v>
      </c>
      <c r="G109" s="129">
        <v>0</v>
      </c>
      <c r="H109" s="151">
        <f t="shared" si="5"/>
        <v>0</v>
      </c>
      <c r="I109" s="34" t="s">
        <v>9</v>
      </c>
      <c r="J109" s="153" t="s">
        <v>32</v>
      </c>
      <c r="K109" s="154" t="s">
        <v>139</v>
      </c>
      <c r="L109" s="158" t="s">
        <v>313</v>
      </c>
      <c r="M109" s="126"/>
    </row>
    <row r="110" spans="1:13" s="125" customFormat="1" ht="30" customHeight="1" x14ac:dyDescent="0.25">
      <c r="A110" s="124">
        <v>40</v>
      </c>
      <c r="B110" s="127" t="s">
        <v>192</v>
      </c>
      <c r="C110" s="152" t="s">
        <v>23</v>
      </c>
      <c r="D110" s="156" t="s">
        <v>35</v>
      </c>
      <c r="E110" s="152">
        <v>10</v>
      </c>
      <c r="F110" s="152" t="s">
        <v>134</v>
      </c>
      <c r="G110" s="129">
        <v>0</v>
      </c>
      <c r="H110" s="151">
        <f t="shared" si="5"/>
        <v>0</v>
      </c>
      <c r="I110" s="34" t="s">
        <v>9</v>
      </c>
      <c r="J110" s="153" t="s">
        <v>32</v>
      </c>
      <c r="K110" s="154" t="s">
        <v>139</v>
      </c>
      <c r="L110" s="158" t="s">
        <v>313</v>
      </c>
      <c r="M110" s="126"/>
    </row>
    <row r="111" spans="1:13" s="125" customFormat="1" ht="30" customHeight="1" x14ac:dyDescent="0.25">
      <c r="A111" s="124">
        <v>41</v>
      </c>
      <c r="B111" s="127" t="s">
        <v>193</v>
      </c>
      <c r="C111" s="152" t="s">
        <v>23</v>
      </c>
      <c r="D111" s="156" t="s">
        <v>35</v>
      </c>
      <c r="E111" s="152">
        <v>10</v>
      </c>
      <c r="F111" s="152" t="s">
        <v>134</v>
      </c>
      <c r="G111" s="129">
        <v>0</v>
      </c>
      <c r="H111" s="151">
        <f t="shared" si="5"/>
        <v>0</v>
      </c>
      <c r="I111" s="34" t="s">
        <v>9</v>
      </c>
      <c r="J111" s="153" t="s">
        <v>32</v>
      </c>
      <c r="K111" s="154" t="s">
        <v>139</v>
      </c>
      <c r="L111" s="158" t="s">
        <v>313</v>
      </c>
      <c r="M111" s="126"/>
    </row>
    <row r="112" spans="1:13" s="125" customFormat="1" ht="30" customHeight="1" x14ac:dyDescent="0.25">
      <c r="A112" s="124">
        <v>42</v>
      </c>
      <c r="B112" s="127" t="s">
        <v>194</v>
      </c>
      <c r="C112" s="152" t="s">
        <v>23</v>
      </c>
      <c r="D112" s="156" t="s">
        <v>35</v>
      </c>
      <c r="E112" s="152">
        <v>10</v>
      </c>
      <c r="F112" s="152" t="s">
        <v>134</v>
      </c>
      <c r="G112" s="129">
        <v>0</v>
      </c>
      <c r="H112" s="151">
        <f t="shared" si="5"/>
        <v>0</v>
      </c>
      <c r="I112" s="34" t="s">
        <v>9</v>
      </c>
      <c r="J112" s="153" t="s">
        <v>32</v>
      </c>
      <c r="K112" s="154" t="s">
        <v>139</v>
      </c>
      <c r="L112" s="158" t="s">
        <v>313</v>
      </c>
      <c r="M112" s="126"/>
    </row>
    <row r="113" spans="1:13" s="125" customFormat="1" ht="30" customHeight="1" x14ac:dyDescent="0.25">
      <c r="A113" s="124">
        <v>43</v>
      </c>
      <c r="B113" s="127" t="s">
        <v>195</v>
      </c>
      <c r="C113" s="152" t="s">
        <v>23</v>
      </c>
      <c r="D113" s="156" t="s">
        <v>35</v>
      </c>
      <c r="E113" s="152">
        <v>25</v>
      </c>
      <c r="F113" s="152" t="s">
        <v>134</v>
      </c>
      <c r="G113" s="129">
        <v>0</v>
      </c>
      <c r="H113" s="151">
        <f t="shared" si="5"/>
        <v>0</v>
      </c>
      <c r="I113" s="34" t="s">
        <v>9</v>
      </c>
      <c r="J113" s="153" t="s">
        <v>32</v>
      </c>
      <c r="K113" s="154" t="s">
        <v>139</v>
      </c>
      <c r="L113" s="158" t="s">
        <v>313</v>
      </c>
      <c r="M113" s="126"/>
    </row>
    <row r="114" spans="1:13" s="125" customFormat="1" ht="30" customHeight="1" x14ac:dyDescent="0.25">
      <c r="A114" s="124">
        <v>44</v>
      </c>
      <c r="B114" s="127" t="s">
        <v>196</v>
      </c>
      <c r="C114" s="152" t="s">
        <v>23</v>
      </c>
      <c r="D114" s="156" t="s">
        <v>35</v>
      </c>
      <c r="E114" s="152">
        <v>20</v>
      </c>
      <c r="F114" s="152" t="s">
        <v>134</v>
      </c>
      <c r="G114" s="129">
        <v>0</v>
      </c>
      <c r="H114" s="151">
        <f t="shared" si="5"/>
        <v>0</v>
      </c>
      <c r="I114" s="34" t="s">
        <v>9</v>
      </c>
      <c r="J114" s="153" t="s">
        <v>32</v>
      </c>
      <c r="K114" s="154" t="s">
        <v>139</v>
      </c>
      <c r="L114" s="158" t="s">
        <v>313</v>
      </c>
      <c r="M114" s="126"/>
    </row>
    <row r="115" spans="1:13" s="125" customFormat="1" ht="30" customHeight="1" x14ac:dyDescent="0.25">
      <c r="A115" s="124">
        <v>45</v>
      </c>
      <c r="B115" s="127" t="s">
        <v>197</v>
      </c>
      <c r="C115" s="152" t="s">
        <v>23</v>
      </c>
      <c r="D115" s="156" t="s">
        <v>35</v>
      </c>
      <c r="E115" s="152">
        <v>25</v>
      </c>
      <c r="F115" s="152" t="s">
        <v>107</v>
      </c>
      <c r="G115" s="129">
        <v>0</v>
      </c>
      <c r="H115" s="151">
        <f t="shared" si="5"/>
        <v>0</v>
      </c>
      <c r="I115" s="34" t="s">
        <v>9</v>
      </c>
      <c r="J115" s="153" t="s">
        <v>32</v>
      </c>
      <c r="K115" s="154" t="s">
        <v>139</v>
      </c>
      <c r="L115" s="158" t="s">
        <v>313</v>
      </c>
      <c r="M115" s="126"/>
    </row>
    <row r="116" spans="1:13" s="125" customFormat="1" ht="30" customHeight="1" x14ac:dyDescent="0.25">
      <c r="A116" s="124">
        <v>46</v>
      </c>
      <c r="B116" s="127" t="s">
        <v>198</v>
      </c>
      <c r="C116" s="152" t="s">
        <v>23</v>
      </c>
      <c r="D116" s="156" t="s">
        <v>35</v>
      </c>
      <c r="E116" s="152">
        <v>10</v>
      </c>
      <c r="F116" s="152" t="s">
        <v>107</v>
      </c>
      <c r="G116" s="129">
        <v>0</v>
      </c>
      <c r="H116" s="151">
        <f t="shared" si="5"/>
        <v>0</v>
      </c>
      <c r="I116" s="34" t="s">
        <v>9</v>
      </c>
      <c r="J116" s="153" t="s">
        <v>32</v>
      </c>
      <c r="K116" s="154" t="s">
        <v>139</v>
      </c>
      <c r="L116" s="158" t="s">
        <v>313</v>
      </c>
      <c r="M116" s="126"/>
    </row>
    <row r="117" spans="1:13" s="125" customFormat="1" ht="30" customHeight="1" x14ac:dyDescent="0.25">
      <c r="A117" s="124">
        <v>47</v>
      </c>
      <c r="B117" s="127" t="s">
        <v>199</v>
      </c>
      <c r="C117" s="152" t="s">
        <v>23</v>
      </c>
      <c r="D117" s="156" t="s">
        <v>35</v>
      </c>
      <c r="E117" s="152">
        <v>40</v>
      </c>
      <c r="F117" s="152" t="s">
        <v>30</v>
      </c>
      <c r="G117" s="129">
        <v>0</v>
      </c>
      <c r="H117" s="151">
        <f t="shared" si="5"/>
        <v>0</v>
      </c>
      <c r="I117" s="34" t="s">
        <v>9</v>
      </c>
      <c r="J117" s="153" t="s">
        <v>32</v>
      </c>
      <c r="K117" s="154" t="s">
        <v>139</v>
      </c>
      <c r="L117" s="158" t="s">
        <v>312</v>
      </c>
      <c r="M117" s="126"/>
    </row>
    <row r="118" spans="1:13" s="125" customFormat="1" ht="30" customHeight="1" x14ac:dyDescent="0.25">
      <c r="A118" s="124">
        <v>48</v>
      </c>
      <c r="B118" s="127" t="s">
        <v>200</v>
      </c>
      <c r="C118" s="152" t="s">
        <v>23</v>
      </c>
      <c r="D118" s="156" t="s">
        <v>35</v>
      </c>
      <c r="E118" s="152">
        <v>10</v>
      </c>
      <c r="F118" s="152" t="s">
        <v>30</v>
      </c>
      <c r="G118" s="129">
        <v>0</v>
      </c>
      <c r="H118" s="151">
        <f t="shared" si="5"/>
        <v>0</v>
      </c>
      <c r="I118" s="34" t="s">
        <v>9</v>
      </c>
      <c r="J118" s="153" t="s">
        <v>32</v>
      </c>
      <c r="K118" s="154" t="s">
        <v>139</v>
      </c>
      <c r="L118" s="158" t="s">
        <v>312</v>
      </c>
      <c r="M118" s="126"/>
    </row>
    <row r="119" spans="1:13" s="125" customFormat="1" ht="30" customHeight="1" x14ac:dyDescent="0.25">
      <c r="A119" s="124">
        <v>49</v>
      </c>
      <c r="B119" s="127" t="s">
        <v>201</v>
      </c>
      <c r="C119" s="152" t="s">
        <v>23</v>
      </c>
      <c r="D119" s="156" t="s">
        <v>35</v>
      </c>
      <c r="E119" s="152">
        <v>4</v>
      </c>
      <c r="F119" s="152" t="s">
        <v>30</v>
      </c>
      <c r="G119" s="129">
        <v>0</v>
      </c>
      <c r="H119" s="151">
        <f t="shared" si="5"/>
        <v>0</v>
      </c>
      <c r="I119" s="34" t="s">
        <v>9</v>
      </c>
      <c r="J119" s="153" t="s">
        <v>32</v>
      </c>
      <c r="K119" s="154" t="s">
        <v>139</v>
      </c>
      <c r="L119" s="158" t="s">
        <v>312</v>
      </c>
      <c r="M119" s="126"/>
    </row>
    <row r="120" spans="1:13" s="125" customFormat="1" ht="30" customHeight="1" x14ac:dyDescent="0.25">
      <c r="A120" s="124">
        <v>50</v>
      </c>
      <c r="B120" s="127" t="s">
        <v>202</v>
      </c>
      <c r="C120" s="152" t="s">
        <v>23</v>
      </c>
      <c r="D120" s="156" t="s">
        <v>35</v>
      </c>
      <c r="E120" s="152">
        <v>4</v>
      </c>
      <c r="F120" s="152" t="s">
        <v>30</v>
      </c>
      <c r="G120" s="129">
        <v>0</v>
      </c>
      <c r="H120" s="151">
        <f t="shared" si="5"/>
        <v>0</v>
      </c>
      <c r="I120" s="34" t="s">
        <v>9</v>
      </c>
      <c r="J120" s="153" t="s">
        <v>32</v>
      </c>
      <c r="K120" s="154" t="s">
        <v>139</v>
      </c>
      <c r="L120" s="158" t="s">
        <v>312</v>
      </c>
      <c r="M120" s="126"/>
    </row>
    <row r="121" spans="1:13" s="125" customFormat="1" ht="30" customHeight="1" x14ac:dyDescent="0.25">
      <c r="A121" s="124">
        <v>51</v>
      </c>
      <c r="B121" s="127" t="s">
        <v>203</v>
      </c>
      <c r="C121" s="152" t="s">
        <v>23</v>
      </c>
      <c r="D121" s="156" t="s">
        <v>35</v>
      </c>
      <c r="E121" s="152">
        <v>20</v>
      </c>
      <c r="F121" s="152" t="s">
        <v>30</v>
      </c>
      <c r="G121" s="129">
        <v>0</v>
      </c>
      <c r="H121" s="151">
        <f t="shared" si="5"/>
        <v>0</v>
      </c>
      <c r="I121" s="34" t="s">
        <v>9</v>
      </c>
      <c r="J121" s="153" t="s">
        <v>32</v>
      </c>
      <c r="K121" s="154" t="s">
        <v>139</v>
      </c>
      <c r="L121" s="158" t="s">
        <v>312</v>
      </c>
      <c r="M121" s="126"/>
    </row>
    <row r="122" spans="1:13" s="125" customFormat="1" ht="30" customHeight="1" x14ac:dyDescent="0.25">
      <c r="A122" s="124">
        <v>52</v>
      </c>
      <c r="B122" s="127" t="s">
        <v>204</v>
      </c>
      <c r="C122" s="152" t="s">
        <v>23</v>
      </c>
      <c r="D122" s="156" t="s">
        <v>35</v>
      </c>
      <c r="E122" s="152">
        <v>3</v>
      </c>
      <c r="F122" s="152" t="s">
        <v>30</v>
      </c>
      <c r="G122" s="129">
        <v>0</v>
      </c>
      <c r="H122" s="151">
        <f t="shared" si="5"/>
        <v>0</v>
      </c>
      <c r="I122" s="34" t="s">
        <v>9</v>
      </c>
      <c r="J122" s="153" t="s">
        <v>32</v>
      </c>
      <c r="K122" s="154" t="s">
        <v>139</v>
      </c>
      <c r="L122" s="158" t="s">
        <v>312</v>
      </c>
      <c r="M122" s="126"/>
    </row>
    <row r="123" spans="1:13" s="125" customFormat="1" ht="30" customHeight="1" x14ac:dyDescent="0.25">
      <c r="A123" s="124">
        <v>53</v>
      </c>
      <c r="B123" s="127" t="s">
        <v>205</v>
      </c>
      <c r="C123" s="152" t="s">
        <v>23</v>
      </c>
      <c r="D123" s="156" t="s">
        <v>35</v>
      </c>
      <c r="E123" s="152">
        <v>3</v>
      </c>
      <c r="F123" s="152" t="s">
        <v>30</v>
      </c>
      <c r="G123" s="129">
        <v>0</v>
      </c>
      <c r="H123" s="151">
        <f t="shared" si="5"/>
        <v>0</v>
      </c>
      <c r="I123" s="34" t="s">
        <v>9</v>
      </c>
      <c r="J123" s="153" t="s">
        <v>32</v>
      </c>
      <c r="K123" s="154" t="s">
        <v>139</v>
      </c>
      <c r="L123" s="158" t="s">
        <v>312</v>
      </c>
      <c r="M123" s="126"/>
    </row>
    <row r="124" spans="1:13" s="125" customFormat="1" ht="30" customHeight="1" x14ac:dyDescent="0.25">
      <c r="A124" s="124">
        <v>54</v>
      </c>
      <c r="B124" s="127" t="s">
        <v>206</v>
      </c>
      <c r="C124" s="152" t="s">
        <v>23</v>
      </c>
      <c r="D124" s="156" t="s">
        <v>35</v>
      </c>
      <c r="E124" s="152">
        <v>1</v>
      </c>
      <c r="F124" s="152" t="s">
        <v>30</v>
      </c>
      <c r="G124" s="129">
        <v>0</v>
      </c>
      <c r="H124" s="151">
        <f t="shared" si="5"/>
        <v>0</v>
      </c>
      <c r="I124" s="34" t="s">
        <v>9</v>
      </c>
      <c r="J124" s="153" t="s">
        <v>32</v>
      </c>
      <c r="K124" s="154" t="s">
        <v>139</v>
      </c>
      <c r="L124" s="158" t="s">
        <v>312</v>
      </c>
      <c r="M124" s="126"/>
    </row>
    <row r="125" spans="1:13" s="125" customFormat="1" ht="30" customHeight="1" x14ac:dyDescent="0.25">
      <c r="A125" s="124">
        <v>55</v>
      </c>
      <c r="B125" s="127" t="s">
        <v>207</v>
      </c>
      <c r="C125" s="152" t="s">
        <v>23</v>
      </c>
      <c r="D125" s="156" t="s">
        <v>35</v>
      </c>
      <c r="E125" s="152">
        <v>1</v>
      </c>
      <c r="F125" s="152" t="s">
        <v>30</v>
      </c>
      <c r="G125" s="129">
        <v>0</v>
      </c>
      <c r="H125" s="151">
        <f t="shared" si="5"/>
        <v>0</v>
      </c>
      <c r="I125" s="34" t="s">
        <v>9</v>
      </c>
      <c r="J125" s="153" t="s">
        <v>32</v>
      </c>
      <c r="K125" s="154" t="s">
        <v>139</v>
      </c>
      <c r="L125" s="158" t="s">
        <v>312</v>
      </c>
      <c r="M125" s="126"/>
    </row>
    <row r="126" spans="1:13" s="125" customFormat="1" ht="30" customHeight="1" x14ac:dyDescent="0.25">
      <c r="A126" s="124">
        <v>56</v>
      </c>
      <c r="B126" s="127" t="s">
        <v>208</v>
      </c>
      <c r="C126" s="152" t="s">
        <v>23</v>
      </c>
      <c r="D126" s="156" t="s">
        <v>35</v>
      </c>
      <c r="E126" s="152">
        <v>20</v>
      </c>
      <c r="F126" s="152" t="s">
        <v>30</v>
      </c>
      <c r="G126" s="129">
        <v>0</v>
      </c>
      <c r="H126" s="151">
        <f t="shared" si="5"/>
        <v>0</v>
      </c>
      <c r="I126" s="34" t="s">
        <v>9</v>
      </c>
      <c r="J126" s="153" t="s">
        <v>32</v>
      </c>
      <c r="K126" s="154" t="s">
        <v>139</v>
      </c>
      <c r="L126" s="158" t="s">
        <v>312</v>
      </c>
      <c r="M126" s="126"/>
    </row>
    <row r="127" spans="1:13" s="125" customFormat="1" ht="30" customHeight="1" x14ac:dyDescent="0.25">
      <c r="A127" s="124">
        <v>57</v>
      </c>
      <c r="B127" s="127" t="s">
        <v>209</v>
      </c>
      <c r="C127" s="152" t="s">
        <v>23</v>
      </c>
      <c r="D127" s="156" t="s">
        <v>35</v>
      </c>
      <c r="E127" s="152">
        <v>20</v>
      </c>
      <c r="F127" s="152" t="s">
        <v>30</v>
      </c>
      <c r="G127" s="129">
        <v>0</v>
      </c>
      <c r="H127" s="151">
        <f t="shared" si="5"/>
        <v>0</v>
      </c>
      <c r="I127" s="34" t="s">
        <v>9</v>
      </c>
      <c r="J127" s="153" t="s">
        <v>32</v>
      </c>
      <c r="K127" s="154" t="s">
        <v>139</v>
      </c>
      <c r="L127" s="158" t="s">
        <v>312</v>
      </c>
      <c r="M127" s="126"/>
    </row>
    <row r="128" spans="1:13" s="125" customFormat="1" ht="30" customHeight="1" x14ac:dyDescent="0.25">
      <c r="A128" s="124">
        <v>58</v>
      </c>
      <c r="B128" s="127" t="s">
        <v>210</v>
      </c>
      <c r="C128" s="152" t="s">
        <v>23</v>
      </c>
      <c r="D128" s="156" t="s">
        <v>35</v>
      </c>
      <c r="E128" s="152">
        <v>20</v>
      </c>
      <c r="F128" s="152" t="s">
        <v>211</v>
      </c>
      <c r="G128" s="129">
        <v>0</v>
      </c>
      <c r="H128" s="151">
        <f t="shared" si="5"/>
        <v>0</v>
      </c>
      <c r="I128" s="34" t="s">
        <v>9</v>
      </c>
      <c r="J128" s="153" t="s">
        <v>32</v>
      </c>
      <c r="K128" s="154" t="s">
        <v>139</v>
      </c>
      <c r="L128" s="158" t="s">
        <v>312</v>
      </c>
      <c r="M128" s="126"/>
    </row>
    <row r="129" spans="1:13" s="125" customFormat="1" ht="30" customHeight="1" x14ac:dyDescent="0.25">
      <c r="A129" s="124">
        <v>59</v>
      </c>
      <c r="B129" s="127" t="s">
        <v>213</v>
      </c>
      <c r="C129" s="152" t="s">
        <v>23</v>
      </c>
      <c r="D129" s="156" t="s">
        <v>35</v>
      </c>
      <c r="E129" s="152">
        <v>25</v>
      </c>
      <c r="F129" s="152" t="s">
        <v>30</v>
      </c>
      <c r="G129" s="129">
        <v>0</v>
      </c>
      <c r="H129" s="151">
        <f t="shared" si="5"/>
        <v>0</v>
      </c>
      <c r="I129" s="34" t="s">
        <v>9</v>
      </c>
      <c r="J129" s="153" t="s">
        <v>32</v>
      </c>
      <c r="K129" s="154" t="s">
        <v>139</v>
      </c>
      <c r="L129" s="158" t="s">
        <v>311</v>
      </c>
      <c r="M129" s="126"/>
    </row>
    <row r="130" spans="1:13" s="125" customFormat="1" ht="30" customHeight="1" x14ac:dyDescent="0.25">
      <c r="A130" s="124">
        <v>60</v>
      </c>
      <c r="B130" s="127" t="s">
        <v>214</v>
      </c>
      <c r="C130" s="152" t="s">
        <v>23</v>
      </c>
      <c r="D130" s="156" t="s">
        <v>35</v>
      </c>
      <c r="E130" s="152">
        <v>25</v>
      </c>
      <c r="F130" s="152" t="s">
        <v>30</v>
      </c>
      <c r="G130" s="129">
        <v>0</v>
      </c>
      <c r="H130" s="151">
        <f t="shared" si="5"/>
        <v>0</v>
      </c>
      <c r="I130" s="34" t="s">
        <v>9</v>
      </c>
      <c r="J130" s="153" t="s">
        <v>32</v>
      </c>
      <c r="K130" s="154" t="s">
        <v>139</v>
      </c>
      <c r="L130" s="158" t="s">
        <v>311</v>
      </c>
      <c r="M130" s="126"/>
    </row>
    <row r="131" spans="1:13" s="125" customFormat="1" ht="30" customHeight="1" x14ac:dyDescent="0.25">
      <c r="A131" s="124">
        <v>61</v>
      </c>
      <c r="B131" s="127" t="s">
        <v>215</v>
      </c>
      <c r="C131" s="152" t="s">
        <v>23</v>
      </c>
      <c r="D131" s="156" t="s">
        <v>35</v>
      </c>
      <c r="E131" s="152">
        <v>25</v>
      </c>
      <c r="F131" s="152" t="s">
        <v>30</v>
      </c>
      <c r="G131" s="129">
        <v>0</v>
      </c>
      <c r="H131" s="151">
        <f t="shared" si="5"/>
        <v>0</v>
      </c>
      <c r="I131" s="34" t="s">
        <v>9</v>
      </c>
      <c r="J131" s="153" t="s">
        <v>32</v>
      </c>
      <c r="K131" s="154" t="s">
        <v>139</v>
      </c>
      <c r="L131" s="158" t="s">
        <v>311</v>
      </c>
      <c r="M131" s="126"/>
    </row>
    <row r="132" spans="1:13" s="125" customFormat="1" ht="30" customHeight="1" x14ac:dyDescent="0.25">
      <c r="A132" s="124">
        <v>62</v>
      </c>
      <c r="B132" s="127" t="s">
        <v>216</v>
      </c>
      <c r="C132" s="152" t="s">
        <v>23</v>
      </c>
      <c r="D132" s="156" t="s">
        <v>35</v>
      </c>
      <c r="E132" s="152">
        <v>75</v>
      </c>
      <c r="F132" s="152" t="s">
        <v>30</v>
      </c>
      <c r="G132" s="129">
        <v>0</v>
      </c>
      <c r="H132" s="151">
        <f t="shared" si="5"/>
        <v>0</v>
      </c>
      <c r="I132" s="34" t="s">
        <v>9</v>
      </c>
      <c r="J132" s="153" t="s">
        <v>32</v>
      </c>
      <c r="K132" s="154" t="s">
        <v>139</v>
      </c>
      <c r="L132" s="158" t="s">
        <v>311</v>
      </c>
      <c r="M132" s="126"/>
    </row>
    <row r="133" spans="1:13" s="125" customFormat="1" ht="30" customHeight="1" x14ac:dyDescent="0.25">
      <c r="A133" s="124">
        <v>63</v>
      </c>
      <c r="B133" s="127" t="s">
        <v>217</v>
      </c>
      <c r="C133" s="152" t="s">
        <v>23</v>
      </c>
      <c r="D133" s="156" t="s">
        <v>35</v>
      </c>
      <c r="E133" s="152">
        <v>2</v>
      </c>
      <c r="F133" s="152" t="s">
        <v>143</v>
      </c>
      <c r="G133" s="129">
        <v>0</v>
      </c>
      <c r="H133" s="151">
        <f t="shared" si="5"/>
        <v>0</v>
      </c>
      <c r="I133" s="34" t="s">
        <v>9</v>
      </c>
      <c r="J133" s="153" t="s">
        <v>32</v>
      </c>
      <c r="K133" s="154" t="s">
        <v>139</v>
      </c>
      <c r="L133" s="158" t="s">
        <v>311</v>
      </c>
      <c r="M133" s="126"/>
    </row>
    <row r="134" spans="1:13" s="125" customFormat="1" ht="30" customHeight="1" x14ac:dyDescent="0.25">
      <c r="A134" s="124">
        <v>64</v>
      </c>
      <c r="B134" s="127" t="s">
        <v>218</v>
      </c>
      <c r="C134" s="152" t="s">
        <v>23</v>
      </c>
      <c r="D134" s="156" t="s">
        <v>35</v>
      </c>
      <c r="E134" s="152">
        <v>10</v>
      </c>
      <c r="F134" s="152" t="s">
        <v>30</v>
      </c>
      <c r="G134" s="129">
        <v>0</v>
      </c>
      <c r="H134" s="151">
        <f t="shared" si="5"/>
        <v>0</v>
      </c>
      <c r="I134" s="34" t="s">
        <v>9</v>
      </c>
      <c r="J134" s="153" t="s">
        <v>32</v>
      </c>
      <c r="K134" s="154" t="s">
        <v>139</v>
      </c>
      <c r="L134" s="158" t="s">
        <v>311</v>
      </c>
      <c r="M134" s="126"/>
    </row>
    <row r="135" spans="1:13" s="125" customFormat="1" ht="30" customHeight="1" x14ac:dyDescent="0.25">
      <c r="A135" s="124">
        <v>65</v>
      </c>
      <c r="B135" s="127" t="s">
        <v>219</v>
      </c>
      <c r="C135" s="152" t="s">
        <v>23</v>
      </c>
      <c r="D135" s="156" t="s">
        <v>35</v>
      </c>
      <c r="E135" s="152">
        <v>50</v>
      </c>
      <c r="F135" s="152" t="s">
        <v>211</v>
      </c>
      <c r="G135" s="129">
        <v>0</v>
      </c>
      <c r="H135" s="151">
        <f t="shared" si="5"/>
        <v>0</v>
      </c>
      <c r="I135" s="34" t="s">
        <v>9</v>
      </c>
      <c r="J135" s="153" t="s">
        <v>32</v>
      </c>
      <c r="K135" s="154" t="s">
        <v>139</v>
      </c>
      <c r="L135" s="158" t="s">
        <v>311</v>
      </c>
      <c r="M135" s="126"/>
    </row>
    <row r="136" spans="1:13" s="125" customFormat="1" ht="30" customHeight="1" x14ac:dyDescent="0.25">
      <c r="A136" s="124">
        <v>66</v>
      </c>
      <c r="B136" s="127" t="s">
        <v>220</v>
      </c>
      <c r="C136" s="152" t="s">
        <v>23</v>
      </c>
      <c r="D136" s="156" t="s">
        <v>35</v>
      </c>
      <c r="E136" s="152">
        <v>100</v>
      </c>
      <c r="F136" s="152" t="s">
        <v>221</v>
      </c>
      <c r="G136" s="129">
        <v>0</v>
      </c>
      <c r="H136" s="151">
        <f t="shared" si="5"/>
        <v>0</v>
      </c>
      <c r="I136" s="34" t="s">
        <v>9</v>
      </c>
      <c r="J136" s="153" t="s">
        <v>32</v>
      </c>
      <c r="K136" s="154" t="s">
        <v>139</v>
      </c>
      <c r="L136" s="158" t="s">
        <v>311</v>
      </c>
      <c r="M136" s="126"/>
    </row>
    <row r="137" spans="1:13" s="125" customFormat="1" ht="30" customHeight="1" x14ac:dyDescent="0.25">
      <c r="A137" s="124">
        <v>67</v>
      </c>
      <c r="B137" s="127" t="s">
        <v>222</v>
      </c>
      <c r="C137" s="152" t="s">
        <v>23</v>
      </c>
      <c r="D137" s="156" t="s">
        <v>35</v>
      </c>
      <c r="E137" s="152">
        <v>144</v>
      </c>
      <c r="F137" s="152" t="s">
        <v>221</v>
      </c>
      <c r="G137" s="129">
        <v>0</v>
      </c>
      <c r="H137" s="151">
        <f t="shared" si="5"/>
        <v>0</v>
      </c>
      <c r="I137" s="34" t="s">
        <v>9</v>
      </c>
      <c r="J137" s="153" t="s">
        <v>32</v>
      </c>
      <c r="K137" s="154" t="s">
        <v>139</v>
      </c>
      <c r="L137" s="158" t="s">
        <v>311</v>
      </c>
      <c r="M137" s="126"/>
    </row>
    <row r="138" spans="1:13" s="125" customFormat="1" ht="30" customHeight="1" x14ac:dyDescent="0.25">
      <c r="A138" s="124">
        <v>68</v>
      </c>
      <c r="B138" s="127" t="s">
        <v>223</v>
      </c>
      <c r="C138" s="152" t="s">
        <v>23</v>
      </c>
      <c r="D138" s="156" t="s">
        <v>35</v>
      </c>
      <c r="E138" s="152">
        <v>2500</v>
      </c>
      <c r="F138" s="152" t="s">
        <v>30</v>
      </c>
      <c r="G138" s="129">
        <v>0</v>
      </c>
      <c r="H138" s="151">
        <f t="shared" si="5"/>
        <v>0</v>
      </c>
      <c r="I138" s="34" t="s">
        <v>9</v>
      </c>
      <c r="J138" s="153" t="s">
        <v>32</v>
      </c>
      <c r="K138" s="154" t="s">
        <v>139</v>
      </c>
      <c r="L138" s="158" t="s">
        <v>311</v>
      </c>
      <c r="M138" s="126"/>
    </row>
    <row r="139" spans="1:13" s="125" customFormat="1" ht="30" customHeight="1" x14ac:dyDescent="0.25">
      <c r="A139" s="124">
        <v>69</v>
      </c>
      <c r="B139" s="127" t="s">
        <v>224</v>
      </c>
      <c r="C139" s="152" t="s">
        <v>23</v>
      </c>
      <c r="D139" s="156" t="s">
        <v>35</v>
      </c>
      <c r="E139" s="152">
        <v>2500</v>
      </c>
      <c r="F139" s="152" t="s">
        <v>30</v>
      </c>
      <c r="G139" s="129">
        <v>0</v>
      </c>
      <c r="H139" s="151">
        <f t="shared" si="5"/>
        <v>0</v>
      </c>
      <c r="I139" s="34" t="s">
        <v>9</v>
      </c>
      <c r="J139" s="153" t="s">
        <v>32</v>
      </c>
      <c r="K139" s="154" t="s">
        <v>139</v>
      </c>
      <c r="L139" s="158" t="s">
        <v>311</v>
      </c>
      <c r="M139" s="126"/>
    </row>
    <row r="140" spans="1:13" s="125" customFormat="1" ht="30" customHeight="1" x14ac:dyDescent="0.25">
      <c r="A140" s="124">
        <v>70</v>
      </c>
      <c r="B140" s="127" t="s">
        <v>225</v>
      </c>
      <c r="C140" s="152" t="s">
        <v>23</v>
      </c>
      <c r="D140" s="156" t="s">
        <v>35</v>
      </c>
      <c r="E140" s="152">
        <v>1000</v>
      </c>
      <c r="F140" s="152" t="s">
        <v>30</v>
      </c>
      <c r="G140" s="129">
        <v>0</v>
      </c>
      <c r="H140" s="151">
        <f t="shared" si="5"/>
        <v>0</v>
      </c>
      <c r="I140" s="34" t="s">
        <v>9</v>
      </c>
      <c r="J140" s="153" t="s">
        <v>32</v>
      </c>
      <c r="K140" s="154" t="s">
        <v>139</v>
      </c>
      <c r="L140" s="158" t="s">
        <v>311</v>
      </c>
      <c r="M140" s="126"/>
    </row>
    <row r="141" spans="1:13" s="125" customFormat="1" ht="30" customHeight="1" x14ac:dyDescent="0.25">
      <c r="A141" s="124">
        <v>71</v>
      </c>
      <c r="B141" s="127" t="s">
        <v>226</v>
      </c>
      <c r="C141" s="152" t="s">
        <v>23</v>
      </c>
      <c r="D141" s="156" t="s">
        <v>35</v>
      </c>
      <c r="E141" s="152">
        <v>1000</v>
      </c>
      <c r="F141" s="152" t="s">
        <v>30</v>
      </c>
      <c r="G141" s="129">
        <v>0</v>
      </c>
      <c r="H141" s="151">
        <f t="shared" si="5"/>
        <v>0</v>
      </c>
      <c r="I141" s="34" t="s">
        <v>9</v>
      </c>
      <c r="J141" s="153" t="s">
        <v>32</v>
      </c>
      <c r="K141" s="154" t="s">
        <v>139</v>
      </c>
      <c r="L141" s="158" t="s">
        <v>311</v>
      </c>
      <c r="M141" s="126"/>
    </row>
    <row r="142" spans="1:13" s="125" customFormat="1" ht="30" customHeight="1" x14ac:dyDescent="0.25">
      <c r="A142" s="124">
        <v>72</v>
      </c>
      <c r="B142" s="127" t="s">
        <v>227</v>
      </c>
      <c r="C142" s="152" t="s">
        <v>23</v>
      </c>
      <c r="D142" s="156" t="s">
        <v>35</v>
      </c>
      <c r="E142" s="152">
        <v>500</v>
      </c>
      <c r="F142" s="152" t="s">
        <v>30</v>
      </c>
      <c r="G142" s="129">
        <v>0</v>
      </c>
      <c r="H142" s="151">
        <f t="shared" si="5"/>
        <v>0</v>
      </c>
      <c r="I142" s="34" t="s">
        <v>9</v>
      </c>
      <c r="J142" s="153" t="s">
        <v>32</v>
      </c>
      <c r="K142" s="154" t="s">
        <v>139</v>
      </c>
      <c r="L142" s="158" t="s">
        <v>311</v>
      </c>
      <c r="M142" s="126"/>
    </row>
    <row r="143" spans="1:13" s="125" customFormat="1" ht="30" customHeight="1" x14ac:dyDescent="0.25">
      <c r="A143" s="124">
        <v>73</v>
      </c>
      <c r="B143" s="127" t="s">
        <v>228</v>
      </c>
      <c r="C143" s="152" t="s">
        <v>23</v>
      </c>
      <c r="D143" s="156" t="s">
        <v>35</v>
      </c>
      <c r="E143" s="152">
        <v>50</v>
      </c>
      <c r="F143" s="152" t="s">
        <v>30</v>
      </c>
      <c r="G143" s="129">
        <v>0</v>
      </c>
      <c r="H143" s="151">
        <f t="shared" si="5"/>
        <v>0</v>
      </c>
      <c r="I143" s="34" t="s">
        <v>9</v>
      </c>
      <c r="J143" s="153" t="s">
        <v>32</v>
      </c>
      <c r="K143" s="154" t="s">
        <v>139</v>
      </c>
      <c r="L143" s="158" t="s">
        <v>311</v>
      </c>
      <c r="M143" s="126"/>
    </row>
    <row r="144" spans="1:13" s="125" customFormat="1" ht="30" customHeight="1" x14ac:dyDescent="0.25">
      <c r="A144" s="124">
        <v>74</v>
      </c>
      <c r="B144" s="127" t="s">
        <v>229</v>
      </c>
      <c r="C144" s="152" t="s">
        <v>23</v>
      </c>
      <c r="D144" s="156" t="s">
        <v>35</v>
      </c>
      <c r="E144" s="152">
        <v>50</v>
      </c>
      <c r="F144" s="152" t="s">
        <v>30</v>
      </c>
      <c r="G144" s="129">
        <v>0</v>
      </c>
      <c r="H144" s="151">
        <f t="shared" si="5"/>
        <v>0</v>
      </c>
      <c r="I144" s="34" t="s">
        <v>9</v>
      </c>
      <c r="J144" s="153" t="s">
        <v>32</v>
      </c>
      <c r="K144" s="154" t="s">
        <v>139</v>
      </c>
      <c r="L144" s="158" t="s">
        <v>311</v>
      </c>
      <c r="M144" s="126"/>
    </row>
    <row r="145" spans="1:13" s="125" customFormat="1" ht="30" customHeight="1" x14ac:dyDescent="0.25">
      <c r="A145" s="124">
        <v>75</v>
      </c>
      <c r="B145" s="127" t="s">
        <v>230</v>
      </c>
      <c r="C145" s="152" t="s">
        <v>23</v>
      </c>
      <c r="D145" s="156" t="s">
        <v>24</v>
      </c>
      <c r="E145" s="152">
        <v>5000</v>
      </c>
      <c r="F145" s="152" t="s">
        <v>231</v>
      </c>
      <c r="G145" s="129">
        <v>588</v>
      </c>
      <c r="H145" s="151">
        <f t="shared" si="5"/>
        <v>2940000</v>
      </c>
      <c r="I145" s="34" t="s">
        <v>9</v>
      </c>
      <c r="J145" s="153" t="s">
        <v>32</v>
      </c>
      <c r="K145" s="154" t="s">
        <v>139</v>
      </c>
      <c r="L145" s="158" t="s">
        <v>232</v>
      </c>
      <c r="M145" s="126"/>
    </row>
    <row r="146" spans="1:13" s="125" customFormat="1" ht="30" customHeight="1" x14ac:dyDescent="0.25">
      <c r="A146" s="124">
        <v>76</v>
      </c>
      <c r="B146" s="127" t="s">
        <v>237</v>
      </c>
      <c r="C146" s="152" t="s">
        <v>23</v>
      </c>
      <c r="D146" s="156" t="s">
        <v>35</v>
      </c>
      <c r="E146" s="152">
        <v>50</v>
      </c>
      <c r="F146" s="152" t="s">
        <v>238</v>
      </c>
      <c r="G146" s="129">
        <v>5000</v>
      </c>
      <c r="H146" s="151">
        <f t="shared" si="5"/>
        <v>250000</v>
      </c>
      <c r="I146" s="34" t="s">
        <v>9</v>
      </c>
      <c r="J146" s="153" t="s">
        <v>32</v>
      </c>
      <c r="K146" s="154" t="s">
        <v>241</v>
      </c>
      <c r="L146" s="158" t="s">
        <v>247</v>
      </c>
      <c r="M146" s="126"/>
    </row>
    <row r="147" spans="1:13" s="125" customFormat="1" ht="30" customHeight="1" x14ac:dyDescent="0.25">
      <c r="A147" s="124">
        <v>77</v>
      </c>
      <c r="B147" s="127" t="s">
        <v>239</v>
      </c>
      <c r="C147" s="152" t="s">
        <v>23</v>
      </c>
      <c r="D147" s="156" t="s">
        <v>35</v>
      </c>
      <c r="E147" s="152">
        <v>50</v>
      </c>
      <c r="F147" s="152" t="s">
        <v>30</v>
      </c>
      <c r="G147" s="129">
        <v>3790</v>
      </c>
      <c r="H147" s="151">
        <f t="shared" si="5"/>
        <v>189500</v>
      </c>
      <c r="I147" s="34" t="s">
        <v>9</v>
      </c>
      <c r="J147" s="153" t="s">
        <v>32</v>
      </c>
      <c r="K147" s="154" t="s">
        <v>241</v>
      </c>
      <c r="L147" s="158" t="s">
        <v>247</v>
      </c>
      <c r="M147" s="126"/>
    </row>
    <row r="148" spans="1:13" s="125" customFormat="1" ht="30" customHeight="1" x14ac:dyDescent="0.25">
      <c r="A148" s="124">
        <v>78</v>
      </c>
      <c r="B148" s="127" t="s">
        <v>240</v>
      </c>
      <c r="C148" s="152" t="s">
        <v>23</v>
      </c>
      <c r="D148" s="156" t="s">
        <v>35</v>
      </c>
      <c r="E148" s="152">
        <v>25</v>
      </c>
      <c r="F148" s="152" t="s">
        <v>238</v>
      </c>
      <c r="G148" s="129">
        <v>2990</v>
      </c>
      <c r="H148" s="151">
        <f t="shared" si="5"/>
        <v>74750</v>
      </c>
      <c r="I148" s="34" t="s">
        <v>9</v>
      </c>
      <c r="J148" s="153" t="s">
        <v>32</v>
      </c>
      <c r="K148" s="154" t="s">
        <v>241</v>
      </c>
      <c r="L148" s="158" t="s">
        <v>247</v>
      </c>
      <c r="M148" s="126"/>
    </row>
    <row r="149" spans="1:13" s="125" customFormat="1" ht="30" customHeight="1" x14ac:dyDescent="0.25">
      <c r="A149" s="124">
        <v>79</v>
      </c>
      <c r="B149" s="127" t="s">
        <v>242</v>
      </c>
      <c r="C149" s="152" t="s">
        <v>101</v>
      </c>
      <c r="D149" s="156" t="s">
        <v>35</v>
      </c>
      <c r="E149" s="128">
        <v>2</v>
      </c>
      <c r="F149" s="155" t="s">
        <v>30</v>
      </c>
      <c r="G149" s="129">
        <v>30392.86</v>
      </c>
      <c r="H149" s="151">
        <f t="shared" si="5"/>
        <v>60785.72</v>
      </c>
      <c r="I149" s="34" t="s">
        <v>9</v>
      </c>
      <c r="J149" s="153" t="s">
        <v>32</v>
      </c>
      <c r="K149" s="154" t="s">
        <v>241</v>
      </c>
      <c r="L149" s="158" t="s">
        <v>248</v>
      </c>
      <c r="M149" s="126"/>
    </row>
    <row r="150" spans="1:13" s="125" customFormat="1" ht="30" customHeight="1" x14ac:dyDescent="0.25">
      <c r="A150" s="124">
        <v>80</v>
      </c>
      <c r="B150" s="127" t="s">
        <v>243</v>
      </c>
      <c r="C150" s="152" t="s">
        <v>101</v>
      </c>
      <c r="D150" s="156" t="s">
        <v>35</v>
      </c>
      <c r="E150" s="128">
        <v>5</v>
      </c>
      <c r="F150" s="155" t="s">
        <v>30</v>
      </c>
      <c r="G150" s="129">
        <v>415023.22</v>
      </c>
      <c r="H150" s="151">
        <f t="shared" si="5"/>
        <v>2075116.0999999999</v>
      </c>
      <c r="I150" s="34" t="s">
        <v>9</v>
      </c>
      <c r="J150" s="153" t="s">
        <v>32</v>
      </c>
      <c r="K150" s="154" t="s">
        <v>241</v>
      </c>
      <c r="L150" s="158" t="s">
        <v>248</v>
      </c>
      <c r="M150" s="126"/>
    </row>
    <row r="151" spans="1:13" s="125" customFormat="1" ht="30" customHeight="1" x14ac:dyDescent="0.25">
      <c r="A151" s="124">
        <v>81</v>
      </c>
      <c r="B151" s="127" t="s">
        <v>244</v>
      </c>
      <c r="C151" s="152" t="s">
        <v>101</v>
      </c>
      <c r="D151" s="156" t="s">
        <v>35</v>
      </c>
      <c r="E151" s="128">
        <v>4</v>
      </c>
      <c r="F151" s="155" t="s">
        <v>30</v>
      </c>
      <c r="G151" s="129">
        <v>415023.22</v>
      </c>
      <c r="H151" s="151">
        <f t="shared" si="5"/>
        <v>1660092.88</v>
      </c>
      <c r="I151" s="34" t="s">
        <v>9</v>
      </c>
      <c r="J151" s="153" t="s">
        <v>32</v>
      </c>
      <c r="K151" s="154" t="s">
        <v>241</v>
      </c>
      <c r="L151" s="158" t="s">
        <v>248</v>
      </c>
      <c r="M151" s="126"/>
    </row>
    <row r="152" spans="1:13" s="125" customFormat="1" ht="30" customHeight="1" x14ac:dyDescent="0.25">
      <c r="A152" s="124">
        <v>82</v>
      </c>
      <c r="B152" s="127" t="s">
        <v>245</v>
      </c>
      <c r="C152" s="152" t="s">
        <v>101</v>
      </c>
      <c r="D152" s="156" t="s">
        <v>35</v>
      </c>
      <c r="E152" s="128">
        <v>10</v>
      </c>
      <c r="F152" s="155" t="s">
        <v>30</v>
      </c>
      <c r="G152" s="129">
        <v>381842.86</v>
      </c>
      <c r="H152" s="151">
        <f t="shared" si="5"/>
        <v>3818428.5999999996</v>
      </c>
      <c r="I152" s="34" t="s">
        <v>9</v>
      </c>
      <c r="J152" s="153" t="s">
        <v>32</v>
      </c>
      <c r="K152" s="154" t="s">
        <v>241</v>
      </c>
      <c r="L152" s="158" t="s">
        <v>248</v>
      </c>
      <c r="M152" s="126"/>
    </row>
    <row r="153" spans="1:13" s="125" customFormat="1" ht="30" customHeight="1" x14ac:dyDescent="0.25">
      <c r="A153" s="124">
        <v>83</v>
      </c>
      <c r="B153" s="127" t="s">
        <v>246</v>
      </c>
      <c r="C153" s="152" t="s">
        <v>101</v>
      </c>
      <c r="D153" s="156" t="s">
        <v>35</v>
      </c>
      <c r="E153" s="128">
        <v>6</v>
      </c>
      <c r="F153" s="155" t="s">
        <v>30</v>
      </c>
      <c r="G153" s="129">
        <v>1725582.5</v>
      </c>
      <c r="H153" s="151">
        <f t="shared" si="5"/>
        <v>10353495</v>
      </c>
      <c r="I153" s="34" t="s">
        <v>9</v>
      </c>
      <c r="J153" s="153" t="s">
        <v>32</v>
      </c>
      <c r="K153" s="154" t="s">
        <v>241</v>
      </c>
      <c r="L153" s="158" t="s">
        <v>248</v>
      </c>
      <c r="M153" s="126"/>
    </row>
    <row r="154" spans="1:13" s="125" customFormat="1" ht="30" customHeight="1" x14ac:dyDescent="0.25">
      <c r="A154" s="124">
        <v>84</v>
      </c>
      <c r="B154" s="127" t="s">
        <v>249</v>
      </c>
      <c r="C154" s="152" t="s">
        <v>23</v>
      </c>
      <c r="D154" s="156" t="s">
        <v>35</v>
      </c>
      <c r="E154" s="152">
        <v>1</v>
      </c>
      <c r="F154" s="152" t="s">
        <v>250</v>
      </c>
      <c r="G154" s="129">
        <v>2369314.2799999998</v>
      </c>
      <c r="H154" s="151">
        <f t="shared" si="5"/>
        <v>2369314.2799999998</v>
      </c>
      <c r="I154" s="34" t="s">
        <v>9</v>
      </c>
      <c r="J154" s="153" t="s">
        <v>32</v>
      </c>
      <c r="K154" s="154" t="s">
        <v>241</v>
      </c>
      <c r="L154" s="158" t="s">
        <v>251</v>
      </c>
      <c r="M154" s="126"/>
    </row>
    <row r="155" spans="1:13" s="125" customFormat="1" ht="30" customHeight="1" x14ac:dyDescent="0.25">
      <c r="A155" s="124">
        <v>85</v>
      </c>
      <c r="B155" s="127" t="s">
        <v>254</v>
      </c>
      <c r="C155" s="152" t="s">
        <v>23</v>
      </c>
      <c r="D155" s="156" t="s">
        <v>35</v>
      </c>
      <c r="E155" s="152">
        <v>9.7200000000000006</v>
      </c>
      <c r="F155" s="152" t="s">
        <v>221</v>
      </c>
      <c r="G155" s="129">
        <v>11160.72</v>
      </c>
      <c r="H155" s="151">
        <f t="shared" si="5"/>
        <v>108482.19839999999</v>
      </c>
      <c r="I155" s="34" t="s">
        <v>9</v>
      </c>
      <c r="J155" s="153" t="s">
        <v>32</v>
      </c>
      <c r="K155" s="154" t="s">
        <v>241</v>
      </c>
      <c r="L155" s="158" t="s">
        <v>269</v>
      </c>
      <c r="M155" s="126"/>
    </row>
    <row r="156" spans="1:13" s="125" customFormat="1" ht="30" customHeight="1" x14ac:dyDescent="0.25">
      <c r="A156" s="124">
        <v>86</v>
      </c>
      <c r="B156" s="127" t="s">
        <v>255</v>
      </c>
      <c r="C156" s="152" t="s">
        <v>23</v>
      </c>
      <c r="D156" s="156" t="s">
        <v>35</v>
      </c>
      <c r="E156" s="152">
        <v>55</v>
      </c>
      <c r="F156" s="152" t="s">
        <v>221</v>
      </c>
      <c r="G156" s="129">
        <v>5650</v>
      </c>
      <c r="H156" s="151">
        <f t="shared" si="5"/>
        <v>310750</v>
      </c>
      <c r="I156" s="34" t="s">
        <v>9</v>
      </c>
      <c r="J156" s="153" t="s">
        <v>32</v>
      </c>
      <c r="K156" s="154" t="s">
        <v>241</v>
      </c>
      <c r="L156" s="158" t="s">
        <v>269</v>
      </c>
      <c r="M156" s="126"/>
    </row>
    <row r="157" spans="1:13" s="125" customFormat="1" ht="30" customHeight="1" x14ac:dyDescent="0.25">
      <c r="A157" s="124">
        <v>87</v>
      </c>
      <c r="B157" s="127" t="s">
        <v>256</v>
      </c>
      <c r="C157" s="152" t="s">
        <v>23</v>
      </c>
      <c r="D157" s="156" t="s">
        <v>35</v>
      </c>
      <c r="E157" s="152">
        <v>54.45</v>
      </c>
      <c r="F157" s="152" t="s">
        <v>221</v>
      </c>
      <c r="G157" s="129">
        <v>3651.79</v>
      </c>
      <c r="H157" s="151">
        <f t="shared" si="5"/>
        <v>198839.96550000002</v>
      </c>
      <c r="I157" s="34" t="s">
        <v>9</v>
      </c>
      <c r="J157" s="153" t="s">
        <v>32</v>
      </c>
      <c r="K157" s="154" t="s">
        <v>241</v>
      </c>
      <c r="L157" s="158" t="s">
        <v>269</v>
      </c>
      <c r="M157" s="126"/>
    </row>
    <row r="158" spans="1:13" s="125" customFormat="1" ht="30" customHeight="1" x14ac:dyDescent="0.25">
      <c r="A158" s="124">
        <v>88</v>
      </c>
      <c r="B158" s="127" t="s">
        <v>257</v>
      </c>
      <c r="C158" s="152" t="s">
        <v>23</v>
      </c>
      <c r="D158" s="156" t="s">
        <v>35</v>
      </c>
      <c r="E158" s="152">
        <v>4.95</v>
      </c>
      <c r="F158" s="152" t="s">
        <v>221</v>
      </c>
      <c r="G158" s="129">
        <v>4415.18</v>
      </c>
      <c r="H158" s="151">
        <f t="shared" si="5"/>
        <v>21855.141000000003</v>
      </c>
      <c r="I158" s="34" t="s">
        <v>9</v>
      </c>
      <c r="J158" s="153" t="s">
        <v>32</v>
      </c>
      <c r="K158" s="154" t="s">
        <v>241</v>
      </c>
      <c r="L158" s="158" t="s">
        <v>269</v>
      </c>
      <c r="M158" s="126"/>
    </row>
    <row r="159" spans="1:13" s="125" customFormat="1" ht="30" customHeight="1" x14ac:dyDescent="0.25">
      <c r="A159" s="124">
        <v>89</v>
      </c>
      <c r="B159" s="127" t="s">
        <v>258</v>
      </c>
      <c r="C159" s="152" t="s">
        <v>23</v>
      </c>
      <c r="D159" s="156" t="s">
        <v>35</v>
      </c>
      <c r="E159" s="152">
        <v>45</v>
      </c>
      <c r="F159" s="152" t="s">
        <v>221</v>
      </c>
      <c r="G159" s="129">
        <v>2674.11</v>
      </c>
      <c r="H159" s="151">
        <f t="shared" si="5"/>
        <v>120334.95000000001</v>
      </c>
      <c r="I159" s="34" t="s">
        <v>9</v>
      </c>
      <c r="J159" s="153" t="s">
        <v>32</v>
      </c>
      <c r="K159" s="154" t="s">
        <v>241</v>
      </c>
      <c r="L159" s="158" t="s">
        <v>269</v>
      </c>
      <c r="M159" s="126"/>
    </row>
    <row r="160" spans="1:13" s="125" customFormat="1" ht="30" customHeight="1" x14ac:dyDescent="0.25">
      <c r="A160" s="124">
        <v>90</v>
      </c>
      <c r="B160" s="127" t="s">
        <v>259</v>
      </c>
      <c r="C160" s="152" t="s">
        <v>23</v>
      </c>
      <c r="D160" s="156" t="s">
        <v>35</v>
      </c>
      <c r="E160" s="152">
        <v>18</v>
      </c>
      <c r="F160" s="152" t="s">
        <v>221</v>
      </c>
      <c r="G160" s="129">
        <v>5486.61</v>
      </c>
      <c r="H160" s="151">
        <f t="shared" si="5"/>
        <v>98758.98</v>
      </c>
      <c r="I160" s="34" t="s">
        <v>9</v>
      </c>
      <c r="J160" s="153" t="s">
        <v>32</v>
      </c>
      <c r="K160" s="154" t="s">
        <v>241</v>
      </c>
      <c r="L160" s="158" t="s">
        <v>269</v>
      </c>
      <c r="M160" s="126"/>
    </row>
    <row r="161" spans="1:13" s="125" customFormat="1" ht="30" customHeight="1" x14ac:dyDescent="0.25">
      <c r="A161" s="124">
        <v>91</v>
      </c>
      <c r="B161" s="127" t="s">
        <v>260</v>
      </c>
      <c r="C161" s="152" t="s">
        <v>23</v>
      </c>
      <c r="D161" s="156" t="s">
        <v>35</v>
      </c>
      <c r="E161" s="152">
        <v>24.2</v>
      </c>
      <c r="F161" s="152" t="s">
        <v>211</v>
      </c>
      <c r="G161" s="129">
        <v>756.7</v>
      </c>
      <c r="H161" s="151">
        <f t="shared" si="5"/>
        <v>18312.14</v>
      </c>
      <c r="I161" s="34" t="s">
        <v>9</v>
      </c>
      <c r="J161" s="153" t="s">
        <v>32</v>
      </c>
      <c r="K161" s="154" t="s">
        <v>241</v>
      </c>
      <c r="L161" s="158" t="s">
        <v>269</v>
      </c>
      <c r="M161" s="126"/>
    </row>
    <row r="162" spans="1:13" s="125" customFormat="1" ht="30" customHeight="1" x14ac:dyDescent="0.25">
      <c r="A162" s="124">
        <v>92</v>
      </c>
      <c r="B162" s="127" t="s">
        <v>261</v>
      </c>
      <c r="C162" s="152" t="s">
        <v>23</v>
      </c>
      <c r="D162" s="156" t="s">
        <v>35</v>
      </c>
      <c r="E162" s="152">
        <v>3</v>
      </c>
      <c r="F162" s="152" t="s">
        <v>30</v>
      </c>
      <c r="G162" s="129">
        <v>98100</v>
      </c>
      <c r="H162" s="151">
        <f t="shared" si="5"/>
        <v>294300</v>
      </c>
      <c r="I162" s="34" t="s">
        <v>9</v>
      </c>
      <c r="J162" s="153" t="s">
        <v>32</v>
      </c>
      <c r="K162" s="154" t="s">
        <v>241</v>
      </c>
      <c r="L162" s="158" t="s">
        <v>268</v>
      </c>
      <c r="M162" s="126"/>
    </row>
    <row r="163" spans="1:13" s="125" customFormat="1" ht="30" customHeight="1" x14ac:dyDescent="0.25">
      <c r="A163" s="124">
        <v>93</v>
      </c>
      <c r="B163" s="127" t="s">
        <v>262</v>
      </c>
      <c r="C163" s="152" t="s">
        <v>23</v>
      </c>
      <c r="D163" s="156" t="s">
        <v>35</v>
      </c>
      <c r="E163" s="152">
        <v>2</v>
      </c>
      <c r="F163" s="152" t="s">
        <v>30</v>
      </c>
      <c r="G163" s="129">
        <v>48340</v>
      </c>
      <c r="H163" s="151">
        <f t="shared" si="5"/>
        <v>96680</v>
      </c>
      <c r="I163" s="34" t="s">
        <v>9</v>
      </c>
      <c r="J163" s="153" t="s">
        <v>32</v>
      </c>
      <c r="K163" s="154" t="s">
        <v>241</v>
      </c>
      <c r="L163" s="158" t="s">
        <v>268</v>
      </c>
      <c r="M163" s="126"/>
    </row>
    <row r="164" spans="1:13" s="125" customFormat="1" ht="30" customHeight="1" x14ac:dyDescent="0.25">
      <c r="A164" s="124">
        <v>94</v>
      </c>
      <c r="B164" s="127" t="s">
        <v>263</v>
      </c>
      <c r="C164" s="152" t="s">
        <v>23</v>
      </c>
      <c r="D164" s="156" t="s">
        <v>35</v>
      </c>
      <c r="E164" s="152">
        <v>4</v>
      </c>
      <c r="F164" s="152" t="s">
        <v>30</v>
      </c>
      <c r="G164" s="129">
        <v>80000</v>
      </c>
      <c r="H164" s="151">
        <f t="shared" si="5"/>
        <v>320000</v>
      </c>
      <c r="I164" s="34" t="s">
        <v>9</v>
      </c>
      <c r="J164" s="153" t="s">
        <v>32</v>
      </c>
      <c r="K164" s="154" t="s">
        <v>241</v>
      </c>
      <c r="L164" s="158" t="s">
        <v>268</v>
      </c>
      <c r="M164" s="126"/>
    </row>
    <row r="165" spans="1:13" s="125" customFormat="1" ht="30" customHeight="1" x14ac:dyDescent="0.25">
      <c r="A165" s="124">
        <v>95</v>
      </c>
      <c r="B165" s="127" t="s">
        <v>264</v>
      </c>
      <c r="C165" s="152" t="s">
        <v>23</v>
      </c>
      <c r="D165" s="156" t="s">
        <v>35</v>
      </c>
      <c r="E165" s="152">
        <v>2</v>
      </c>
      <c r="F165" s="152" t="s">
        <v>30</v>
      </c>
      <c r="G165" s="129">
        <v>66390</v>
      </c>
      <c r="H165" s="151">
        <f t="shared" si="5"/>
        <v>132780</v>
      </c>
      <c r="I165" s="34" t="s">
        <v>9</v>
      </c>
      <c r="J165" s="153" t="s">
        <v>32</v>
      </c>
      <c r="K165" s="154" t="s">
        <v>241</v>
      </c>
      <c r="L165" s="158" t="s">
        <v>268</v>
      </c>
      <c r="M165" s="126"/>
    </row>
    <row r="166" spans="1:13" s="125" customFormat="1" ht="30" customHeight="1" x14ac:dyDescent="0.25">
      <c r="A166" s="124">
        <v>96</v>
      </c>
      <c r="B166" s="127" t="s">
        <v>265</v>
      </c>
      <c r="C166" s="152" t="s">
        <v>23</v>
      </c>
      <c r="D166" s="156" t="s">
        <v>35</v>
      </c>
      <c r="E166" s="152">
        <v>3</v>
      </c>
      <c r="F166" s="152" t="s">
        <v>30</v>
      </c>
      <c r="G166" s="129">
        <v>44707</v>
      </c>
      <c r="H166" s="151">
        <f t="shared" ref="H166:H174" si="6">E166*G166</f>
        <v>134121</v>
      </c>
      <c r="I166" s="34" t="s">
        <v>9</v>
      </c>
      <c r="J166" s="153" t="s">
        <v>32</v>
      </c>
      <c r="K166" s="154" t="s">
        <v>241</v>
      </c>
      <c r="L166" s="158" t="s">
        <v>268</v>
      </c>
      <c r="M166" s="126"/>
    </row>
    <row r="167" spans="1:13" s="125" customFormat="1" ht="30" customHeight="1" x14ac:dyDescent="0.25">
      <c r="A167" s="124">
        <v>97</v>
      </c>
      <c r="B167" s="127" t="s">
        <v>266</v>
      </c>
      <c r="C167" s="152" t="s">
        <v>23</v>
      </c>
      <c r="D167" s="156" t="s">
        <v>35</v>
      </c>
      <c r="E167" s="152">
        <v>3</v>
      </c>
      <c r="F167" s="152" t="s">
        <v>30</v>
      </c>
      <c r="G167" s="129">
        <v>60000</v>
      </c>
      <c r="H167" s="151">
        <f t="shared" si="6"/>
        <v>180000</v>
      </c>
      <c r="I167" s="34" t="s">
        <v>9</v>
      </c>
      <c r="J167" s="153" t="s">
        <v>32</v>
      </c>
      <c r="K167" s="154" t="s">
        <v>241</v>
      </c>
      <c r="L167" s="158" t="s">
        <v>268</v>
      </c>
      <c r="M167" s="126"/>
    </row>
    <row r="168" spans="1:13" s="125" customFormat="1" ht="30" customHeight="1" x14ac:dyDescent="0.25">
      <c r="A168" s="124">
        <v>98</v>
      </c>
      <c r="B168" s="127" t="s">
        <v>267</v>
      </c>
      <c r="C168" s="152" t="s">
        <v>23</v>
      </c>
      <c r="D168" s="156" t="s">
        <v>35</v>
      </c>
      <c r="E168" s="152">
        <v>3</v>
      </c>
      <c r="F168" s="152" t="s">
        <v>30</v>
      </c>
      <c r="G168" s="129">
        <v>57079</v>
      </c>
      <c r="H168" s="151">
        <f t="shared" si="6"/>
        <v>171237</v>
      </c>
      <c r="I168" s="34" t="s">
        <v>9</v>
      </c>
      <c r="J168" s="153" t="s">
        <v>32</v>
      </c>
      <c r="K168" s="154" t="s">
        <v>241</v>
      </c>
      <c r="L168" s="158" t="s">
        <v>268</v>
      </c>
      <c r="M168" s="126"/>
    </row>
    <row r="169" spans="1:13" s="125" customFormat="1" ht="30" customHeight="1" x14ac:dyDescent="0.25">
      <c r="A169" s="124">
        <v>99</v>
      </c>
      <c r="B169" s="127" t="s">
        <v>271</v>
      </c>
      <c r="C169" s="152" t="s">
        <v>23</v>
      </c>
      <c r="D169" s="156" t="s">
        <v>35</v>
      </c>
      <c r="E169" s="152">
        <v>9080</v>
      </c>
      <c r="F169" s="152" t="s">
        <v>272</v>
      </c>
      <c r="G169" s="129">
        <v>1800</v>
      </c>
      <c r="H169" s="151">
        <f t="shared" si="6"/>
        <v>16344000</v>
      </c>
      <c r="I169" s="34" t="s">
        <v>9</v>
      </c>
      <c r="J169" s="153" t="s">
        <v>32</v>
      </c>
      <c r="K169" s="154" t="s">
        <v>241</v>
      </c>
      <c r="L169" s="158" t="s">
        <v>273</v>
      </c>
      <c r="M169" s="126"/>
    </row>
    <row r="170" spans="1:13" s="125" customFormat="1" ht="30" customHeight="1" x14ac:dyDescent="0.25">
      <c r="A170" s="124">
        <v>100</v>
      </c>
      <c r="B170" s="127" t="s">
        <v>278</v>
      </c>
      <c r="C170" s="152" t="s">
        <v>101</v>
      </c>
      <c r="D170" s="156" t="s">
        <v>35</v>
      </c>
      <c r="E170" s="152">
        <v>49824</v>
      </c>
      <c r="F170" s="152" t="s">
        <v>279</v>
      </c>
      <c r="G170" s="129">
        <v>400</v>
      </c>
      <c r="H170" s="151">
        <f t="shared" si="6"/>
        <v>19929600</v>
      </c>
      <c r="I170" s="34" t="s">
        <v>9</v>
      </c>
      <c r="J170" s="153" t="s">
        <v>32</v>
      </c>
      <c r="K170" s="154" t="s">
        <v>241</v>
      </c>
      <c r="L170" s="158" t="s">
        <v>280</v>
      </c>
      <c r="M170" s="126"/>
    </row>
    <row r="171" spans="1:13" s="125" customFormat="1" ht="30" customHeight="1" x14ac:dyDescent="0.25">
      <c r="A171" s="124">
        <v>101</v>
      </c>
      <c r="B171" s="127" t="s">
        <v>281</v>
      </c>
      <c r="C171" s="152" t="s">
        <v>23</v>
      </c>
      <c r="D171" s="156" t="s">
        <v>24</v>
      </c>
      <c r="E171" s="152">
        <v>1</v>
      </c>
      <c r="F171" s="152" t="s">
        <v>169</v>
      </c>
      <c r="G171" s="129">
        <v>3800922</v>
      </c>
      <c r="H171" s="151">
        <f t="shared" si="6"/>
        <v>3800922</v>
      </c>
      <c r="I171" s="34" t="s">
        <v>9</v>
      </c>
      <c r="J171" s="135" t="s">
        <v>32</v>
      </c>
      <c r="K171" s="205" t="s">
        <v>241</v>
      </c>
      <c r="L171" s="158" t="s">
        <v>282</v>
      </c>
      <c r="M171" s="126"/>
    </row>
    <row r="172" spans="1:13" s="125" customFormat="1" ht="30" customHeight="1" x14ac:dyDescent="0.25">
      <c r="A172" s="124">
        <v>102</v>
      </c>
      <c r="B172" s="127" t="s">
        <v>283</v>
      </c>
      <c r="C172" s="152" t="s">
        <v>23</v>
      </c>
      <c r="D172" s="156" t="s">
        <v>24</v>
      </c>
      <c r="E172" s="152">
        <v>1</v>
      </c>
      <c r="F172" s="152" t="s">
        <v>169</v>
      </c>
      <c r="G172" s="129">
        <v>2794721</v>
      </c>
      <c r="H172" s="151">
        <f t="shared" si="6"/>
        <v>2794721</v>
      </c>
      <c r="I172" s="34" t="s">
        <v>9</v>
      </c>
      <c r="J172" s="135" t="s">
        <v>32</v>
      </c>
      <c r="K172" s="205" t="s">
        <v>241</v>
      </c>
      <c r="L172" s="158" t="s">
        <v>284</v>
      </c>
      <c r="M172" s="126"/>
    </row>
    <row r="173" spans="1:13" s="125" customFormat="1" ht="30" customHeight="1" x14ac:dyDescent="0.25">
      <c r="A173" s="124">
        <v>103</v>
      </c>
      <c r="B173" s="127" t="s">
        <v>285</v>
      </c>
      <c r="C173" s="152" t="s">
        <v>101</v>
      </c>
      <c r="D173" s="156" t="s">
        <v>35</v>
      </c>
      <c r="E173" s="152">
        <v>1</v>
      </c>
      <c r="F173" s="152" t="s">
        <v>288</v>
      </c>
      <c r="G173" s="129">
        <v>577700</v>
      </c>
      <c r="H173" s="151">
        <f t="shared" si="6"/>
        <v>577700</v>
      </c>
      <c r="I173" s="34" t="s">
        <v>9</v>
      </c>
      <c r="J173" s="135" t="s">
        <v>32</v>
      </c>
      <c r="K173" s="205" t="s">
        <v>241</v>
      </c>
      <c r="L173" s="158" t="s">
        <v>289</v>
      </c>
      <c r="M173" s="126"/>
    </row>
    <row r="174" spans="1:13" s="125" customFormat="1" ht="40.5" customHeight="1" x14ac:dyDescent="0.25">
      <c r="A174" s="124">
        <v>104</v>
      </c>
      <c r="B174" s="127" t="s">
        <v>286</v>
      </c>
      <c r="C174" s="152" t="s">
        <v>101</v>
      </c>
      <c r="D174" s="156" t="s">
        <v>35</v>
      </c>
      <c r="E174" s="152">
        <v>1</v>
      </c>
      <c r="F174" s="152" t="s">
        <v>288</v>
      </c>
      <c r="G174" s="129">
        <v>754403</v>
      </c>
      <c r="H174" s="151">
        <f t="shared" si="6"/>
        <v>754403</v>
      </c>
      <c r="I174" s="34" t="s">
        <v>9</v>
      </c>
      <c r="J174" s="135" t="s">
        <v>32</v>
      </c>
      <c r="K174" s="205" t="s">
        <v>241</v>
      </c>
      <c r="L174" s="158" t="s">
        <v>289</v>
      </c>
      <c r="M174" s="126"/>
    </row>
    <row r="175" spans="1:13" s="125" customFormat="1" ht="40.5" customHeight="1" x14ac:dyDescent="0.25">
      <c r="A175" s="124">
        <v>105</v>
      </c>
      <c r="B175" s="127" t="s">
        <v>287</v>
      </c>
      <c r="C175" s="152" t="s">
        <v>101</v>
      </c>
      <c r="D175" s="156" t="s">
        <v>35</v>
      </c>
      <c r="E175" s="152">
        <v>50</v>
      </c>
      <c r="F175" s="152" t="s">
        <v>288</v>
      </c>
      <c r="G175" s="129">
        <v>515160</v>
      </c>
      <c r="H175" s="151">
        <f>E175*G175</f>
        <v>25758000</v>
      </c>
      <c r="I175" s="34" t="s">
        <v>9</v>
      </c>
      <c r="J175" s="135" t="s">
        <v>32</v>
      </c>
      <c r="K175" s="205" t="s">
        <v>241</v>
      </c>
      <c r="L175" s="158" t="s">
        <v>289</v>
      </c>
      <c r="M175" s="126"/>
    </row>
    <row r="176" spans="1:13" s="125" customFormat="1" ht="40.5" customHeight="1" x14ac:dyDescent="0.25">
      <c r="A176" s="124">
        <v>106</v>
      </c>
      <c r="B176" s="127" t="s">
        <v>293</v>
      </c>
      <c r="C176" s="152" t="s">
        <v>23</v>
      </c>
      <c r="D176" s="156" t="s">
        <v>24</v>
      </c>
      <c r="E176" s="152">
        <v>1</v>
      </c>
      <c r="F176" s="152" t="s">
        <v>169</v>
      </c>
      <c r="G176" s="129">
        <v>2333207.14</v>
      </c>
      <c r="H176" s="151">
        <f t="shared" ref="H176:H189" si="7">E176*G176</f>
        <v>2333207.14</v>
      </c>
      <c r="I176" s="34" t="s">
        <v>9</v>
      </c>
      <c r="J176" s="135" t="s">
        <v>32</v>
      </c>
      <c r="K176" s="205" t="s">
        <v>241</v>
      </c>
      <c r="L176" s="158" t="s">
        <v>292</v>
      </c>
      <c r="M176" s="126"/>
    </row>
    <row r="177" spans="1:18" s="125" customFormat="1" ht="40.5" customHeight="1" x14ac:dyDescent="0.25">
      <c r="A177" s="124">
        <v>107</v>
      </c>
      <c r="B177" s="127" t="s">
        <v>301</v>
      </c>
      <c r="C177" s="152" t="s">
        <v>23</v>
      </c>
      <c r="D177" s="156" t="s">
        <v>35</v>
      </c>
      <c r="E177" s="152">
        <v>1620</v>
      </c>
      <c r="F177" s="152" t="s">
        <v>30</v>
      </c>
      <c r="G177" s="129">
        <v>1178.57</v>
      </c>
      <c r="H177" s="151">
        <f t="shared" si="7"/>
        <v>1909283.4</v>
      </c>
      <c r="I177" s="34" t="s">
        <v>9</v>
      </c>
      <c r="J177" s="135" t="s">
        <v>32</v>
      </c>
      <c r="K177" s="205" t="s">
        <v>241</v>
      </c>
      <c r="L177" s="158" t="s">
        <v>305</v>
      </c>
      <c r="M177" s="126"/>
    </row>
    <row r="178" spans="1:18" s="125" customFormat="1" ht="40.5" customHeight="1" x14ac:dyDescent="0.25">
      <c r="A178" s="124">
        <v>108</v>
      </c>
      <c r="B178" s="127" t="s">
        <v>302</v>
      </c>
      <c r="C178" s="152" t="s">
        <v>23</v>
      </c>
      <c r="D178" s="156" t="s">
        <v>35</v>
      </c>
      <c r="E178" s="152">
        <v>1</v>
      </c>
      <c r="F178" s="152" t="s">
        <v>169</v>
      </c>
      <c r="G178" s="129">
        <v>4052322.92</v>
      </c>
      <c r="H178" s="151">
        <f t="shared" si="7"/>
        <v>4052322.92</v>
      </c>
      <c r="I178" s="34" t="s">
        <v>9</v>
      </c>
      <c r="J178" s="135" t="s">
        <v>32</v>
      </c>
      <c r="K178" s="205" t="s">
        <v>241</v>
      </c>
      <c r="L178" s="158" t="s">
        <v>305</v>
      </c>
      <c r="M178" s="126"/>
    </row>
    <row r="179" spans="1:18" s="125" customFormat="1" ht="40.5" customHeight="1" x14ac:dyDescent="0.25">
      <c r="A179" s="124">
        <v>109</v>
      </c>
      <c r="B179" s="127" t="s">
        <v>303</v>
      </c>
      <c r="C179" s="152" t="s">
        <v>23</v>
      </c>
      <c r="D179" s="156" t="s">
        <v>35</v>
      </c>
      <c r="E179" s="152">
        <v>1</v>
      </c>
      <c r="F179" s="152" t="s">
        <v>169</v>
      </c>
      <c r="G179" s="129">
        <v>925601.16</v>
      </c>
      <c r="H179" s="151">
        <f t="shared" si="7"/>
        <v>925601.16</v>
      </c>
      <c r="I179" s="34" t="s">
        <v>9</v>
      </c>
      <c r="J179" s="135" t="s">
        <v>32</v>
      </c>
      <c r="K179" s="205" t="s">
        <v>241</v>
      </c>
      <c r="L179" s="158" t="s">
        <v>305</v>
      </c>
      <c r="M179" s="126"/>
    </row>
    <row r="180" spans="1:18" s="125" customFormat="1" ht="40.5" customHeight="1" x14ac:dyDescent="0.25">
      <c r="A180" s="124">
        <v>110</v>
      </c>
      <c r="B180" s="127" t="s">
        <v>304</v>
      </c>
      <c r="C180" s="152" t="s">
        <v>23</v>
      </c>
      <c r="D180" s="156" t="s">
        <v>35</v>
      </c>
      <c r="E180" s="152">
        <v>11</v>
      </c>
      <c r="F180" s="152" t="s">
        <v>30</v>
      </c>
      <c r="G180" s="129">
        <v>19196.43</v>
      </c>
      <c r="H180" s="151">
        <f t="shared" si="7"/>
        <v>211160.73</v>
      </c>
      <c r="I180" s="34" t="s">
        <v>9</v>
      </c>
      <c r="J180" s="135" t="s">
        <v>32</v>
      </c>
      <c r="K180" s="205" t="s">
        <v>241</v>
      </c>
      <c r="L180" s="158" t="s">
        <v>305</v>
      </c>
      <c r="M180" s="126"/>
    </row>
    <row r="181" spans="1:18" s="125" customFormat="1" ht="40.5" customHeight="1" x14ac:dyDescent="0.25">
      <c r="A181" s="124">
        <v>111</v>
      </c>
      <c r="B181" s="127" t="s">
        <v>306</v>
      </c>
      <c r="C181" s="152" t="s">
        <v>23</v>
      </c>
      <c r="D181" s="156" t="s">
        <v>35</v>
      </c>
      <c r="E181" s="152">
        <v>4</v>
      </c>
      <c r="F181" s="152" t="s">
        <v>30</v>
      </c>
      <c r="G181" s="129">
        <v>216000</v>
      </c>
      <c r="H181" s="151">
        <f t="shared" si="7"/>
        <v>864000</v>
      </c>
      <c r="I181" s="34" t="s">
        <v>9</v>
      </c>
      <c r="J181" s="135" t="s">
        <v>32</v>
      </c>
      <c r="K181" s="205" t="s">
        <v>241</v>
      </c>
      <c r="L181" s="158" t="s">
        <v>307</v>
      </c>
      <c r="M181" s="126"/>
    </row>
    <row r="182" spans="1:18" s="125" customFormat="1" ht="40.5" customHeight="1" x14ac:dyDescent="0.25">
      <c r="A182" s="124">
        <v>112</v>
      </c>
      <c r="B182" s="127" t="s">
        <v>314</v>
      </c>
      <c r="C182" s="152" t="s">
        <v>23</v>
      </c>
      <c r="D182" s="156" t="s">
        <v>35</v>
      </c>
      <c r="E182" s="152">
        <v>85</v>
      </c>
      <c r="F182" s="152" t="s">
        <v>320</v>
      </c>
      <c r="G182" s="129">
        <v>15531.25</v>
      </c>
      <c r="H182" s="151">
        <f t="shared" si="7"/>
        <v>1320156.25</v>
      </c>
      <c r="I182" s="34" t="s">
        <v>9</v>
      </c>
      <c r="J182" s="135" t="s">
        <v>32</v>
      </c>
      <c r="K182" s="205" t="s">
        <v>241</v>
      </c>
      <c r="L182" s="158" t="s">
        <v>321</v>
      </c>
      <c r="M182" s="126"/>
    </row>
    <row r="183" spans="1:18" s="125" customFormat="1" ht="40.5" customHeight="1" x14ac:dyDescent="0.25">
      <c r="A183" s="124">
        <v>113</v>
      </c>
      <c r="B183" s="127" t="s">
        <v>315</v>
      </c>
      <c r="C183" s="152" t="s">
        <v>23</v>
      </c>
      <c r="D183" s="156" t="s">
        <v>35</v>
      </c>
      <c r="E183" s="152">
        <v>2</v>
      </c>
      <c r="F183" s="152" t="s">
        <v>320</v>
      </c>
      <c r="G183" s="129">
        <v>25370</v>
      </c>
      <c r="H183" s="151">
        <f t="shared" si="7"/>
        <v>50740</v>
      </c>
      <c r="I183" s="34" t="s">
        <v>9</v>
      </c>
      <c r="J183" s="135" t="s">
        <v>32</v>
      </c>
      <c r="K183" s="205" t="s">
        <v>241</v>
      </c>
      <c r="L183" s="158" t="s">
        <v>321</v>
      </c>
      <c r="M183" s="126"/>
    </row>
    <row r="184" spans="1:18" s="125" customFormat="1" ht="40.5" customHeight="1" x14ac:dyDescent="0.25">
      <c r="A184" s="124">
        <v>114</v>
      </c>
      <c r="B184" s="127" t="s">
        <v>316</v>
      </c>
      <c r="C184" s="152" t="s">
        <v>23</v>
      </c>
      <c r="D184" s="156" t="s">
        <v>35</v>
      </c>
      <c r="E184" s="152">
        <v>2</v>
      </c>
      <c r="F184" s="152" t="s">
        <v>30</v>
      </c>
      <c r="G184" s="129">
        <v>39420</v>
      </c>
      <c r="H184" s="151">
        <f t="shared" si="7"/>
        <v>78840</v>
      </c>
      <c r="I184" s="34" t="s">
        <v>9</v>
      </c>
      <c r="J184" s="135" t="s">
        <v>32</v>
      </c>
      <c r="K184" s="205" t="s">
        <v>241</v>
      </c>
      <c r="L184" s="158" t="s">
        <v>321</v>
      </c>
      <c r="M184" s="126"/>
    </row>
    <row r="185" spans="1:18" s="125" customFormat="1" ht="40.5" customHeight="1" x14ac:dyDescent="0.25">
      <c r="A185" s="124">
        <v>115</v>
      </c>
      <c r="B185" s="127" t="s">
        <v>317</v>
      </c>
      <c r="C185" s="152" t="s">
        <v>23</v>
      </c>
      <c r="D185" s="156" t="s">
        <v>35</v>
      </c>
      <c r="E185" s="152">
        <v>130</v>
      </c>
      <c r="F185" s="152" t="s">
        <v>30</v>
      </c>
      <c r="G185" s="129">
        <v>21610</v>
      </c>
      <c r="H185" s="151">
        <f t="shared" si="7"/>
        <v>2809300</v>
      </c>
      <c r="I185" s="34" t="s">
        <v>9</v>
      </c>
      <c r="J185" s="135" t="s">
        <v>32</v>
      </c>
      <c r="K185" s="205" t="s">
        <v>241</v>
      </c>
      <c r="L185" s="158" t="s">
        <v>321</v>
      </c>
      <c r="M185" s="126"/>
    </row>
    <row r="186" spans="1:18" s="125" customFormat="1" ht="40.5" customHeight="1" x14ac:dyDescent="0.25">
      <c r="A186" s="124">
        <v>116</v>
      </c>
      <c r="B186" s="127" t="s">
        <v>318</v>
      </c>
      <c r="C186" s="152" t="s">
        <v>23</v>
      </c>
      <c r="D186" s="156" t="s">
        <v>35</v>
      </c>
      <c r="E186" s="152">
        <v>2</v>
      </c>
      <c r="F186" s="152" t="s">
        <v>30</v>
      </c>
      <c r="G186" s="129">
        <v>25230</v>
      </c>
      <c r="H186" s="151">
        <f t="shared" si="7"/>
        <v>50460</v>
      </c>
      <c r="I186" s="34" t="s">
        <v>9</v>
      </c>
      <c r="J186" s="135" t="s">
        <v>32</v>
      </c>
      <c r="K186" s="205" t="s">
        <v>241</v>
      </c>
      <c r="L186" s="158" t="s">
        <v>321</v>
      </c>
      <c r="M186" s="126"/>
    </row>
    <row r="187" spans="1:18" s="125" customFormat="1" ht="40.5" customHeight="1" x14ac:dyDescent="0.25">
      <c r="A187" s="124">
        <v>117</v>
      </c>
      <c r="B187" s="127" t="s">
        <v>319</v>
      </c>
      <c r="C187" s="152" t="s">
        <v>23</v>
      </c>
      <c r="D187" s="156" t="s">
        <v>35</v>
      </c>
      <c r="E187" s="152">
        <v>130</v>
      </c>
      <c r="F187" s="152" t="s">
        <v>30</v>
      </c>
      <c r="G187" s="129">
        <v>23980</v>
      </c>
      <c r="H187" s="151">
        <f t="shared" si="7"/>
        <v>3117400</v>
      </c>
      <c r="I187" s="34" t="s">
        <v>9</v>
      </c>
      <c r="J187" s="135" t="s">
        <v>32</v>
      </c>
      <c r="K187" s="205" t="s">
        <v>241</v>
      </c>
      <c r="L187" s="158" t="s">
        <v>321</v>
      </c>
      <c r="M187" s="126"/>
    </row>
    <row r="188" spans="1:18" s="125" customFormat="1" ht="40.5" customHeight="1" x14ac:dyDescent="0.25">
      <c r="A188" s="124">
        <v>118</v>
      </c>
      <c r="B188" s="127" t="s">
        <v>328</v>
      </c>
      <c r="C188" s="152" t="s">
        <v>23</v>
      </c>
      <c r="D188" s="156" t="s">
        <v>35</v>
      </c>
      <c r="E188" s="152">
        <v>1</v>
      </c>
      <c r="F188" s="152" t="s">
        <v>169</v>
      </c>
      <c r="G188" s="129">
        <v>6985045.7000000002</v>
      </c>
      <c r="H188" s="151">
        <f t="shared" si="7"/>
        <v>6985045.7000000002</v>
      </c>
      <c r="I188" s="34" t="s">
        <v>9</v>
      </c>
      <c r="J188" s="135" t="s">
        <v>32</v>
      </c>
      <c r="K188" s="205" t="s">
        <v>241</v>
      </c>
      <c r="L188" s="158" t="s">
        <v>329</v>
      </c>
      <c r="M188" s="126"/>
    </row>
    <row r="189" spans="1:18" s="125" customFormat="1" ht="40.5" customHeight="1" x14ac:dyDescent="0.25">
      <c r="A189" s="124">
        <v>119</v>
      </c>
      <c r="B189" s="127" t="s">
        <v>332</v>
      </c>
      <c r="C189" s="152" t="s">
        <v>23</v>
      </c>
      <c r="D189" s="156" t="s">
        <v>24</v>
      </c>
      <c r="E189" s="152">
        <v>1</v>
      </c>
      <c r="F189" s="152" t="s">
        <v>30</v>
      </c>
      <c r="G189" s="129">
        <v>1517857.14</v>
      </c>
      <c r="H189" s="151">
        <f t="shared" si="7"/>
        <v>1517857.14</v>
      </c>
      <c r="I189" s="34" t="s">
        <v>9</v>
      </c>
      <c r="J189" s="135" t="s">
        <v>32</v>
      </c>
      <c r="K189" s="205" t="s">
        <v>241</v>
      </c>
      <c r="L189" s="158" t="s">
        <v>333</v>
      </c>
      <c r="M189" s="126"/>
    </row>
    <row r="190" spans="1:18" s="3" customFormat="1" ht="20.100000000000001" customHeight="1" x14ac:dyDescent="0.25">
      <c r="A190" s="40"/>
      <c r="B190" s="67" t="s">
        <v>18</v>
      </c>
      <c r="C190" s="41"/>
      <c r="D190" s="41"/>
      <c r="E190" s="41"/>
      <c r="F190" s="41"/>
      <c r="G190" s="115"/>
      <c r="H190" s="42">
        <f>SUM(H66:H189)</f>
        <v>209391568.23489994</v>
      </c>
      <c r="I190" s="43"/>
      <c r="J190" s="43"/>
      <c r="K190" s="83"/>
      <c r="L190" s="122"/>
      <c r="M190" s="30"/>
      <c r="N190" s="10"/>
      <c r="O190" s="10"/>
      <c r="P190" s="10"/>
      <c r="Q190" s="10"/>
      <c r="R190" s="10"/>
    </row>
    <row r="191" spans="1:18" s="3" customFormat="1" ht="20.100000000000001" customHeight="1" x14ac:dyDescent="0.25">
      <c r="A191" s="47"/>
      <c r="B191" s="56" t="s">
        <v>8</v>
      </c>
      <c r="C191" s="48"/>
      <c r="D191" s="48"/>
      <c r="E191" s="48"/>
      <c r="F191" s="48"/>
      <c r="G191" s="116"/>
      <c r="H191" s="48"/>
      <c r="I191" s="48"/>
      <c r="J191" s="48"/>
      <c r="K191" s="84"/>
      <c r="L191" s="48"/>
      <c r="M191" s="30"/>
      <c r="N191" s="10"/>
      <c r="O191" s="10"/>
      <c r="P191" s="10"/>
      <c r="Q191" s="10"/>
      <c r="R191" s="10"/>
    </row>
    <row r="192" spans="1:18" s="139" customFormat="1" ht="25.5" x14ac:dyDescent="0.25">
      <c r="A192" s="70">
        <v>1</v>
      </c>
      <c r="B192" s="170" t="s">
        <v>116</v>
      </c>
      <c r="C192" s="171" t="s">
        <v>23</v>
      </c>
      <c r="D192" s="172" t="s">
        <v>35</v>
      </c>
      <c r="E192" s="173">
        <v>1</v>
      </c>
      <c r="F192" s="174" t="s">
        <v>117</v>
      </c>
      <c r="G192" s="175"/>
      <c r="H192" s="175">
        <v>892857.14</v>
      </c>
      <c r="I192" s="34" t="s">
        <v>9</v>
      </c>
      <c r="J192" s="153" t="s">
        <v>32</v>
      </c>
      <c r="K192" s="154" t="s">
        <v>37</v>
      </c>
      <c r="L192" s="158" t="s">
        <v>118</v>
      </c>
      <c r="M192" s="138"/>
    </row>
    <row r="193" spans="1:18" s="139" customFormat="1" ht="38.25" x14ac:dyDescent="0.25">
      <c r="A193" s="70">
        <v>2</v>
      </c>
      <c r="B193" s="170" t="s">
        <v>119</v>
      </c>
      <c r="C193" s="171" t="s">
        <v>120</v>
      </c>
      <c r="D193" s="172" t="s">
        <v>35</v>
      </c>
      <c r="E193" s="173">
        <v>1</v>
      </c>
      <c r="F193" s="174" t="s">
        <v>117</v>
      </c>
      <c r="G193" s="175"/>
      <c r="H193" s="175">
        <v>14666500</v>
      </c>
      <c r="I193" s="34" t="s">
        <v>9</v>
      </c>
      <c r="J193" s="153" t="s">
        <v>32</v>
      </c>
      <c r="K193" s="154" t="s">
        <v>37</v>
      </c>
      <c r="L193" s="158" t="s">
        <v>127</v>
      </c>
      <c r="M193" s="138"/>
    </row>
    <row r="194" spans="1:18" s="139" customFormat="1" ht="25.5" x14ac:dyDescent="0.25">
      <c r="A194" s="70">
        <v>3</v>
      </c>
      <c r="B194" s="170" t="s">
        <v>121</v>
      </c>
      <c r="C194" s="171" t="s">
        <v>120</v>
      </c>
      <c r="D194" s="172" t="s">
        <v>35</v>
      </c>
      <c r="E194" s="173">
        <v>1</v>
      </c>
      <c r="F194" s="174" t="s">
        <v>117</v>
      </c>
      <c r="G194" s="175"/>
      <c r="H194" s="175">
        <v>1153000</v>
      </c>
      <c r="I194" s="34" t="s">
        <v>9</v>
      </c>
      <c r="J194" s="153" t="s">
        <v>32</v>
      </c>
      <c r="K194" s="154" t="s">
        <v>37</v>
      </c>
      <c r="L194" s="158" t="s">
        <v>127</v>
      </c>
      <c r="M194" s="138"/>
    </row>
    <row r="195" spans="1:18" s="139" customFormat="1" ht="25.5" x14ac:dyDescent="0.25">
      <c r="A195" s="70">
        <v>4</v>
      </c>
      <c r="B195" s="170" t="s">
        <v>122</v>
      </c>
      <c r="C195" s="171" t="s">
        <v>120</v>
      </c>
      <c r="D195" s="172" t="s">
        <v>35</v>
      </c>
      <c r="E195" s="173">
        <v>1</v>
      </c>
      <c r="F195" s="174" t="s">
        <v>117</v>
      </c>
      <c r="G195" s="175"/>
      <c r="H195" s="175">
        <v>10763000</v>
      </c>
      <c r="I195" s="34" t="s">
        <v>9</v>
      </c>
      <c r="J195" s="153" t="s">
        <v>32</v>
      </c>
      <c r="K195" s="154" t="s">
        <v>37</v>
      </c>
      <c r="L195" s="158" t="s">
        <v>127</v>
      </c>
      <c r="M195" s="138"/>
    </row>
    <row r="196" spans="1:18" s="139" customFormat="1" ht="25.5" x14ac:dyDescent="0.25">
      <c r="A196" s="70">
        <v>5</v>
      </c>
      <c r="B196" s="170" t="s">
        <v>123</v>
      </c>
      <c r="C196" s="171" t="s">
        <v>120</v>
      </c>
      <c r="D196" s="172" t="s">
        <v>35</v>
      </c>
      <c r="E196" s="173">
        <v>1</v>
      </c>
      <c r="F196" s="174" t="s">
        <v>117</v>
      </c>
      <c r="G196" s="175"/>
      <c r="H196" s="175">
        <v>6778500</v>
      </c>
      <c r="I196" s="34" t="s">
        <v>9</v>
      </c>
      <c r="J196" s="153" t="s">
        <v>32</v>
      </c>
      <c r="K196" s="154" t="s">
        <v>37</v>
      </c>
      <c r="L196" s="158" t="s">
        <v>127</v>
      </c>
      <c r="M196" s="138"/>
    </row>
    <row r="197" spans="1:18" s="139" customFormat="1" ht="38.25" x14ac:dyDescent="0.25">
      <c r="A197" s="70">
        <v>6</v>
      </c>
      <c r="B197" s="170" t="s">
        <v>124</v>
      </c>
      <c r="C197" s="171" t="s">
        <v>120</v>
      </c>
      <c r="D197" s="172" t="s">
        <v>35</v>
      </c>
      <c r="E197" s="173">
        <v>1</v>
      </c>
      <c r="F197" s="174" t="s">
        <v>117</v>
      </c>
      <c r="G197" s="175"/>
      <c r="H197" s="175">
        <v>1426000</v>
      </c>
      <c r="I197" s="34" t="s">
        <v>9</v>
      </c>
      <c r="J197" s="153" t="s">
        <v>32</v>
      </c>
      <c r="K197" s="154" t="s">
        <v>37</v>
      </c>
      <c r="L197" s="158" t="s">
        <v>127</v>
      </c>
      <c r="M197" s="138"/>
    </row>
    <row r="198" spans="1:18" s="139" customFormat="1" ht="38.25" x14ac:dyDescent="0.25">
      <c r="A198" s="70">
        <v>7</v>
      </c>
      <c r="B198" s="170" t="s">
        <v>125</v>
      </c>
      <c r="C198" s="171" t="s">
        <v>120</v>
      </c>
      <c r="D198" s="172" t="s">
        <v>35</v>
      </c>
      <c r="E198" s="173">
        <v>1</v>
      </c>
      <c r="F198" s="174" t="s">
        <v>117</v>
      </c>
      <c r="G198" s="175"/>
      <c r="H198" s="175">
        <v>20225500</v>
      </c>
      <c r="I198" s="34" t="s">
        <v>9</v>
      </c>
      <c r="J198" s="153" t="s">
        <v>32</v>
      </c>
      <c r="K198" s="154" t="s">
        <v>37</v>
      </c>
      <c r="L198" s="158" t="s">
        <v>127</v>
      </c>
      <c r="M198" s="138"/>
    </row>
    <row r="199" spans="1:18" s="139" customFormat="1" ht="25.5" x14ac:dyDescent="0.25">
      <c r="A199" s="70">
        <v>8</v>
      </c>
      <c r="B199" s="170" t="s">
        <v>126</v>
      </c>
      <c r="C199" s="171" t="s">
        <v>120</v>
      </c>
      <c r="D199" s="172" t="s">
        <v>35</v>
      </c>
      <c r="E199" s="173">
        <v>1</v>
      </c>
      <c r="F199" s="174" t="s">
        <v>117</v>
      </c>
      <c r="G199" s="175"/>
      <c r="H199" s="175">
        <v>899500</v>
      </c>
      <c r="I199" s="34" t="s">
        <v>9</v>
      </c>
      <c r="J199" s="153" t="s">
        <v>32</v>
      </c>
      <c r="K199" s="154" t="s">
        <v>37</v>
      </c>
      <c r="L199" s="158" t="s">
        <v>127</v>
      </c>
      <c r="M199" s="138"/>
    </row>
    <row r="200" spans="1:18" s="139" customFormat="1" ht="25.5" x14ac:dyDescent="0.25">
      <c r="A200" s="70">
        <v>9</v>
      </c>
      <c r="B200" s="170" t="s">
        <v>183</v>
      </c>
      <c r="C200" s="171" t="s">
        <v>120</v>
      </c>
      <c r="D200" s="172" t="s">
        <v>35</v>
      </c>
      <c r="E200" s="173">
        <v>1</v>
      </c>
      <c r="F200" s="174" t="s">
        <v>117</v>
      </c>
      <c r="G200" s="175"/>
      <c r="H200" s="175">
        <v>58369899</v>
      </c>
      <c r="I200" s="34" t="s">
        <v>9</v>
      </c>
      <c r="J200" s="153" t="s">
        <v>32</v>
      </c>
      <c r="K200" s="154" t="s">
        <v>139</v>
      </c>
      <c r="L200" s="158" t="s">
        <v>184</v>
      </c>
      <c r="M200" s="138"/>
    </row>
    <row r="201" spans="1:18" s="139" customFormat="1" ht="25.5" x14ac:dyDescent="0.25">
      <c r="A201" s="70">
        <v>10</v>
      </c>
      <c r="B201" s="170" t="s">
        <v>234</v>
      </c>
      <c r="C201" s="171" t="s">
        <v>23</v>
      </c>
      <c r="D201" s="172" t="s">
        <v>24</v>
      </c>
      <c r="E201" s="173">
        <v>1</v>
      </c>
      <c r="F201" s="174" t="s">
        <v>235</v>
      </c>
      <c r="G201" s="175"/>
      <c r="H201" s="175">
        <v>2522760</v>
      </c>
      <c r="I201" s="34" t="s">
        <v>9</v>
      </c>
      <c r="J201" s="153" t="s">
        <v>32</v>
      </c>
      <c r="K201" s="154" t="s">
        <v>139</v>
      </c>
      <c r="L201" s="158" t="s">
        <v>236</v>
      </c>
      <c r="M201" s="138"/>
    </row>
    <row r="202" spans="1:18" s="139" customFormat="1" ht="25.5" customHeight="1" x14ac:dyDescent="0.25">
      <c r="A202" s="70">
        <v>11</v>
      </c>
      <c r="B202" s="170" t="s">
        <v>308</v>
      </c>
      <c r="C202" s="171" t="s">
        <v>309</v>
      </c>
      <c r="D202" s="172" t="s">
        <v>24</v>
      </c>
      <c r="E202" s="173">
        <v>1</v>
      </c>
      <c r="F202" s="174" t="s">
        <v>117</v>
      </c>
      <c r="G202" s="175"/>
      <c r="H202" s="175">
        <v>10816170</v>
      </c>
      <c r="I202" s="34" t="s">
        <v>9</v>
      </c>
      <c r="J202" s="153" t="s">
        <v>32</v>
      </c>
      <c r="K202" s="154" t="s">
        <v>241</v>
      </c>
      <c r="L202" s="158" t="s">
        <v>310</v>
      </c>
      <c r="M202" s="138"/>
    </row>
    <row r="203" spans="1:18" s="139" customFormat="1" ht="91.5" customHeight="1" x14ac:dyDescent="0.25">
      <c r="A203" s="70">
        <v>12</v>
      </c>
      <c r="B203" s="170" t="s">
        <v>326</v>
      </c>
      <c r="C203" s="171" t="s">
        <v>23</v>
      </c>
      <c r="D203" s="172" t="s">
        <v>24</v>
      </c>
      <c r="E203" s="173">
        <v>1</v>
      </c>
      <c r="F203" s="174" t="s">
        <v>235</v>
      </c>
      <c r="G203" s="175"/>
      <c r="H203" s="175">
        <v>16964285.719999999</v>
      </c>
      <c r="I203" s="34" t="s">
        <v>9</v>
      </c>
      <c r="J203" s="153" t="s">
        <v>32</v>
      </c>
      <c r="K203" s="154" t="s">
        <v>241</v>
      </c>
      <c r="L203" s="158" t="s">
        <v>327</v>
      </c>
      <c r="M203" s="138"/>
    </row>
    <row r="204" spans="1:18" s="1" customFormat="1" ht="19.5" customHeight="1" x14ac:dyDescent="0.25">
      <c r="A204" s="71"/>
      <c r="B204" s="55" t="s">
        <v>19</v>
      </c>
      <c r="C204" s="35"/>
      <c r="D204" s="35"/>
      <c r="E204" s="35"/>
      <c r="F204" s="35"/>
      <c r="G204" s="45"/>
      <c r="H204" s="44">
        <f>SUM(H192:H203)</f>
        <v>145477971.86000001</v>
      </c>
      <c r="I204" s="45"/>
      <c r="J204" s="45"/>
      <c r="K204" s="85"/>
      <c r="L204" s="45"/>
      <c r="M204" s="27"/>
      <c r="N204" s="22"/>
      <c r="O204" s="22"/>
      <c r="P204" s="22"/>
      <c r="Q204" s="22"/>
      <c r="R204" s="22"/>
    </row>
    <row r="205" spans="1:18" ht="20.100000000000001" customHeight="1" x14ac:dyDescent="0.25">
      <c r="A205" s="52"/>
      <c r="B205" s="57" t="s">
        <v>12</v>
      </c>
      <c r="C205" s="53"/>
      <c r="D205" s="53"/>
      <c r="E205" s="53"/>
      <c r="F205" s="53"/>
      <c r="G205" s="111"/>
      <c r="H205" s="53"/>
      <c r="I205" s="53"/>
      <c r="J205" s="53"/>
      <c r="K205" s="75"/>
      <c r="L205" s="53"/>
    </row>
    <row r="206" spans="1:18" s="137" customFormat="1" ht="25.5" x14ac:dyDescent="0.25">
      <c r="A206" s="70">
        <v>1</v>
      </c>
      <c r="B206" s="143" t="s">
        <v>25</v>
      </c>
      <c r="C206" s="152" t="s">
        <v>23</v>
      </c>
      <c r="D206" s="156" t="s">
        <v>24</v>
      </c>
      <c r="E206" s="135">
        <v>1</v>
      </c>
      <c r="F206" s="135" t="s">
        <v>20</v>
      </c>
      <c r="G206" s="142"/>
      <c r="H206" s="142">
        <v>15259000.02</v>
      </c>
      <c r="I206" s="34" t="s">
        <v>9</v>
      </c>
      <c r="J206" s="153" t="s">
        <v>32</v>
      </c>
      <c r="K206" s="154" t="s">
        <v>26</v>
      </c>
      <c r="L206" s="158" t="s">
        <v>27</v>
      </c>
      <c r="M206" s="140"/>
      <c r="N206" s="141"/>
      <c r="O206" s="141"/>
      <c r="P206" s="141"/>
      <c r="Q206" s="141"/>
      <c r="R206" s="141"/>
    </row>
    <row r="207" spans="1:18" s="137" customFormat="1" ht="25.5" x14ac:dyDescent="0.25">
      <c r="A207" s="70">
        <v>2</v>
      </c>
      <c r="B207" s="143" t="s">
        <v>33</v>
      </c>
      <c r="C207" s="152" t="s">
        <v>23</v>
      </c>
      <c r="D207" s="156" t="s">
        <v>24</v>
      </c>
      <c r="E207" s="135">
        <v>1</v>
      </c>
      <c r="F207" s="135" t="s">
        <v>20</v>
      </c>
      <c r="G207" s="142"/>
      <c r="H207" s="142">
        <v>453333.33</v>
      </c>
      <c r="I207" s="34" t="s">
        <v>9</v>
      </c>
      <c r="J207" s="153" t="s">
        <v>32</v>
      </c>
      <c r="K207" s="154" t="s">
        <v>26</v>
      </c>
      <c r="L207" s="158" t="s">
        <v>34</v>
      </c>
      <c r="M207" s="140"/>
      <c r="N207" s="141"/>
      <c r="O207" s="141"/>
      <c r="P207" s="141"/>
      <c r="Q207" s="141"/>
      <c r="R207" s="141"/>
    </row>
    <row r="208" spans="1:18" s="137" customFormat="1" ht="25.5" x14ac:dyDescent="0.25">
      <c r="A208" s="70">
        <v>3</v>
      </c>
      <c r="B208" s="143" t="s">
        <v>43</v>
      </c>
      <c r="C208" s="152" t="s">
        <v>23</v>
      </c>
      <c r="D208" s="156" t="s">
        <v>35</v>
      </c>
      <c r="E208" s="159">
        <v>1</v>
      </c>
      <c r="F208" s="155" t="s">
        <v>36</v>
      </c>
      <c r="G208" s="142"/>
      <c r="H208" s="142">
        <v>285714.40000000002</v>
      </c>
      <c r="I208" s="34" t="s">
        <v>9</v>
      </c>
      <c r="J208" s="153" t="s">
        <v>32</v>
      </c>
      <c r="K208" s="154" t="s">
        <v>37</v>
      </c>
      <c r="L208" s="158" t="s">
        <v>38</v>
      </c>
      <c r="M208" s="140"/>
      <c r="N208" s="141"/>
      <c r="O208" s="141"/>
      <c r="P208" s="141"/>
      <c r="Q208" s="141"/>
      <c r="R208" s="141"/>
    </row>
    <row r="209" spans="1:18" s="137" customFormat="1" ht="25.5" x14ac:dyDescent="0.25">
      <c r="A209" s="70">
        <v>4</v>
      </c>
      <c r="B209" s="143" t="s">
        <v>44</v>
      </c>
      <c r="C209" s="152" t="s">
        <v>23</v>
      </c>
      <c r="D209" s="156" t="s">
        <v>35</v>
      </c>
      <c r="E209" s="159">
        <v>1</v>
      </c>
      <c r="F209" s="155" t="s">
        <v>36</v>
      </c>
      <c r="G209" s="142"/>
      <c r="H209" s="142">
        <v>20000</v>
      </c>
      <c r="I209" s="34" t="s">
        <v>9</v>
      </c>
      <c r="J209" s="153" t="s">
        <v>32</v>
      </c>
      <c r="K209" s="154" t="s">
        <v>37</v>
      </c>
      <c r="L209" s="158" t="s">
        <v>38</v>
      </c>
      <c r="M209" s="140"/>
      <c r="N209" s="141"/>
      <c r="O209" s="141"/>
      <c r="P209" s="141"/>
      <c r="Q209" s="141"/>
      <c r="R209" s="141"/>
    </row>
    <row r="210" spans="1:18" s="137" customFormat="1" ht="25.5" x14ac:dyDescent="0.25">
      <c r="A210" s="70">
        <v>5</v>
      </c>
      <c r="B210" s="143" t="s">
        <v>39</v>
      </c>
      <c r="C210" s="152" t="s">
        <v>23</v>
      </c>
      <c r="D210" s="156" t="s">
        <v>35</v>
      </c>
      <c r="E210" s="159">
        <v>1</v>
      </c>
      <c r="F210" s="155" t="s">
        <v>36</v>
      </c>
      <c r="G210" s="142"/>
      <c r="H210" s="142">
        <v>589280</v>
      </c>
      <c r="I210" s="34" t="s">
        <v>9</v>
      </c>
      <c r="J210" s="153" t="s">
        <v>32</v>
      </c>
      <c r="K210" s="154" t="s">
        <v>37</v>
      </c>
      <c r="L210" s="158" t="s">
        <v>40</v>
      </c>
      <c r="M210" s="140"/>
      <c r="N210" s="141"/>
      <c r="O210" s="141"/>
      <c r="P210" s="141"/>
      <c r="Q210" s="141"/>
      <c r="R210" s="141"/>
    </row>
    <row r="211" spans="1:18" s="137" customFormat="1" ht="25.5" x14ac:dyDescent="0.25">
      <c r="A211" s="70">
        <v>6</v>
      </c>
      <c r="B211" s="143" t="s">
        <v>41</v>
      </c>
      <c r="C211" s="152" t="s">
        <v>23</v>
      </c>
      <c r="D211" s="143" t="s">
        <v>24</v>
      </c>
      <c r="E211" s="159">
        <v>1</v>
      </c>
      <c r="F211" s="155" t="s">
        <v>20</v>
      </c>
      <c r="G211" s="142"/>
      <c r="H211" s="142">
        <v>2300000</v>
      </c>
      <c r="I211" s="34" t="s">
        <v>9</v>
      </c>
      <c r="J211" s="153" t="s">
        <v>32</v>
      </c>
      <c r="K211" s="154" t="s">
        <v>37</v>
      </c>
      <c r="L211" s="158" t="s">
        <v>42</v>
      </c>
      <c r="M211" s="140"/>
      <c r="N211" s="141"/>
      <c r="O211" s="141"/>
      <c r="P211" s="141"/>
      <c r="Q211" s="141"/>
      <c r="R211" s="141"/>
    </row>
    <row r="212" spans="1:18" s="137" customFormat="1" ht="25.5" x14ac:dyDescent="0.25">
      <c r="A212" s="70">
        <v>7</v>
      </c>
      <c r="B212" s="144" t="s">
        <v>45</v>
      </c>
      <c r="C212" s="152" t="s">
        <v>23</v>
      </c>
      <c r="D212" s="143" t="s">
        <v>24</v>
      </c>
      <c r="E212" s="169">
        <v>1</v>
      </c>
      <c r="F212" s="153" t="s">
        <v>20</v>
      </c>
      <c r="G212" s="142"/>
      <c r="H212" s="142">
        <v>12185160</v>
      </c>
      <c r="I212" s="34" t="s">
        <v>9</v>
      </c>
      <c r="J212" s="153" t="s">
        <v>32</v>
      </c>
      <c r="K212" s="154" t="s">
        <v>37</v>
      </c>
      <c r="L212" s="158" t="s">
        <v>46</v>
      </c>
      <c r="M212" s="140"/>
      <c r="N212" s="141"/>
      <c r="O212" s="141"/>
      <c r="P212" s="141"/>
      <c r="Q212" s="141"/>
      <c r="R212" s="141"/>
    </row>
    <row r="213" spans="1:18" s="137" customFormat="1" ht="38.25" x14ac:dyDescent="0.25">
      <c r="A213" s="70">
        <v>8</v>
      </c>
      <c r="B213" s="143" t="s">
        <v>74</v>
      </c>
      <c r="C213" s="152" t="s">
        <v>23</v>
      </c>
      <c r="D213" s="144" t="s">
        <v>24</v>
      </c>
      <c r="E213" s="169">
        <v>1</v>
      </c>
      <c r="F213" s="153" t="s">
        <v>20</v>
      </c>
      <c r="G213" s="142"/>
      <c r="H213" s="142">
        <v>180000</v>
      </c>
      <c r="I213" s="34" t="s">
        <v>9</v>
      </c>
      <c r="J213" s="153" t="s">
        <v>32</v>
      </c>
      <c r="K213" s="154" t="s">
        <v>37</v>
      </c>
      <c r="L213" s="158" t="s">
        <v>75</v>
      </c>
      <c r="M213" s="140"/>
      <c r="N213" s="141"/>
      <c r="O213" s="141"/>
      <c r="P213" s="141"/>
      <c r="Q213" s="141"/>
      <c r="R213" s="141"/>
    </row>
    <row r="214" spans="1:18" s="137" customFormat="1" ht="15.75" hidden="1" x14ac:dyDescent="0.25">
      <c r="A214" s="70"/>
      <c r="B214" s="143"/>
      <c r="C214" s="152"/>
      <c r="D214" s="181"/>
      <c r="E214" s="169"/>
      <c r="F214" s="153"/>
      <c r="G214" s="142"/>
      <c r="H214" s="142"/>
      <c r="I214" s="34"/>
      <c r="J214" s="153"/>
      <c r="K214" s="154"/>
      <c r="L214" s="158"/>
      <c r="M214" s="140"/>
      <c r="N214" s="141"/>
      <c r="O214" s="141"/>
      <c r="P214" s="141"/>
      <c r="Q214" s="141"/>
      <c r="R214" s="141"/>
    </row>
    <row r="215" spans="1:18" s="137" customFormat="1" ht="15.75" hidden="1" x14ac:dyDescent="0.25">
      <c r="A215" s="70"/>
      <c r="B215" s="143"/>
      <c r="C215" s="152"/>
      <c r="D215" s="181"/>
      <c r="E215" s="169"/>
      <c r="F215" s="153"/>
      <c r="G215" s="142"/>
      <c r="H215" s="142"/>
      <c r="I215" s="34"/>
      <c r="J215" s="153"/>
      <c r="K215" s="154"/>
      <c r="L215" s="158"/>
      <c r="M215" s="140"/>
      <c r="N215" s="141"/>
      <c r="O215" s="141"/>
      <c r="P215" s="141"/>
      <c r="Q215" s="141"/>
      <c r="R215" s="141"/>
    </row>
    <row r="216" spans="1:18" s="137" customFormat="1" ht="15.75" hidden="1" x14ac:dyDescent="0.25">
      <c r="A216" s="70"/>
      <c r="B216" s="143"/>
      <c r="C216" s="152"/>
      <c r="D216" s="181"/>
      <c r="E216" s="169"/>
      <c r="F216" s="153"/>
      <c r="G216" s="142"/>
      <c r="H216" s="142"/>
      <c r="I216" s="34"/>
      <c r="J216" s="153"/>
      <c r="K216" s="154"/>
      <c r="L216" s="158"/>
      <c r="M216" s="140"/>
      <c r="N216" s="141"/>
      <c r="O216" s="141"/>
      <c r="P216" s="141"/>
      <c r="Q216" s="141"/>
      <c r="R216" s="141"/>
    </row>
    <row r="217" spans="1:18" s="137" customFormat="1" ht="15.75" hidden="1" x14ac:dyDescent="0.25">
      <c r="A217" s="70"/>
      <c r="B217" s="143"/>
      <c r="C217" s="152"/>
      <c r="D217" s="181"/>
      <c r="E217" s="169"/>
      <c r="F217" s="153"/>
      <c r="G217" s="142"/>
      <c r="H217" s="142"/>
      <c r="I217" s="34"/>
      <c r="J217" s="153"/>
      <c r="K217" s="154"/>
      <c r="L217" s="158"/>
      <c r="M217" s="140"/>
      <c r="N217" s="141"/>
      <c r="O217" s="141"/>
      <c r="P217" s="141"/>
      <c r="Q217" s="141"/>
      <c r="R217" s="141"/>
    </row>
    <row r="218" spans="1:18" s="137" customFormat="1" ht="15.75" hidden="1" x14ac:dyDescent="0.25">
      <c r="A218" s="70"/>
      <c r="B218" s="143"/>
      <c r="C218" s="152"/>
      <c r="D218" s="181"/>
      <c r="E218" s="169"/>
      <c r="F218" s="153"/>
      <c r="G218" s="142"/>
      <c r="H218" s="142"/>
      <c r="I218" s="34"/>
      <c r="J218" s="153"/>
      <c r="K218" s="154"/>
      <c r="L218" s="158"/>
      <c r="M218" s="140"/>
      <c r="N218" s="141"/>
      <c r="O218" s="141"/>
      <c r="P218" s="141"/>
      <c r="Q218" s="141"/>
      <c r="R218" s="141"/>
    </row>
    <row r="219" spans="1:18" s="137" customFormat="1" ht="15.75" hidden="1" x14ac:dyDescent="0.25">
      <c r="A219" s="70"/>
      <c r="B219" s="143"/>
      <c r="C219" s="152"/>
      <c r="D219" s="181"/>
      <c r="E219" s="169"/>
      <c r="F219" s="153"/>
      <c r="G219" s="142"/>
      <c r="H219" s="142"/>
      <c r="I219" s="34"/>
      <c r="J219" s="153"/>
      <c r="K219" s="154"/>
      <c r="L219" s="158"/>
      <c r="M219" s="140"/>
      <c r="N219" s="141"/>
      <c r="O219" s="141"/>
      <c r="P219" s="141"/>
      <c r="Q219" s="141"/>
      <c r="R219" s="141"/>
    </row>
    <row r="220" spans="1:18" s="137" customFormat="1" hidden="1" x14ac:dyDescent="0.25">
      <c r="A220" s="70"/>
      <c r="B220" s="143"/>
      <c r="C220" s="152"/>
      <c r="D220" s="157"/>
      <c r="E220" s="159"/>
      <c r="F220" s="155"/>
      <c r="G220" s="142"/>
      <c r="H220" s="142"/>
      <c r="I220" s="135"/>
      <c r="J220" s="153"/>
      <c r="K220" s="154"/>
      <c r="L220" s="158"/>
      <c r="M220" s="140"/>
      <c r="N220" s="141"/>
      <c r="O220" s="141"/>
      <c r="P220" s="141"/>
      <c r="Q220" s="141"/>
      <c r="R220" s="141"/>
    </row>
    <row r="221" spans="1:18" s="137" customFormat="1" hidden="1" x14ac:dyDescent="0.25">
      <c r="A221" s="70"/>
      <c r="B221" s="143"/>
      <c r="C221" s="152"/>
      <c r="D221" s="157"/>
      <c r="E221" s="159"/>
      <c r="F221" s="155"/>
      <c r="G221" s="142"/>
      <c r="H221" s="142"/>
      <c r="I221" s="135"/>
      <c r="J221" s="153"/>
      <c r="K221" s="154"/>
      <c r="L221" s="158"/>
      <c r="M221" s="140"/>
      <c r="N221" s="141"/>
      <c r="O221" s="141"/>
      <c r="P221" s="141"/>
      <c r="Q221" s="141"/>
      <c r="R221" s="141"/>
    </row>
    <row r="222" spans="1:18" s="137" customFormat="1" ht="15.75" hidden="1" x14ac:dyDescent="0.25">
      <c r="A222" s="70"/>
      <c r="B222" s="143"/>
      <c r="C222" s="152"/>
      <c r="D222" s="156"/>
      <c r="E222" s="160"/>
      <c r="F222" s="161"/>
      <c r="G222" s="142"/>
      <c r="H222" s="142"/>
      <c r="I222" s="135"/>
      <c r="J222" s="153"/>
      <c r="K222" s="154"/>
      <c r="L222" s="158"/>
      <c r="M222" s="140"/>
      <c r="N222" s="141"/>
      <c r="O222" s="141"/>
      <c r="P222" s="141"/>
      <c r="Q222" s="141"/>
      <c r="R222" s="141"/>
    </row>
    <row r="223" spans="1:18" s="137" customFormat="1" ht="15.75" hidden="1" x14ac:dyDescent="0.25">
      <c r="A223" s="70"/>
      <c r="B223" s="143"/>
      <c r="C223" s="152"/>
      <c r="D223" s="156"/>
      <c r="E223" s="160"/>
      <c r="F223" s="161"/>
      <c r="G223" s="142"/>
      <c r="H223" s="142"/>
      <c r="I223" s="135"/>
      <c r="J223" s="153"/>
      <c r="K223" s="154"/>
      <c r="L223" s="158"/>
      <c r="M223" s="140"/>
      <c r="N223" s="141"/>
      <c r="O223" s="141"/>
      <c r="P223" s="141"/>
      <c r="Q223" s="141"/>
      <c r="R223" s="141"/>
    </row>
    <row r="224" spans="1:18" s="137" customFormat="1" ht="15.75" hidden="1" x14ac:dyDescent="0.25">
      <c r="A224" s="70"/>
      <c r="B224" s="143"/>
      <c r="C224" s="152"/>
      <c r="D224" s="156"/>
      <c r="E224" s="160"/>
      <c r="F224" s="161"/>
      <c r="G224" s="142"/>
      <c r="H224" s="142"/>
      <c r="I224" s="34"/>
      <c r="J224" s="153"/>
      <c r="K224" s="154"/>
      <c r="L224" s="158"/>
      <c r="M224" s="140"/>
      <c r="N224" s="141"/>
      <c r="O224" s="141"/>
      <c r="P224" s="141"/>
      <c r="Q224" s="141"/>
      <c r="R224" s="141"/>
    </row>
    <row r="225" spans="1:18" s="137" customFormat="1" ht="15.75" hidden="1" x14ac:dyDescent="0.25">
      <c r="A225" s="70"/>
      <c r="B225" s="143"/>
      <c r="C225" s="152"/>
      <c r="D225" s="156"/>
      <c r="E225" s="160"/>
      <c r="F225" s="161"/>
      <c r="G225" s="142"/>
      <c r="H225" s="142"/>
      <c r="I225" s="34"/>
      <c r="J225" s="153"/>
      <c r="K225" s="154"/>
      <c r="L225" s="158"/>
      <c r="M225" s="140"/>
      <c r="N225" s="141"/>
      <c r="O225" s="141"/>
      <c r="P225" s="141"/>
      <c r="Q225" s="141"/>
      <c r="R225" s="141"/>
    </row>
    <row r="226" spans="1:18" s="137" customFormat="1" ht="38.25" customHeight="1" x14ac:dyDescent="0.25">
      <c r="A226" s="70">
        <v>9</v>
      </c>
      <c r="B226" s="143" t="s">
        <v>83</v>
      </c>
      <c r="C226" s="152" t="s">
        <v>84</v>
      </c>
      <c r="D226" s="156" t="s">
        <v>24</v>
      </c>
      <c r="E226" s="169">
        <v>1</v>
      </c>
      <c r="F226" s="153" t="s">
        <v>20</v>
      </c>
      <c r="G226" s="142"/>
      <c r="H226" s="142">
        <v>3150000</v>
      </c>
      <c r="I226" s="34" t="s">
        <v>9</v>
      </c>
      <c r="J226" s="153" t="s">
        <v>32</v>
      </c>
      <c r="K226" s="154" t="s">
        <v>37</v>
      </c>
      <c r="L226" s="158" t="s">
        <v>85</v>
      </c>
      <c r="M226" s="140"/>
      <c r="N226" s="141"/>
      <c r="O226" s="141"/>
      <c r="P226" s="141"/>
      <c r="Q226" s="141"/>
      <c r="R226" s="141"/>
    </row>
    <row r="227" spans="1:18" s="137" customFormat="1" ht="38.25" customHeight="1" x14ac:dyDescent="0.25">
      <c r="A227" s="70">
        <v>10</v>
      </c>
      <c r="B227" s="143" t="s">
        <v>128</v>
      </c>
      <c r="C227" s="152" t="s">
        <v>23</v>
      </c>
      <c r="D227" s="156" t="s">
        <v>129</v>
      </c>
      <c r="E227" s="169">
        <v>1</v>
      </c>
      <c r="F227" s="153" t="s">
        <v>20</v>
      </c>
      <c r="G227" s="142"/>
      <c r="H227" s="142">
        <v>3507962.5</v>
      </c>
      <c r="I227" s="34" t="s">
        <v>9</v>
      </c>
      <c r="J227" s="153" t="s">
        <v>32</v>
      </c>
      <c r="K227" s="154" t="s">
        <v>37</v>
      </c>
      <c r="L227" s="158" t="s">
        <v>130</v>
      </c>
      <c r="M227" s="140"/>
      <c r="N227" s="141"/>
      <c r="O227" s="141"/>
      <c r="P227" s="141"/>
      <c r="Q227" s="141"/>
      <c r="R227" s="141"/>
    </row>
    <row r="228" spans="1:18" s="137" customFormat="1" ht="38.25" customHeight="1" x14ac:dyDescent="0.25">
      <c r="A228" s="70">
        <v>11</v>
      </c>
      <c r="B228" s="191" t="s">
        <v>161</v>
      </c>
      <c r="C228" s="192" t="s">
        <v>23</v>
      </c>
      <c r="D228" s="193" t="s">
        <v>129</v>
      </c>
      <c r="E228" s="194">
        <v>1</v>
      </c>
      <c r="F228" s="195" t="s">
        <v>20</v>
      </c>
      <c r="G228" s="196"/>
      <c r="H228" s="196">
        <v>960000</v>
      </c>
      <c r="I228" s="197" t="s">
        <v>9</v>
      </c>
      <c r="J228" s="195" t="s">
        <v>32</v>
      </c>
      <c r="K228" s="198" t="s">
        <v>324</v>
      </c>
      <c r="L228" s="158" t="s">
        <v>325</v>
      </c>
      <c r="M228" s="140"/>
      <c r="N228" s="141"/>
      <c r="O228" s="141"/>
      <c r="P228" s="141"/>
      <c r="Q228" s="141"/>
      <c r="R228" s="141"/>
    </row>
    <row r="229" spans="1:18" s="137" customFormat="1" ht="38.25" customHeight="1" x14ac:dyDescent="0.25">
      <c r="A229" s="189">
        <v>12</v>
      </c>
      <c r="B229" s="206" t="s">
        <v>164</v>
      </c>
      <c r="C229" s="168" t="s">
        <v>101</v>
      </c>
      <c r="D229" s="199" t="s">
        <v>35</v>
      </c>
      <c r="E229" s="161">
        <v>1</v>
      </c>
      <c r="F229" s="161" t="s">
        <v>20</v>
      </c>
      <c r="G229" s="161"/>
      <c r="H229" s="134">
        <v>311842408.70999998</v>
      </c>
      <c r="I229" s="124" t="s">
        <v>9</v>
      </c>
      <c r="J229" s="153" t="s">
        <v>32</v>
      </c>
      <c r="K229" s="154" t="s">
        <v>139</v>
      </c>
      <c r="L229" s="190" t="s">
        <v>165</v>
      </c>
      <c r="M229" s="140"/>
      <c r="N229" s="141"/>
      <c r="O229" s="141"/>
      <c r="P229" s="141"/>
      <c r="Q229" s="141"/>
      <c r="R229" s="141"/>
    </row>
    <row r="230" spans="1:18" s="137" customFormat="1" ht="38.25" customHeight="1" x14ac:dyDescent="0.25">
      <c r="A230" s="70">
        <v>13</v>
      </c>
      <c r="B230" s="207" t="s">
        <v>173</v>
      </c>
      <c r="C230" s="201" t="s">
        <v>101</v>
      </c>
      <c r="D230" s="202" t="s">
        <v>35</v>
      </c>
      <c r="E230" s="200">
        <v>1</v>
      </c>
      <c r="F230" s="200" t="s">
        <v>20</v>
      </c>
      <c r="G230" s="200"/>
      <c r="H230" s="142">
        <v>9073982</v>
      </c>
      <c r="I230" s="124" t="s">
        <v>9</v>
      </c>
      <c r="J230" s="153" t="s">
        <v>32</v>
      </c>
      <c r="K230" s="154" t="s">
        <v>139</v>
      </c>
      <c r="L230" s="190" t="s">
        <v>176</v>
      </c>
      <c r="M230" s="140"/>
      <c r="N230" s="141"/>
      <c r="O230" s="141"/>
      <c r="P230" s="141"/>
      <c r="Q230" s="141"/>
      <c r="R230" s="141"/>
    </row>
    <row r="231" spans="1:18" s="137" customFormat="1" ht="38.25" customHeight="1" x14ac:dyDescent="0.25">
      <c r="A231" s="189">
        <v>14</v>
      </c>
      <c r="B231" s="207" t="s">
        <v>174</v>
      </c>
      <c r="C231" s="201" t="s">
        <v>101</v>
      </c>
      <c r="D231" s="202" t="s">
        <v>35</v>
      </c>
      <c r="E231" s="200">
        <v>1</v>
      </c>
      <c r="F231" s="200" t="s">
        <v>36</v>
      </c>
      <c r="G231" s="200"/>
      <c r="H231" s="142">
        <v>3612106</v>
      </c>
      <c r="I231" s="124" t="s">
        <v>9</v>
      </c>
      <c r="J231" s="153" t="s">
        <v>32</v>
      </c>
      <c r="K231" s="154" t="s">
        <v>139</v>
      </c>
      <c r="L231" s="190" t="s">
        <v>176</v>
      </c>
      <c r="M231" s="140"/>
      <c r="N231" s="141"/>
      <c r="O231" s="141"/>
      <c r="P231" s="141"/>
      <c r="Q231" s="141"/>
      <c r="R231" s="141"/>
    </row>
    <row r="232" spans="1:18" s="137" customFormat="1" ht="38.25" customHeight="1" x14ac:dyDescent="0.25">
      <c r="A232" s="70">
        <v>15</v>
      </c>
      <c r="B232" s="207" t="s">
        <v>175</v>
      </c>
      <c r="C232" s="201" t="s">
        <v>101</v>
      </c>
      <c r="D232" s="202" t="s">
        <v>35</v>
      </c>
      <c r="E232" s="200">
        <v>1</v>
      </c>
      <c r="F232" s="200" t="s">
        <v>20</v>
      </c>
      <c r="G232" s="200"/>
      <c r="H232" s="142">
        <v>2200500</v>
      </c>
      <c r="I232" s="124" t="s">
        <v>9</v>
      </c>
      <c r="J232" s="153" t="s">
        <v>32</v>
      </c>
      <c r="K232" s="154" t="s">
        <v>139</v>
      </c>
      <c r="L232" s="190" t="s">
        <v>176</v>
      </c>
      <c r="M232" s="140"/>
      <c r="N232" s="141"/>
      <c r="O232" s="141"/>
      <c r="P232" s="141"/>
      <c r="Q232" s="141"/>
      <c r="R232" s="141"/>
    </row>
    <row r="233" spans="1:18" s="137" customFormat="1" ht="38.25" customHeight="1" x14ac:dyDescent="0.25">
      <c r="A233" s="189">
        <v>16</v>
      </c>
      <c r="B233" s="207" t="s">
        <v>179</v>
      </c>
      <c r="C233" s="155" t="s">
        <v>23</v>
      </c>
      <c r="D233" s="204" t="s">
        <v>129</v>
      </c>
      <c r="E233" s="169">
        <v>1</v>
      </c>
      <c r="F233" s="153" t="s">
        <v>20</v>
      </c>
      <c r="G233" s="161"/>
      <c r="H233" s="142">
        <v>192000</v>
      </c>
      <c r="I233" s="124" t="s">
        <v>9</v>
      </c>
      <c r="J233" s="153" t="s">
        <v>32</v>
      </c>
      <c r="K233" s="154" t="s">
        <v>139</v>
      </c>
      <c r="L233" s="190" t="s">
        <v>180</v>
      </c>
      <c r="M233" s="140"/>
      <c r="N233" s="141"/>
      <c r="O233" s="141"/>
      <c r="P233" s="141"/>
      <c r="Q233" s="141"/>
      <c r="R233" s="141"/>
    </row>
    <row r="234" spans="1:18" s="137" customFormat="1" ht="38.25" customHeight="1" x14ac:dyDescent="0.25">
      <c r="A234" s="70">
        <v>17</v>
      </c>
      <c r="B234" s="207" t="s">
        <v>252</v>
      </c>
      <c r="C234" s="155" t="s">
        <v>23</v>
      </c>
      <c r="D234" s="204" t="s">
        <v>129</v>
      </c>
      <c r="E234" s="169">
        <v>1</v>
      </c>
      <c r="F234" s="153" t="s">
        <v>20</v>
      </c>
      <c r="G234" s="161"/>
      <c r="H234" s="142">
        <v>2743794</v>
      </c>
      <c r="I234" s="124" t="s">
        <v>9</v>
      </c>
      <c r="J234" s="153" t="s">
        <v>32</v>
      </c>
      <c r="K234" s="154" t="s">
        <v>139</v>
      </c>
      <c r="L234" s="190" t="s">
        <v>253</v>
      </c>
      <c r="M234" s="140"/>
      <c r="N234" s="141"/>
      <c r="O234" s="141"/>
      <c r="P234" s="141"/>
      <c r="Q234" s="141"/>
      <c r="R234" s="141"/>
    </row>
    <row r="235" spans="1:18" s="137" customFormat="1" ht="38.25" customHeight="1" x14ac:dyDescent="0.25">
      <c r="A235" s="189">
        <v>18</v>
      </c>
      <c r="B235" s="207" t="s">
        <v>290</v>
      </c>
      <c r="C235" s="155" t="s">
        <v>23</v>
      </c>
      <c r="D235" s="204" t="s">
        <v>129</v>
      </c>
      <c r="E235" s="169">
        <v>1</v>
      </c>
      <c r="F235" s="153" t="s">
        <v>20</v>
      </c>
      <c r="G235" s="200"/>
      <c r="H235" s="142">
        <v>6771268.7000000002</v>
      </c>
      <c r="I235" s="124" t="s">
        <v>9</v>
      </c>
      <c r="J235" s="153" t="s">
        <v>32</v>
      </c>
      <c r="K235" s="154" t="s">
        <v>241</v>
      </c>
      <c r="L235" s="190" t="s">
        <v>291</v>
      </c>
      <c r="M235" s="140"/>
      <c r="N235" s="141"/>
      <c r="O235" s="141"/>
      <c r="P235" s="141"/>
      <c r="Q235" s="141"/>
      <c r="R235" s="141"/>
    </row>
    <row r="236" spans="1:18" s="137" customFormat="1" ht="38.25" customHeight="1" x14ac:dyDescent="0.25">
      <c r="A236" s="70">
        <v>19</v>
      </c>
      <c r="B236" s="207" t="s">
        <v>294</v>
      </c>
      <c r="C236" s="152" t="s">
        <v>23</v>
      </c>
      <c r="D236" s="156" t="s">
        <v>24</v>
      </c>
      <c r="E236" s="208">
        <v>1</v>
      </c>
      <c r="F236" s="135" t="s">
        <v>20</v>
      </c>
      <c r="G236" s="200"/>
      <c r="H236" s="142">
        <v>16560000</v>
      </c>
      <c r="I236" s="124" t="s">
        <v>9</v>
      </c>
      <c r="J236" s="153" t="s">
        <v>32</v>
      </c>
      <c r="K236" s="154" t="s">
        <v>241</v>
      </c>
      <c r="L236" s="190" t="s">
        <v>295</v>
      </c>
      <c r="M236" s="140"/>
      <c r="N236" s="141"/>
      <c r="O236" s="141"/>
      <c r="P236" s="141"/>
      <c r="Q236" s="141"/>
      <c r="R236" s="141"/>
    </row>
    <row r="237" spans="1:18" s="137" customFormat="1" ht="38.25" customHeight="1" x14ac:dyDescent="0.25">
      <c r="A237" s="189">
        <v>20</v>
      </c>
      <c r="B237" s="207" t="s">
        <v>299</v>
      </c>
      <c r="C237" s="152" t="s">
        <v>23</v>
      </c>
      <c r="D237" s="156" t="s">
        <v>24</v>
      </c>
      <c r="E237" s="208">
        <v>1</v>
      </c>
      <c r="F237" s="135" t="s">
        <v>20</v>
      </c>
      <c r="G237" s="200"/>
      <c r="H237" s="142">
        <v>800000</v>
      </c>
      <c r="I237" s="124" t="s">
        <v>9</v>
      </c>
      <c r="J237" s="153" t="s">
        <v>32</v>
      </c>
      <c r="K237" s="154" t="s">
        <v>241</v>
      </c>
      <c r="L237" s="190" t="s">
        <v>300</v>
      </c>
      <c r="M237" s="140"/>
      <c r="N237" s="141"/>
      <c r="O237" s="141"/>
      <c r="P237" s="141"/>
      <c r="Q237" s="141"/>
      <c r="R237" s="141"/>
    </row>
    <row r="238" spans="1:18" s="137" customFormat="1" ht="38.25" customHeight="1" x14ac:dyDescent="0.25">
      <c r="A238" s="70">
        <v>21</v>
      </c>
      <c r="B238" s="207" t="s">
        <v>322</v>
      </c>
      <c r="C238" s="152" t="s">
        <v>23</v>
      </c>
      <c r="D238" s="156" t="s">
        <v>24</v>
      </c>
      <c r="E238" s="208">
        <v>1</v>
      </c>
      <c r="F238" s="135" t="s">
        <v>20</v>
      </c>
      <c r="G238" s="200"/>
      <c r="H238" s="142">
        <v>1181664</v>
      </c>
      <c r="I238" s="124" t="s">
        <v>9</v>
      </c>
      <c r="J238" s="153" t="s">
        <v>32</v>
      </c>
      <c r="K238" s="154" t="s">
        <v>241</v>
      </c>
      <c r="L238" s="190" t="s">
        <v>323</v>
      </c>
      <c r="M238" s="140"/>
      <c r="N238" s="141"/>
      <c r="O238" s="141"/>
      <c r="P238" s="141"/>
      <c r="Q238" s="141"/>
      <c r="R238" s="141"/>
    </row>
    <row r="239" spans="1:18" s="137" customFormat="1" ht="38.25" customHeight="1" x14ac:dyDescent="0.25">
      <c r="A239" s="189">
        <v>22</v>
      </c>
      <c r="B239" s="207" t="s">
        <v>330</v>
      </c>
      <c r="C239" s="152" t="s">
        <v>23</v>
      </c>
      <c r="D239" s="156" t="s">
        <v>24</v>
      </c>
      <c r="E239" s="208">
        <v>1</v>
      </c>
      <c r="F239" s="135" t="s">
        <v>20</v>
      </c>
      <c r="G239" s="200"/>
      <c r="H239" s="142">
        <v>8800000</v>
      </c>
      <c r="I239" s="124" t="s">
        <v>9</v>
      </c>
      <c r="J239" s="153" t="s">
        <v>32</v>
      </c>
      <c r="K239" s="154" t="s">
        <v>241</v>
      </c>
      <c r="L239" s="190" t="s">
        <v>331</v>
      </c>
      <c r="M239" s="140"/>
      <c r="N239" s="141"/>
      <c r="O239" s="141"/>
      <c r="P239" s="141"/>
      <c r="Q239" s="141"/>
      <c r="R239" s="141"/>
    </row>
    <row r="240" spans="1:18" s="4" customFormat="1" ht="20.100000000000001" customHeight="1" x14ac:dyDescent="0.25">
      <c r="A240" s="72"/>
      <c r="B240" s="67" t="s">
        <v>15</v>
      </c>
      <c r="C240" s="68"/>
      <c r="D240" s="68"/>
      <c r="E240" s="68"/>
      <c r="F240" s="68"/>
      <c r="G240" s="186"/>
      <c r="H240" s="69">
        <f>SUM(H206:H239)</f>
        <v>402668173.65999997</v>
      </c>
      <c r="I240" s="187"/>
      <c r="J240" s="187"/>
      <c r="K240" s="188"/>
      <c r="L240" s="64"/>
      <c r="M240" s="31"/>
      <c r="N240" s="25"/>
      <c r="O240" s="25"/>
      <c r="P240" s="25"/>
      <c r="Q240" s="25"/>
      <c r="R240" s="25"/>
    </row>
    <row r="241" spans="1:18" s="4" customFormat="1" ht="20.100000000000001" customHeight="1" x14ac:dyDescent="0.25">
      <c r="A241" s="72"/>
      <c r="B241" s="55" t="s">
        <v>16</v>
      </c>
      <c r="C241" s="54"/>
      <c r="D241" s="54"/>
      <c r="E241" s="54"/>
      <c r="F241" s="54"/>
      <c r="G241" s="117"/>
      <c r="H241" s="65">
        <f>H240+H204+H190</f>
        <v>757537713.75489998</v>
      </c>
      <c r="I241" s="64"/>
      <c r="J241" s="64"/>
      <c r="K241" s="86"/>
      <c r="L241" s="64"/>
      <c r="M241" s="31"/>
      <c r="N241" s="25"/>
      <c r="O241" s="25"/>
      <c r="P241" s="25"/>
      <c r="Q241" s="25"/>
      <c r="R241" s="25"/>
    </row>
    <row r="242" spans="1:18" s="5" customFormat="1" ht="20.100000000000001" customHeight="1" x14ac:dyDescent="0.25">
      <c r="A242" s="73"/>
      <c r="B242" s="55" t="s">
        <v>17</v>
      </c>
      <c r="C242" s="54"/>
      <c r="D242" s="54"/>
      <c r="E242" s="54"/>
      <c r="F242" s="54"/>
      <c r="G242" s="117"/>
      <c r="H242" s="65">
        <f>H241+H63</f>
        <v>927057802.43490005</v>
      </c>
      <c r="I242" s="66"/>
      <c r="J242" s="66"/>
      <c r="K242" s="86"/>
      <c r="L242" s="66"/>
      <c r="M242" s="32"/>
      <c r="N242" s="26"/>
      <c r="O242" s="26"/>
      <c r="P242" s="26"/>
      <c r="Q242" s="26"/>
      <c r="R242" s="26"/>
    </row>
    <row r="243" spans="1:18" x14ac:dyDescent="0.25">
      <c r="A243" s="8"/>
      <c r="B243" s="10"/>
      <c r="C243" s="8"/>
      <c r="D243" s="7"/>
      <c r="E243" s="8"/>
      <c r="F243" s="8"/>
      <c r="G243" s="9"/>
      <c r="H243" s="9"/>
      <c r="I243" s="10"/>
      <c r="J243" s="8"/>
      <c r="K243" s="87"/>
      <c r="L243" s="123"/>
      <c r="M243" s="20"/>
    </row>
    <row r="244" spans="1:18" x14ac:dyDescent="0.25">
      <c r="A244" s="8"/>
      <c r="B244" s="10"/>
      <c r="C244" s="8"/>
      <c r="D244" s="7"/>
      <c r="E244" s="8"/>
      <c r="F244" s="8"/>
      <c r="G244" s="9"/>
      <c r="I244" s="3"/>
      <c r="J244" s="8"/>
      <c r="K244" s="87"/>
      <c r="L244" s="123"/>
      <c r="M244" s="20"/>
    </row>
    <row r="245" spans="1:18" x14ac:dyDescent="0.25">
      <c r="J245" s="13"/>
      <c r="K245" s="88"/>
      <c r="L245" s="19"/>
    </row>
    <row r="246" spans="1:18" x14ac:dyDescent="0.25">
      <c r="J246" s="13"/>
      <c r="K246" s="88"/>
      <c r="L246" s="19"/>
    </row>
    <row r="247" spans="1:18" x14ac:dyDescent="0.25">
      <c r="J247" s="13"/>
      <c r="K247" s="88"/>
      <c r="L247" s="19"/>
    </row>
    <row r="248" spans="1:18" x14ac:dyDescent="0.25">
      <c r="D248" s="21"/>
      <c r="J248" s="13"/>
      <c r="K248" s="88"/>
      <c r="L248" s="19"/>
    </row>
    <row r="249" spans="1:18" x14ac:dyDescent="0.25">
      <c r="J249" s="13"/>
      <c r="K249" s="88"/>
      <c r="L249" s="19"/>
    </row>
    <row r="250" spans="1:18" x14ac:dyDescent="0.25">
      <c r="J250" s="13"/>
      <c r="K250" s="88"/>
      <c r="L250" s="19"/>
    </row>
    <row r="251" spans="1:18" x14ac:dyDescent="0.25">
      <c r="J251" s="13"/>
      <c r="K251" s="88"/>
      <c r="L251" s="19"/>
    </row>
    <row r="252" spans="1:18" x14ac:dyDescent="0.25">
      <c r="J252" s="13"/>
      <c r="K252" s="88"/>
      <c r="L252" s="19"/>
    </row>
    <row r="253" spans="1:18" x14ac:dyDescent="0.25">
      <c r="J253" s="13"/>
      <c r="K253" s="88"/>
      <c r="L253" s="19"/>
    </row>
    <row r="254" spans="1:18" x14ac:dyDescent="0.25">
      <c r="J254" s="13"/>
      <c r="K254" s="88"/>
      <c r="L254" s="19"/>
    </row>
    <row r="255" spans="1:18" x14ac:dyDescent="0.25">
      <c r="J255" s="13"/>
      <c r="K255" s="88"/>
      <c r="L255" s="19"/>
    </row>
    <row r="256" spans="1:18" x14ac:dyDescent="0.25">
      <c r="J256" s="13"/>
      <c r="K256" s="88"/>
      <c r="L256" s="19"/>
    </row>
    <row r="257" spans="10:12" x14ac:dyDescent="0.25">
      <c r="J257" s="13"/>
      <c r="K257" s="88"/>
      <c r="L257" s="19"/>
    </row>
    <row r="258" spans="10:12" x14ac:dyDescent="0.25">
      <c r="J258" s="13"/>
      <c r="K258" s="88"/>
      <c r="L258" s="19"/>
    </row>
    <row r="259" spans="10:12" x14ac:dyDescent="0.25">
      <c r="J259" s="13"/>
      <c r="K259" s="88"/>
      <c r="L259" s="19"/>
    </row>
    <row r="260" spans="10:12" x14ac:dyDescent="0.25">
      <c r="J260" s="13"/>
      <c r="K260" s="88"/>
      <c r="L260" s="19"/>
    </row>
    <row r="261" spans="10:12" x14ac:dyDescent="0.25">
      <c r="J261" s="13"/>
      <c r="K261" s="88"/>
      <c r="L261" s="19"/>
    </row>
    <row r="262" spans="10:12" x14ac:dyDescent="0.25">
      <c r="J262" s="13"/>
      <c r="K262" s="88"/>
      <c r="L262" s="19"/>
    </row>
    <row r="263" spans="10:12" x14ac:dyDescent="0.25">
      <c r="J263" s="13"/>
      <c r="K263" s="88"/>
      <c r="L263" s="19"/>
    </row>
    <row r="264" spans="10:12" x14ac:dyDescent="0.25">
      <c r="J264" s="13"/>
      <c r="K264" s="88"/>
      <c r="L264" s="19"/>
    </row>
    <row r="265" spans="10:12" x14ac:dyDescent="0.25">
      <c r="J265" s="13"/>
      <c r="K265" s="88"/>
      <c r="L265" s="19"/>
    </row>
    <row r="266" spans="10:12" x14ac:dyDescent="0.25">
      <c r="J266" s="13"/>
      <c r="K266" s="88"/>
      <c r="L266" s="19"/>
    </row>
    <row r="267" spans="10:12" x14ac:dyDescent="0.25">
      <c r="J267" s="13"/>
      <c r="K267" s="88"/>
      <c r="L267" s="19"/>
    </row>
    <row r="268" spans="10:12" x14ac:dyDescent="0.25">
      <c r="J268" s="13"/>
      <c r="K268" s="88"/>
      <c r="L268" s="19"/>
    </row>
    <row r="269" spans="10:12" x14ac:dyDescent="0.25">
      <c r="J269" s="13"/>
      <c r="K269" s="88"/>
      <c r="L269" s="19"/>
    </row>
    <row r="270" spans="10:12" x14ac:dyDescent="0.25">
      <c r="J270" s="13"/>
      <c r="K270" s="88"/>
      <c r="L270" s="19"/>
    </row>
    <row r="271" spans="10:12" x14ac:dyDescent="0.25">
      <c r="J271" s="13"/>
      <c r="K271" s="88"/>
      <c r="L271" s="19"/>
    </row>
    <row r="272" spans="10:12" x14ac:dyDescent="0.25">
      <c r="J272" s="13"/>
      <c r="K272" s="88"/>
      <c r="L272" s="19"/>
    </row>
    <row r="273" spans="10:12" x14ac:dyDescent="0.25">
      <c r="J273" s="13"/>
      <c r="K273" s="88"/>
      <c r="L273" s="19"/>
    </row>
    <row r="274" spans="10:12" x14ac:dyDescent="0.25">
      <c r="J274" s="13"/>
      <c r="K274" s="88"/>
      <c r="L274" s="19"/>
    </row>
    <row r="275" spans="10:12" x14ac:dyDescent="0.25">
      <c r="J275" s="13"/>
      <c r="K275" s="88"/>
      <c r="L275" s="19"/>
    </row>
    <row r="276" spans="10:12" x14ac:dyDescent="0.25">
      <c r="J276" s="13"/>
      <c r="K276" s="88"/>
      <c r="L276" s="19"/>
    </row>
    <row r="277" spans="10:12" x14ac:dyDescent="0.25">
      <c r="J277" s="13"/>
      <c r="K277" s="88"/>
      <c r="L277" s="19"/>
    </row>
    <row r="278" spans="10:12" x14ac:dyDescent="0.25">
      <c r="J278" s="13"/>
      <c r="K278" s="88"/>
      <c r="L278" s="19"/>
    </row>
    <row r="279" spans="10:12" x14ac:dyDescent="0.25">
      <c r="J279" s="13"/>
      <c r="K279" s="88"/>
      <c r="L279" s="19"/>
    </row>
    <row r="280" spans="10:12" x14ac:dyDescent="0.25">
      <c r="J280" s="13"/>
      <c r="K280" s="88"/>
      <c r="L280" s="19"/>
    </row>
    <row r="281" spans="10:12" x14ac:dyDescent="0.25">
      <c r="J281" s="13"/>
      <c r="K281" s="88"/>
      <c r="L281" s="19"/>
    </row>
    <row r="282" spans="10:12" x14ac:dyDescent="0.25">
      <c r="J282" s="13"/>
      <c r="K282" s="88"/>
      <c r="L282" s="19"/>
    </row>
    <row r="283" spans="10:12" x14ac:dyDescent="0.25">
      <c r="J283" s="13"/>
      <c r="K283" s="88"/>
      <c r="L283" s="19"/>
    </row>
    <row r="284" spans="10:12" x14ac:dyDescent="0.25">
      <c r="J284" s="13"/>
      <c r="K284" s="88"/>
      <c r="L284" s="19"/>
    </row>
    <row r="285" spans="10:12" x14ac:dyDescent="0.25">
      <c r="J285" s="13"/>
      <c r="K285" s="88"/>
      <c r="L285" s="19"/>
    </row>
    <row r="286" spans="10:12" x14ac:dyDescent="0.25">
      <c r="J286" s="13"/>
      <c r="K286" s="88"/>
      <c r="L286" s="19"/>
    </row>
    <row r="287" spans="10:12" x14ac:dyDescent="0.25">
      <c r="J287" s="13"/>
      <c r="K287" s="88"/>
      <c r="L287" s="19"/>
    </row>
    <row r="288" spans="10:12" x14ac:dyDescent="0.25">
      <c r="J288" s="13"/>
      <c r="K288" s="88"/>
      <c r="L288" s="19"/>
    </row>
    <row r="289" spans="10:12" x14ac:dyDescent="0.25">
      <c r="J289" s="13"/>
      <c r="K289" s="88"/>
      <c r="L289" s="19"/>
    </row>
    <row r="290" spans="10:12" x14ac:dyDescent="0.25">
      <c r="J290" s="13"/>
      <c r="K290" s="88"/>
      <c r="L290" s="19"/>
    </row>
    <row r="291" spans="10:12" x14ac:dyDescent="0.25">
      <c r="J291" s="13"/>
      <c r="K291" s="88"/>
      <c r="L291" s="19"/>
    </row>
    <row r="292" spans="10:12" x14ac:dyDescent="0.25">
      <c r="J292" s="13"/>
      <c r="K292" s="88"/>
      <c r="L292" s="19"/>
    </row>
    <row r="293" spans="10:12" x14ac:dyDescent="0.25">
      <c r="J293" s="13"/>
      <c r="K293" s="88"/>
      <c r="L293" s="19"/>
    </row>
    <row r="294" spans="10:12" x14ac:dyDescent="0.25">
      <c r="J294" s="13"/>
      <c r="K294" s="88"/>
      <c r="L294" s="19"/>
    </row>
    <row r="295" spans="10:12" x14ac:dyDescent="0.25">
      <c r="J295" s="13"/>
      <c r="K295" s="88"/>
      <c r="L295" s="19"/>
    </row>
    <row r="296" spans="10:12" x14ac:dyDescent="0.25">
      <c r="J296" s="13"/>
      <c r="K296" s="88"/>
      <c r="L296" s="19"/>
    </row>
    <row r="297" spans="10:12" x14ac:dyDescent="0.25">
      <c r="J297" s="13"/>
      <c r="K297" s="88"/>
      <c r="L297" s="19"/>
    </row>
    <row r="298" spans="10:12" x14ac:dyDescent="0.25">
      <c r="J298" s="13"/>
      <c r="K298" s="88"/>
      <c r="L298" s="19"/>
    </row>
    <row r="299" spans="10:12" x14ac:dyDescent="0.25">
      <c r="J299" s="13"/>
      <c r="K299" s="88"/>
      <c r="L299" s="19"/>
    </row>
    <row r="300" spans="10:12" x14ac:dyDescent="0.25">
      <c r="J300" s="13"/>
      <c r="K300" s="88"/>
      <c r="L300" s="19"/>
    </row>
    <row r="301" spans="10:12" x14ac:dyDescent="0.25">
      <c r="J301" s="13"/>
      <c r="K301" s="88"/>
      <c r="L301" s="19"/>
    </row>
    <row r="302" spans="10:12" x14ac:dyDescent="0.25">
      <c r="J302" s="13"/>
      <c r="K302" s="88"/>
      <c r="L302" s="19"/>
    </row>
    <row r="303" spans="10:12" x14ac:dyDescent="0.25">
      <c r="J303" s="13"/>
      <c r="K303" s="88"/>
      <c r="L303" s="19"/>
    </row>
    <row r="304" spans="10:12" x14ac:dyDescent="0.25">
      <c r="J304" s="13"/>
      <c r="K304" s="88"/>
      <c r="L304" s="19"/>
    </row>
    <row r="305" spans="10:12" x14ac:dyDescent="0.25">
      <c r="J305" s="13"/>
      <c r="K305" s="88"/>
      <c r="L305" s="19"/>
    </row>
    <row r="306" spans="10:12" x14ac:dyDescent="0.25">
      <c r="J306" s="13"/>
      <c r="K306" s="88"/>
      <c r="L306" s="19"/>
    </row>
    <row r="307" spans="10:12" x14ac:dyDescent="0.25">
      <c r="J307" s="13"/>
      <c r="K307" s="88"/>
      <c r="L307" s="19"/>
    </row>
    <row r="308" spans="10:12" x14ac:dyDescent="0.25">
      <c r="J308" s="13"/>
      <c r="K308" s="88"/>
      <c r="L308" s="19"/>
    </row>
    <row r="309" spans="10:12" x14ac:dyDescent="0.25">
      <c r="J309" s="13"/>
      <c r="K309" s="88"/>
      <c r="L309" s="19"/>
    </row>
    <row r="310" spans="10:12" x14ac:dyDescent="0.25">
      <c r="J310" s="13"/>
      <c r="K310" s="88"/>
      <c r="L310" s="19"/>
    </row>
    <row r="311" spans="10:12" x14ac:dyDescent="0.25">
      <c r="J311" s="13"/>
      <c r="K311" s="88"/>
      <c r="L311" s="19"/>
    </row>
    <row r="312" spans="10:12" x14ac:dyDescent="0.25">
      <c r="J312" s="13"/>
      <c r="K312" s="88"/>
      <c r="L312" s="19"/>
    </row>
    <row r="313" spans="10:12" x14ac:dyDescent="0.25">
      <c r="J313" s="13"/>
      <c r="K313" s="88"/>
      <c r="L313" s="19"/>
    </row>
    <row r="314" spans="10:12" x14ac:dyDescent="0.25">
      <c r="J314" s="13"/>
      <c r="K314" s="88"/>
      <c r="L314" s="19"/>
    </row>
    <row r="315" spans="10:12" x14ac:dyDescent="0.25">
      <c r="J315" s="13"/>
      <c r="K315" s="88"/>
      <c r="L315" s="19"/>
    </row>
    <row r="316" spans="10:12" x14ac:dyDescent="0.25">
      <c r="J316" s="13"/>
      <c r="K316" s="88"/>
      <c r="L316" s="19"/>
    </row>
    <row r="317" spans="10:12" x14ac:dyDescent="0.25">
      <c r="J317" s="13"/>
      <c r="K317" s="88"/>
      <c r="L317" s="19"/>
    </row>
    <row r="318" spans="10:12" x14ac:dyDescent="0.25">
      <c r="J318" s="13"/>
      <c r="K318" s="88"/>
      <c r="L318" s="19"/>
    </row>
    <row r="319" spans="10:12" x14ac:dyDescent="0.25">
      <c r="J319" s="13"/>
      <c r="K319" s="88"/>
      <c r="L319" s="19"/>
    </row>
    <row r="320" spans="10:12" x14ac:dyDescent="0.25">
      <c r="J320" s="13"/>
      <c r="K320" s="88"/>
      <c r="L320" s="19"/>
    </row>
    <row r="321" spans="10:12" x14ac:dyDescent="0.25">
      <c r="J321" s="13"/>
      <c r="K321" s="88"/>
      <c r="L321" s="19"/>
    </row>
    <row r="322" spans="10:12" x14ac:dyDescent="0.25">
      <c r="J322" s="13"/>
      <c r="K322" s="88"/>
      <c r="L322" s="19"/>
    </row>
    <row r="323" spans="10:12" x14ac:dyDescent="0.25">
      <c r="J323" s="13"/>
      <c r="K323" s="88"/>
      <c r="L323" s="19"/>
    </row>
    <row r="324" spans="10:12" x14ac:dyDescent="0.25">
      <c r="J324" s="13"/>
      <c r="K324" s="88"/>
      <c r="L324" s="19"/>
    </row>
    <row r="325" spans="10:12" x14ac:dyDescent="0.25">
      <c r="J325" s="13"/>
      <c r="K325" s="88"/>
      <c r="L325" s="19"/>
    </row>
    <row r="326" spans="10:12" x14ac:dyDescent="0.25">
      <c r="J326" s="13"/>
      <c r="K326" s="88"/>
      <c r="L326" s="19"/>
    </row>
    <row r="327" spans="10:12" x14ac:dyDescent="0.25">
      <c r="J327" s="13"/>
      <c r="K327" s="88"/>
      <c r="L327" s="19"/>
    </row>
    <row r="328" spans="10:12" x14ac:dyDescent="0.25">
      <c r="J328" s="13"/>
      <c r="K328" s="88"/>
      <c r="L328" s="19"/>
    </row>
    <row r="329" spans="10:12" x14ac:dyDescent="0.25">
      <c r="J329" s="13"/>
      <c r="K329" s="88"/>
      <c r="L329" s="19"/>
    </row>
    <row r="330" spans="10:12" x14ac:dyDescent="0.25">
      <c r="J330" s="13"/>
      <c r="K330" s="88"/>
      <c r="L330" s="19"/>
    </row>
    <row r="331" spans="10:12" x14ac:dyDescent="0.25">
      <c r="J331" s="13"/>
      <c r="K331" s="88"/>
      <c r="L331" s="19"/>
    </row>
    <row r="332" spans="10:12" x14ac:dyDescent="0.25">
      <c r="J332" s="13"/>
      <c r="K332" s="88"/>
      <c r="L332" s="19"/>
    </row>
    <row r="333" spans="10:12" x14ac:dyDescent="0.25">
      <c r="J333" s="13"/>
      <c r="K333" s="88"/>
      <c r="L333" s="19"/>
    </row>
    <row r="334" spans="10:12" x14ac:dyDescent="0.25">
      <c r="J334" s="13"/>
      <c r="K334" s="88"/>
      <c r="L334" s="19"/>
    </row>
    <row r="335" spans="10:12" x14ac:dyDescent="0.25">
      <c r="J335" s="13"/>
      <c r="K335" s="88"/>
      <c r="L335" s="19"/>
    </row>
    <row r="336" spans="10:12" x14ac:dyDescent="0.25">
      <c r="J336" s="13"/>
      <c r="K336" s="88"/>
      <c r="L336" s="19"/>
    </row>
    <row r="337" spans="10:12" x14ac:dyDescent="0.25">
      <c r="J337" s="13"/>
      <c r="K337" s="88"/>
      <c r="L337" s="19"/>
    </row>
    <row r="338" spans="10:12" x14ac:dyDescent="0.25">
      <c r="J338" s="13"/>
      <c r="K338" s="88"/>
      <c r="L338" s="19"/>
    </row>
    <row r="339" spans="10:12" x14ac:dyDescent="0.25">
      <c r="J339" s="13"/>
      <c r="K339" s="88"/>
      <c r="L339" s="19"/>
    </row>
    <row r="340" spans="10:12" x14ac:dyDescent="0.25">
      <c r="J340" s="13"/>
      <c r="K340" s="88"/>
      <c r="L340" s="19"/>
    </row>
    <row r="341" spans="10:12" x14ac:dyDescent="0.25">
      <c r="J341" s="13"/>
      <c r="K341" s="88"/>
      <c r="L341" s="19"/>
    </row>
    <row r="342" spans="10:12" x14ac:dyDescent="0.25">
      <c r="J342" s="13"/>
      <c r="K342" s="88"/>
      <c r="L342" s="19"/>
    </row>
    <row r="343" spans="10:12" x14ac:dyDescent="0.25">
      <c r="J343" s="13"/>
      <c r="K343" s="88"/>
      <c r="L343" s="19"/>
    </row>
    <row r="344" spans="10:12" x14ac:dyDescent="0.25">
      <c r="J344" s="13"/>
      <c r="K344" s="88"/>
      <c r="L344" s="19"/>
    </row>
    <row r="345" spans="10:12" x14ac:dyDescent="0.25">
      <c r="J345" s="13"/>
      <c r="K345" s="88"/>
      <c r="L345" s="19"/>
    </row>
    <row r="346" spans="10:12" x14ac:dyDescent="0.25">
      <c r="J346" s="13"/>
      <c r="K346" s="88"/>
      <c r="L346" s="19"/>
    </row>
    <row r="347" spans="10:12" x14ac:dyDescent="0.25">
      <c r="J347" s="13"/>
      <c r="K347" s="88"/>
      <c r="L347" s="19"/>
    </row>
    <row r="348" spans="10:12" x14ac:dyDescent="0.25">
      <c r="J348" s="13"/>
      <c r="K348" s="88"/>
      <c r="L348" s="19"/>
    </row>
    <row r="349" spans="10:12" x14ac:dyDescent="0.25">
      <c r="J349" s="13"/>
      <c r="K349" s="88"/>
      <c r="L349" s="19"/>
    </row>
    <row r="350" spans="10:12" x14ac:dyDescent="0.25">
      <c r="J350" s="13"/>
      <c r="K350" s="88"/>
      <c r="L350" s="19"/>
    </row>
    <row r="351" spans="10:12" x14ac:dyDescent="0.25">
      <c r="J351" s="13"/>
      <c r="K351" s="88"/>
      <c r="L351" s="19"/>
    </row>
    <row r="352" spans="10:12" x14ac:dyDescent="0.25">
      <c r="J352" s="13"/>
      <c r="K352" s="88"/>
      <c r="L352" s="19"/>
    </row>
    <row r="353" spans="10:12" x14ac:dyDescent="0.25">
      <c r="J353" s="13"/>
      <c r="K353" s="88"/>
      <c r="L353" s="19"/>
    </row>
    <row r="354" spans="10:12" x14ac:dyDescent="0.25">
      <c r="J354" s="13"/>
      <c r="K354" s="88"/>
      <c r="L354" s="19"/>
    </row>
    <row r="355" spans="10:12" x14ac:dyDescent="0.25">
      <c r="J355" s="13"/>
      <c r="K355" s="88"/>
      <c r="L355" s="19"/>
    </row>
    <row r="356" spans="10:12" x14ac:dyDescent="0.25">
      <c r="J356" s="13"/>
      <c r="K356" s="88"/>
      <c r="L356" s="19"/>
    </row>
    <row r="357" spans="10:12" x14ac:dyDescent="0.25">
      <c r="J357" s="13"/>
      <c r="K357" s="88"/>
      <c r="L357" s="19"/>
    </row>
    <row r="358" spans="10:12" x14ac:dyDescent="0.25">
      <c r="J358" s="13"/>
      <c r="K358" s="88"/>
      <c r="L358" s="19"/>
    </row>
    <row r="359" spans="10:12" x14ac:dyDescent="0.25">
      <c r="J359" s="13"/>
      <c r="K359" s="88"/>
      <c r="L359" s="19"/>
    </row>
    <row r="360" spans="10:12" x14ac:dyDescent="0.25">
      <c r="J360" s="13"/>
      <c r="K360" s="88"/>
      <c r="L360" s="19"/>
    </row>
    <row r="361" spans="10:12" x14ac:dyDescent="0.25">
      <c r="J361" s="13"/>
      <c r="K361" s="88"/>
      <c r="L361" s="19"/>
    </row>
    <row r="362" spans="10:12" x14ac:dyDescent="0.25">
      <c r="J362" s="13"/>
      <c r="K362" s="88"/>
      <c r="L362" s="19"/>
    </row>
    <row r="363" spans="10:12" x14ac:dyDescent="0.25">
      <c r="J363" s="13"/>
      <c r="K363" s="88"/>
      <c r="L363" s="19"/>
    </row>
    <row r="364" spans="10:12" x14ac:dyDescent="0.25">
      <c r="J364" s="13"/>
      <c r="K364" s="88"/>
      <c r="L364" s="19"/>
    </row>
    <row r="365" spans="10:12" x14ac:dyDescent="0.25">
      <c r="J365" s="13"/>
      <c r="K365" s="88"/>
      <c r="L365" s="19"/>
    </row>
    <row r="366" spans="10:12" x14ac:dyDescent="0.25">
      <c r="J366" s="13"/>
      <c r="K366" s="88"/>
      <c r="L366" s="19"/>
    </row>
    <row r="367" spans="10:12" x14ac:dyDescent="0.25">
      <c r="J367" s="13"/>
      <c r="K367" s="88"/>
      <c r="L367" s="19"/>
    </row>
    <row r="368" spans="10:12" x14ac:dyDescent="0.25">
      <c r="J368" s="13"/>
      <c r="K368" s="88"/>
      <c r="L368" s="19"/>
    </row>
    <row r="369" spans="10:12" x14ac:dyDescent="0.25">
      <c r="J369" s="13"/>
      <c r="K369" s="88"/>
      <c r="L369" s="19"/>
    </row>
    <row r="370" spans="10:12" x14ac:dyDescent="0.25">
      <c r="J370" s="13"/>
      <c r="K370" s="88"/>
      <c r="L370" s="19"/>
    </row>
    <row r="371" spans="10:12" x14ac:dyDescent="0.25">
      <c r="J371" s="13"/>
      <c r="K371" s="88"/>
      <c r="L371" s="19"/>
    </row>
    <row r="372" spans="10:12" x14ac:dyDescent="0.25">
      <c r="J372" s="13"/>
      <c r="K372" s="88"/>
      <c r="L372" s="19"/>
    </row>
    <row r="373" spans="10:12" x14ac:dyDescent="0.25">
      <c r="J373" s="13"/>
      <c r="K373" s="88"/>
      <c r="L373" s="19"/>
    </row>
    <row r="374" spans="10:12" x14ac:dyDescent="0.25">
      <c r="J374" s="13"/>
      <c r="K374" s="88"/>
      <c r="L374" s="19"/>
    </row>
    <row r="375" spans="10:12" x14ac:dyDescent="0.25">
      <c r="J375" s="13"/>
      <c r="K375" s="88"/>
      <c r="L375" s="19"/>
    </row>
    <row r="376" spans="10:12" x14ac:dyDescent="0.25">
      <c r="J376" s="13"/>
      <c r="K376" s="88"/>
      <c r="L376" s="19"/>
    </row>
    <row r="377" spans="10:12" x14ac:dyDescent="0.25">
      <c r="J377" s="13"/>
      <c r="K377" s="88"/>
      <c r="L377" s="19"/>
    </row>
    <row r="378" spans="10:12" x14ac:dyDescent="0.25">
      <c r="J378" s="13"/>
      <c r="K378" s="88"/>
      <c r="L378" s="19"/>
    </row>
  </sheetData>
  <sheetProtection formatCells="0" formatColumns="0" formatRows="0" insertColumns="0" insertRows="0" insertHyperlinks="0" deleteColumns="0" deleteRows="0" sort="0" autoFilter="0" pivotTables="0"/>
  <autoFilter ref="A2:L242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2021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2025-04-24T12:38:40Z</dcterms:modified>
</cp:coreProperties>
</file>