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30" windowHeight="7650"/>
  </bookViews>
  <sheets>
    <sheet name="Реестр 2021" sheetId="7" r:id="rId1"/>
    <sheet name="Лист1" sheetId="8" r:id="rId2"/>
  </sheets>
  <definedNames>
    <definedName name="_xlnm._FilterDatabase" localSheetId="0" hidden="1">'Реестр 2021'!$A$2:$L$135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90" i="7" l="1"/>
  <c r="H89" i="7"/>
  <c r="H103" i="7" l="1"/>
  <c r="H88" i="7" l="1"/>
  <c r="H87" i="7"/>
  <c r="H133" i="7" l="1"/>
  <c r="H81" i="7" l="1"/>
  <c r="H80" i="7" l="1"/>
  <c r="H47" i="7" l="1"/>
  <c r="H79" i="7" l="1"/>
  <c r="H78" i="7"/>
  <c r="H77" i="7"/>
  <c r="H76" i="7" l="1"/>
  <c r="H75" i="7"/>
  <c r="H74" i="7"/>
  <c r="H73" i="7"/>
  <c r="H72" i="7"/>
  <c r="H71" i="7"/>
  <c r="H70" i="7"/>
  <c r="H69" i="7"/>
  <c r="H68" i="7"/>
  <c r="H67" i="7"/>
  <c r="H66" i="7"/>
  <c r="H65" i="7"/>
  <c r="H64" i="7"/>
  <c r="H63" i="7"/>
  <c r="H62" i="7"/>
  <c r="H61" i="7"/>
  <c r="H60" i="7" l="1"/>
  <c r="H59" i="7"/>
  <c r="H58" i="7"/>
  <c r="H57" i="7"/>
  <c r="H56" i="7"/>
  <c r="H55" i="7"/>
  <c r="H54" i="7"/>
  <c r="H21" i="7" l="1"/>
  <c r="H20" i="7"/>
  <c r="H19" i="7"/>
  <c r="H18" i="7"/>
  <c r="H17" i="7"/>
  <c r="H16" i="7" l="1"/>
  <c r="H15" i="7"/>
  <c r="H53" i="7" l="1"/>
  <c r="H14" i="7" l="1"/>
  <c r="H13" i="7"/>
  <c r="H52" i="7" l="1"/>
  <c r="H51" i="7"/>
  <c r="H12" i="7" l="1"/>
  <c r="H11" i="7"/>
  <c r="H8" i="7" l="1"/>
  <c r="H9" i="7"/>
  <c r="H10" i="7"/>
  <c r="H7" i="7"/>
  <c r="H23" i="7" l="1"/>
  <c r="H30" i="7" l="1"/>
  <c r="H48" i="7" l="1"/>
  <c r="H134" i="7"/>
  <c r="H135" i="7" l="1"/>
</calcChain>
</file>

<file path=xl/comments1.xml><?xml version="1.0" encoding="utf-8"?>
<comments xmlns="http://schemas.openxmlformats.org/spreadsheetml/2006/main">
  <authors>
    <author>Автор</author>
  </authors>
  <commentList>
    <comment ref="B13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<sst xmlns="http://schemas.openxmlformats.org/spreadsheetml/2006/main" count="750" uniqueCount="190">
  <si>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</si>
  <si>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</si>
  <si>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</si>
  <si>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</si>
  <si>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</si>
  <si>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</si>
  <si>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</si>
  <si>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</si>
  <si>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</si>
  <si>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</si>
  <si>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</si>
  <si>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</si>
  <si>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</si>
  <si>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</si>
  <si>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</si>
  <si>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</si>
  <si>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</si>
  <si>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</si>
  <si>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</si>
  <si>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</si>
  <si>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</si>
  <si>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</si>
  <si>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</si>
  <si>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>Запрос ценовых предложений</t>
  </si>
  <si>
    <t>Полная характеристика согласно технической спецификации</t>
  </si>
  <si>
    <t>Сервисное обслуживание котельной на территории «Назарбаев Университет»</t>
  </si>
  <si>
    <t>январь</t>
  </si>
  <si>
    <t>СЗ 1 от 15.01.2025</t>
  </si>
  <si>
    <t>Вентилятор «RH50V-ZIK.DG.1R»</t>
  </si>
  <si>
    <t>п.п.5) п.3.1. без применения норм Правил</t>
  </si>
  <si>
    <t>штука</t>
  </si>
  <si>
    <t>СЗ 2 от 28.01.2025</t>
  </si>
  <si>
    <t>УСД</t>
  </si>
  <si>
    <t>Перевозка грузов</t>
  </si>
  <si>
    <t>СЗ 3 от 30.01.2025</t>
  </si>
  <si>
    <t>Полная техническая характеристика согласно технической спецификации</t>
  </si>
  <si>
    <t>Услуга</t>
  </si>
  <si>
    <t>февраль</t>
  </si>
  <si>
    <t>СЗ 4 от 03.02.2025</t>
  </si>
  <si>
    <t>Утилизация отработанных ртутьсодержащих ламп</t>
  </si>
  <si>
    <t>СЗ 5 от 03.02.2025</t>
  </si>
  <si>
    <t xml:space="preserve">Перевозка пассажиров </t>
  </si>
  <si>
    <t>СЗ 6 от 03.02.2025</t>
  </si>
  <si>
    <t>Мойка микроавтобуса</t>
  </si>
  <si>
    <t>Шиномонтаж микроавтобуса</t>
  </si>
  <si>
    <t>Охранные услуги</t>
  </si>
  <si>
    <t>СЗ 7 от 04.02.2025</t>
  </si>
  <si>
    <t>СЗ 8 от 04.02.2025</t>
  </si>
  <si>
    <t>Работы по изготовлению издательско-полиграфической продукции</t>
  </si>
  <si>
    <t xml:space="preserve">п.п 3) п. 3.1. Правил
</t>
  </si>
  <si>
    <t>Работа</t>
  </si>
  <si>
    <t>Услуги питания для организации обучения по программе Executive MBA Высшей школы бизнеса»</t>
  </si>
  <si>
    <t>Услуги питания для организации презентации «День открытых дверей» для Школы горного дела и наук о земле «Назарбаев Университет»</t>
  </si>
  <si>
    <t>Услуги питания для организации конференции «Социальные и гуманитарные науки: общественный дискурс» для Школы естественных, социальных и гуманитарных наук «Назарбаев Университет»</t>
  </si>
  <si>
    <t>Услуги питания для организации презентации «Ориентационная неделя программы Executive МВА» для Высшей школы бизнеса «Назарбаев Университет»</t>
  </si>
  <si>
    <t>п.п 24) п.3.1.</t>
  </si>
  <si>
    <t>Согласно приложению и в соответствии с технической спецификацией к договору</t>
  </si>
  <si>
    <t>УРК и ОМ</t>
  </si>
  <si>
    <t>СЗ 9 от 06.02.2025</t>
  </si>
  <si>
    <t xml:space="preserve">Лопата снеговая с алюминиевой планкой </t>
  </si>
  <si>
    <t>Метла полипропиленовая, круглая с черенком</t>
  </si>
  <si>
    <t>Пила двуручная</t>
  </si>
  <si>
    <t>Топор</t>
  </si>
  <si>
    <t xml:space="preserve">п.п 5) п. 3.1.
</t>
  </si>
  <si>
    <t>СЗ 10 от 07.02.2025</t>
  </si>
  <si>
    <t>Диспенсер для жидкого мыла</t>
  </si>
  <si>
    <t>Диспенсер для туалетной бумаги</t>
  </si>
  <si>
    <t>Услуги синхронного перевода для организации семинаров, конференций, обучений, форумов, презентаций, совещаний, симпозиумов, тренингов «Назарбаев Университет</t>
  </si>
  <si>
    <r>
      <t>Услуги по предоставлению гостиничных номеров, а также</t>
    </r>
    <r>
      <rPr>
        <sz val="12"/>
        <color rgb="FF000000"/>
        <rFont val="Times New Roman"/>
        <family val="1"/>
        <charset val="204"/>
      </rPr>
      <t xml:space="preserve"> услуги питания для организации обучения по программе Executive MBA (ужины)</t>
    </r>
  </si>
  <si>
    <t xml:space="preserve">Услуги фотографа для организации семинаров, конференций, обучений, форумов, презентаций, совещаний, симпозиумов, тренингов 
«Назарбаев Университет
</t>
  </si>
  <si>
    <t xml:space="preserve">Услуги видеооператора для организации семинаров, конференций, обучений, форумов, презентаций, совещаний, симпозиумов, тренингов 
«Назарбаев Университет
</t>
  </si>
  <si>
    <t xml:space="preserve">12 432 000 </t>
  </si>
  <si>
    <t>98 530 000</t>
  </si>
  <si>
    <t>СЗ 11 от 10.02.2025</t>
  </si>
  <si>
    <t>Сервисное обслуживание приборов учета тепла и автоматики теплового узла ШМНУ</t>
  </si>
  <si>
    <t>СЗ 12 от 11.02.2025</t>
  </si>
  <si>
    <t xml:space="preserve">Реестр планируемых закупок товаров, работ, услуг на 2025 год </t>
  </si>
  <si>
    <t>СЗ 13 от 12.02.2025</t>
  </si>
  <si>
    <t>Подписка на периодические издания</t>
  </si>
  <si>
    <t>п.п 9) п.3.1.</t>
  </si>
  <si>
    <t>СЗ 14 от 17.02.2025</t>
  </si>
  <si>
    <t>Компрессор Emerson ZP36K3E</t>
  </si>
  <si>
    <t>Компрессор Emerson ZP83KCE-TFD-422</t>
  </si>
  <si>
    <t>Услуги по вывозу строительного мусора и прочих коммунальных отходов</t>
  </si>
  <si>
    <t xml:space="preserve">запрос ценовых предложений </t>
  </si>
  <si>
    <t>СЗ 16 от 17.02.2025</t>
  </si>
  <si>
    <t>СЗ 15 от 17.02.2025</t>
  </si>
  <si>
    <t>Годовое обслуживание онлайн кассы,  установленных на пос-терминалах Jusan bank</t>
  </si>
  <si>
    <t>СЗ 17 от 19.02.2025</t>
  </si>
  <si>
    <t xml:space="preserve">Подписка по тарифу "Годовой" </t>
  </si>
  <si>
    <t>Пылесос</t>
  </si>
  <si>
    <t>Микроволновая печь</t>
  </si>
  <si>
    <t>СЗ 18 от 20.02.2025</t>
  </si>
  <si>
    <t>Доступ к электронному ресурсу PRO 1C  (https://pro1c.kz)</t>
  </si>
  <si>
    <t xml:space="preserve">Доступ к информационному интернет-ресурсу Учёт.kz (http://uchet.kz) </t>
  </si>
  <si>
    <t>пп 11) п 3.1.</t>
  </si>
  <si>
    <t xml:space="preserve">Услуги по предоставлению доступа к информационно-аналитическому порталу PRO 1C </t>
  </si>
  <si>
    <t>Услуги по предоставлению доступа к интернет-ресурсу «Учёт.kz»</t>
  </si>
  <si>
    <t>УБУК и Х</t>
  </si>
  <si>
    <t>СЗ 19 от 21.02.2025</t>
  </si>
  <si>
    <t>Сетевой контроллер Johnson Controls,  MS-NAE5510-3E</t>
  </si>
  <si>
    <t>Тендер</t>
  </si>
  <si>
    <t>СЗ 20 от 21.02.2025</t>
  </si>
  <si>
    <t>п.п 6) п.3.1.</t>
  </si>
  <si>
    <t>Бензин Аи-92</t>
  </si>
  <si>
    <t>Дизельное топливо летнее</t>
  </si>
  <si>
    <t>п.п 5) п.3.1.</t>
  </si>
  <si>
    <t>литр</t>
  </si>
  <si>
    <t>СЗ 21 от 21.02.2025</t>
  </si>
  <si>
    <t>Сетка для баскетбола</t>
  </si>
  <si>
    <t>Сетка для футбольных ворот</t>
  </si>
  <si>
    <t>Бочки для воды</t>
  </si>
  <si>
    <t>Фен для волос</t>
  </si>
  <si>
    <t>СЗ 22 от 21.02.2025</t>
  </si>
  <si>
    <t>Лабораторные инструментальные иследования воды</t>
  </si>
  <si>
    <t>СЗ 23 от 21.02.2025</t>
  </si>
  <si>
    <t>Работы по ремонту АКПП автомобиля марки Toyota Camry</t>
  </si>
  <si>
    <t>работа</t>
  </si>
  <si>
    <t>СЗ 24 от 26.02.2025</t>
  </si>
  <si>
    <t>Техническое обслуживание и ремонт транспортных средств марки «Volkswagen»</t>
  </si>
  <si>
    <t>тендер</t>
  </si>
  <si>
    <t>Техническое обслуживание и ремонт транспортных средств марки «Lexus»</t>
  </si>
  <si>
    <t>Техническое обслуживание и ремонт транспортных средств марки «Toyota»</t>
  </si>
  <si>
    <t>Техническое обслуживание и ремонт транспортных средств марки «Hyundai»</t>
  </si>
  <si>
    <t>Техническое обслуживание и ремонт транспортных средств марки «Ssang Yong»</t>
  </si>
  <si>
    <t>Техническое обслуживание и ремонт специальной техники и прочих транспортных средств</t>
  </si>
  <si>
    <t>Техническое обслуживание и ремонт микроавтобуса марки «Hyundai Н1»</t>
  </si>
  <si>
    <t>СЗ 25 от 27.02.2025</t>
  </si>
  <si>
    <t>Комплексная генеральная уборка квартир</t>
  </si>
  <si>
    <t>Полная характеристика согласно технической спецификации.</t>
  </si>
  <si>
    <t>СЗ 26 от 27.02.2025</t>
  </si>
  <si>
    <t xml:space="preserve">Актеллик </t>
  </si>
  <si>
    <t>Алатар</t>
  </si>
  <si>
    <t xml:space="preserve">Фитоспорин М </t>
  </si>
  <si>
    <t>килограмм</t>
  </si>
  <si>
    <t xml:space="preserve">Вермикулит </t>
  </si>
  <si>
    <t xml:space="preserve">Перлит </t>
  </si>
  <si>
    <t xml:space="preserve">Марганцовка </t>
  </si>
  <si>
    <t>Гумат</t>
  </si>
  <si>
    <t>март</t>
  </si>
  <si>
    <t>СЗ 27 от 04.03.2025</t>
  </si>
  <si>
    <t>Тестер DPD для измерения рН и СL</t>
  </si>
  <si>
    <t>шт</t>
  </si>
  <si>
    <t xml:space="preserve">Запасные таблетки для тестера DPD1 </t>
  </si>
  <si>
    <t>упаковка</t>
  </si>
  <si>
    <t xml:space="preserve">Запасные таблетки для тестера Phenol Red </t>
  </si>
  <si>
    <t xml:space="preserve">Запасные реагенты для колориметрического определения свободного хлора </t>
  </si>
  <si>
    <t>Запасные реагенты для колориметрического определения железо</t>
  </si>
  <si>
    <t>Запасные реагенты для колориметрического определения сульфатов</t>
  </si>
  <si>
    <t>Запасные реагенты для колориметрического определения молибдена</t>
  </si>
  <si>
    <t>Портативный колориметр на молибден (анализатор молибдена)</t>
  </si>
  <si>
    <t>Электрод стеклянный комбинированный ЭСК-10603</t>
  </si>
  <si>
    <t xml:space="preserve">Препарат для ингибирования и поддержания рН воды тепловых сетей </t>
  </si>
  <si>
    <t>кг</t>
  </si>
  <si>
    <t>Препарат для обеззараживания воды тепловых сетей</t>
  </si>
  <si>
    <t>Гранулированный быстрорастворимый хлорсодержащий препарат</t>
  </si>
  <si>
    <t>Таблетированные дезинфицирующие средства для фонтанов</t>
  </si>
  <si>
    <t>Регулятор pH-минус (жидкий) для фонтанов</t>
  </si>
  <si>
    <t>л</t>
  </si>
  <si>
    <t>Жидкое непенящееся средство от водорослей в воде фонтанов</t>
  </si>
  <si>
    <t>Таблетированное средство для коагуляции воды в фонтанах</t>
  </si>
  <si>
    <t>СЗ 28 от 04.03.2025</t>
  </si>
  <si>
    <t>Сопровождение программной системы учета автопарка и спутникового контроля транспортных средств</t>
  </si>
  <si>
    <t>СЗ 29 от 04.03.2025</t>
  </si>
  <si>
    <t xml:space="preserve">литр </t>
  </si>
  <si>
    <t>Бензин Аи-95</t>
  </si>
  <si>
    <t>СЗ 30 от 04.03.2025</t>
  </si>
  <si>
    <t>Организация и обеспечение уборки помещений автономной организации образования «Назарбаев Университет»</t>
  </si>
  <si>
    <t>СЗ 31 от 07.03.2025</t>
  </si>
  <si>
    <t>Испытания кабельной линии 20кВ и замер силового трансформатора</t>
  </si>
  <si>
    <t>СЗ 32 от 07.03.2025</t>
  </si>
  <si>
    <t xml:space="preserve">Дверная фурнитура </t>
  </si>
  <si>
    <t>комплект</t>
  </si>
  <si>
    <t>СЗ 33 от 07.03.2025</t>
  </si>
  <si>
    <t>Прецизионный кондиционер с монтажем</t>
  </si>
  <si>
    <t>СЗ 34 от 11.03.2025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</si>
  <si>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</si>
  <si>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</si>
  <si>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Переводческие услуги: письменный двусторонний перевод (англо-казахский, казахско-английский)</t>
  </si>
  <si>
    <t>СЗ 35 от 11.03.2025</t>
  </si>
  <si>
    <t>Насосная станция</t>
  </si>
  <si>
    <t>СЗ 36 от 11.03.2025</t>
  </si>
  <si>
    <t>Перезарядка огнетушителя</t>
  </si>
  <si>
    <t>СЗ 37 от 11.03.2025</t>
  </si>
  <si>
    <t>Вентиляторы</t>
  </si>
  <si>
    <t>СЗ 38 от 11.03.2025</t>
  </si>
  <si>
    <t>«Работы по ремонту светового фонаря на объекте ШМНУ</t>
  </si>
  <si>
    <t>СЗ 39 от 18.03.2025</t>
  </si>
  <si>
    <t>Лабораторные халаты</t>
  </si>
  <si>
    <t>СЗ 40 от 18.03.2025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</si>
</sst>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37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5" fillId="0" borderId="0"/>
    <xf numFmtId="0" fontId="6" fillId="0" borderId="0"/>
  </cellStyleXfs>
  <cellXfs count="205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vertical="top" wrapText="1"/>
    </xf>
    <xf numFmtId="4" fontId="2" fillId="6" borderId="11" xfId="0" applyNumberFormat="1" applyFont="1" applyFill="1" applyBorder="1" applyAlignment="1">
      <alignment vertical="top" wrapText="1"/>
    </xf>
    <xf numFmtId="49" fontId="2" fillId="6" borderId="11" xfId="0" applyNumberFormat="1" applyFont="1" applyFill="1" applyBorder="1" applyAlignment="1">
      <alignment vertical="top" wrapText="1"/>
    </xf>
    <xf numFmtId="4" fontId="3" fillId="0" borderId="3" xfId="0" applyNumberFormat="1" applyFont="1" applyFill="1" applyBorder="1" applyAlignment="1">
      <alignment horizontal="center" vertical="center" wrapText="1"/>
    </xf>
    <xf numFmtId="3" fontId="46" fillId="0" borderId="1" xfId="0" applyNumberFormat="1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3" fontId="46" fillId="0" borderId="1" xfId="0" applyNumberFormat="1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3" fontId="46" fillId="0" borderId="3" xfId="0" applyNumberFormat="1" applyFont="1" applyFill="1" applyBorder="1" applyAlignment="1">
      <alignment horizontal="center" vertical="center" wrapText="1"/>
    </xf>
    <xf numFmtId="4" fontId="46" fillId="0" borderId="3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1" xfId="0" applyFont="1" applyBorder="1"/>
    <xf numFmtId="0" fontId="1" fillId="0" borderId="3" xfId="0" applyFont="1" applyBorder="1"/>
    <xf numFmtId="0" fontId="1" fillId="0" borderId="1" xfId="0" applyFont="1" applyFill="1" applyBorder="1" applyAlignment="1">
      <alignment horizontal="center" wrapText="1"/>
    </xf>
    <xf numFmtId="4" fontId="4" fillId="4" borderId="3" xfId="0" applyNumberFormat="1" applyFont="1" applyFill="1" applyBorder="1" applyAlignment="1">
      <alignment vertical="center" wrapText="1"/>
    </xf>
    <xf numFmtId="4" fontId="7" fillId="4" borderId="3" xfId="0" applyNumberFormat="1" applyFont="1" applyFill="1" applyBorder="1" applyAlignment="1">
      <alignment vertical="center" wrapText="1"/>
    </xf>
    <xf numFmtId="49" fontId="7" fillId="4" borderId="3" xfId="0" applyNumberFormat="1" applyFont="1" applyFill="1" applyBorder="1" applyAlignment="1">
      <alignment vertical="center" wrapText="1"/>
    </xf>
    <xf numFmtId="0" fontId="1" fillId="0" borderId="12" xfId="0" applyFont="1" applyFill="1" applyBorder="1" applyAlignment="1">
      <alignment horizontal="center" vertical="center"/>
    </xf>
    <xf numFmtId="2" fontId="1" fillId="0" borderId="4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4" fontId="1" fillId="0" borderId="13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center" vertical="center" wrapText="1"/>
    </xf>
    <xf numFmtId="0" fontId="46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</cellXfs>
  <cellStyles count="237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50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71"/>
  <sheetViews>
    <sheetView tabSelected="1" zoomScale="95" zoomScaleNormal="95" zoomScaleSheetLayoutView="55" workbookViewId="0">
      <pane ySplit="1" topLeftCell="A72" activePane="bottomLeft" state="frozen"/>
      <selection pane="bottomLeft" activeCell="F88" sqref="F88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89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5"/>
      <c r="B1" s="106"/>
      <c r="C1" s="107" t="s">
        <v>76</v>
      </c>
      <c r="D1" s="106"/>
      <c r="E1" s="108"/>
      <c r="F1" s="108"/>
      <c r="G1" s="109"/>
      <c r="H1" s="108"/>
      <c r="I1" s="108"/>
      <c r="J1" s="108"/>
      <c r="K1" s="108"/>
      <c r="L1" s="121"/>
      <c r="M1" s="27"/>
    </row>
    <row r="2" spans="1:16" s="24" customFormat="1" ht="75.75" customHeight="1" thickBot="1" x14ac:dyDescent="0.3">
      <c r="A2" s="118" t="s">
        <v>0</v>
      </c>
      <c r="B2" s="97" t="s">
        <v>1</v>
      </c>
      <c r="C2" s="97" t="s">
        <v>5</v>
      </c>
      <c r="D2" s="97" t="s">
        <v>2</v>
      </c>
      <c r="E2" s="97" t="s">
        <v>14</v>
      </c>
      <c r="F2" s="97" t="s">
        <v>3</v>
      </c>
      <c r="G2" s="98" t="s">
        <v>7</v>
      </c>
      <c r="H2" s="98" t="s">
        <v>11</v>
      </c>
      <c r="I2" s="97" t="s">
        <v>4</v>
      </c>
      <c r="J2" s="90" t="s">
        <v>4</v>
      </c>
      <c r="K2" s="99" t="s">
        <v>6</v>
      </c>
      <c r="L2" s="100" t="s">
        <v>10</v>
      </c>
      <c r="M2" s="28"/>
      <c r="N2" s="23"/>
      <c r="P2" s="23"/>
    </row>
    <row r="3" spans="1:16" s="15" customFormat="1" ht="20.25" customHeight="1" thickBot="1" x14ac:dyDescent="0.3">
      <c r="A3" s="94">
        <v>1</v>
      </c>
      <c r="B3" s="94">
        <v>2</v>
      </c>
      <c r="C3" s="94">
        <v>3</v>
      </c>
      <c r="D3" s="94">
        <v>4</v>
      </c>
      <c r="E3" s="94">
        <v>5</v>
      </c>
      <c r="F3" s="94">
        <v>6</v>
      </c>
      <c r="G3" s="120">
        <v>7</v>
      </c>
      <c r="H3" s="95">
        <v>8</v>
      </c>
      <c r="I3" s="96">
        <v>9</v>
      </c>
      <c r="J3" s="95">
        <v>10</v>
      </c>
      <c r="K3" s="103">
        <v>11</v>
      </c>
      <c r="L3" s="95">
        <v>12</v>
      </c>
      <c r="M3" s="29"/>
    </row>
    <row r="4" spans="1:16" s="15" customFormat="1" ht="24.95" hidden="1" customHeight="1" x14ac:dyDescent="0.25">
      <c r="A4" s="91"/>
      <c r="B4" s="92" t="s">
        <v>21</v>
      </c>
      <c r="C4" s="93"/>
      <c r="D4" s="93"/>
      <c r="E4" s="93"/>
      <c r="F4" s="93"/>
      <c r="G4" s="110"/>
      <c r="H4" s="93"/>
      <c r="I4" s="93"/>
      <c r="J4" s="104"/>
      <c r="K4" s="102"/>
      <c r="L4" s="101"/>
      <c r="M4" s="29"/>
    </row>
    <row r="5" spans="1:16" s="15" customFormat="1" ht="20.25" hidden="1" customHeight="1" x14ac:dyDescent="0.25">
      <c r="A5" s="47"/>
      <c r="B5" s="164" t="s">
        <v>13</v>
      </c>
      <c r="C5" s="165"/>
      <c r="D5" s="165"/>
      <c r="E5" s="165"/>
      <c r="F5" s="165"/>
      <c r="G5" s="166"/>
      <c r="H5" s="165"/>
      <c r="I5" s="165"/>
      <c r="J5" s="165"/>
      <c r="K5" s="167"/>
      <c r="L5" s="165"/>
      <c r="M5" s="29"/>
    </row>
    <row r="6" spans="1:16" s="126" customFormat="1" ht="38.25" hidden="1" x14ac:dyDescent="0.25">
      <c r="A6" s="70">
        <v>1</v>
      </c>
      <c r="B6" s="128" t="s">
        <v>28</v>
      </c>
      <c r="C6" s="154" t="s">
        <v>29</v>
      </c>
      <c r="D6" s="158" t="s">
        <v>24</v>
      </c>
      <c r="E6" s="129">
        <v>1</v>
      </c>
      <c r="F6" s="129" t="s">
        <v>30</v>
      </c>
      <c r="G6" s="130">
        <v>2000000</v>
      </c>
      <c r="H6" s="153">
        <v>2000000</v>
      </c>
      <c r="I6" s="34" t="s">
        <v>9</v>
      </c>
      <c r="J6" s="155" t="s">
        <v>32</v>
      </c>
      <c r="K6" s="156" t="s">
        <v>26</v>
      </c>
      <c r="L6" s="160" t="s">
        <v>31</v>
      </c>
      <c r="M6" s="127"/>
    </row>
    <row r="7" spans="1:16" s="126" customFormat="1" ht="25.5" hidden="1" x14ac:dyDescent="0.25">
      <c r="A7" s="70">
        <v>2</v>
      </c>
      <c r="B7" s="128" t="s">
        <v>59</v>
      </c>
      <c r="C7" s="155" t="s">
        <v>63</v>
      </c>
      <c r="D7" s="158" t="s">
        <v>35</v>
      </c>
      <c r="E7" s="169">
        <v>25</v>
      </c>
      <c r="F7" s="157" t="s">
        <v>30</v>
      </c>
      <c r="G7" s="170">
        <v>4857.1400000000003</v>
      </c>
      <c r="H7" s="138">
        <f>E7*G7</f>
        <v>121428.50000000001</v>
      </c>
      <c r="I7" s="34" t="s">
        <v>9</v>
      </c>
      <c r="J7" s="155" t="s">
        <v>32</v>
      </c>
      <c r="K7" s="156" t="s">
        <v>37</v>
      </c>
      <c r="L7" s="160" t="s">
        <v>64</v>
      </c>
      <c r="M7" s="127"/>
    </row>
    <row r="8" spans="1:16" s="126" customFormat="1" ht="25.5" hidden="1" x14ac:dyDescent="0.25">
      <c r="A8" s="70">
        <v>3</v>
      </c>
      <c r="B8" s="128" t="s">
        <v>60</v>
      </c>
      <c r="C8" s="155" t="s">
        <v>63</v>
      </c>
      <c r="D8" s="158" t="s">
        <v>35</v>
      </c>
      <c r="E8" s="169">
        <v>23</v>
      </c>
      <c r="F8" s="157" t="s">
        <v>30</v>
      </c>
      <c r="G8" s="170">
        <v>2366.0700000000002</v>
      </c>
      <c r="H8" s="138">
        <f t="shared" ref="H8:H12" si="0">E8*G8</f>
        <v>54419.61</v>
      </c>
      <c r="I8" s="34" t="s">
        <v>9</v>
      </c>
      <c r="J8" s="155" t="s">
        <v>32</v>
      </c>
      <c r="K8" s="156" t="s">
        <v>37</v>
      </c>
      <c r="L8" s="160" t="s">
        <v>64</v>
      </c>
      <c r="M8" s="127"/>
    </row>
    <row r="9" spans="1:16" s="126" customFormat="1" ht="25.5" hidden="1" x14ac:dyDescent="0.25">
      <c r="A9" s="70">
        <v>4</v>
      </c>
      <c r="B9" s="128" t="s">
        <v>61</v>
      </c>
      <c r="C9" s="155" t="s">
        <v>63</v>
      </c>
      <c r="D9" s="158" t="s">
        <v>35</v>
      </c>
      <c r="E9" s="169">
        <v>1</v>
      </c>
      <c r="F9" s="157" t="s">
        <v>30</v>
      </c>
      <c r="G9" s="170">
        <v>8026.79</v>
      </c>
      <c r="H9" s="138">
        <f t="shared" si="0"/>
        <v>8026.79</v>
      </c>
      <c r="I9" s="34" t="s">
        <v>9</v>
      </c>
      <c r="J9" s="155" t="s">
        <v>32</v>
      </c>
      <c r="K9" s="156" t="s">
        <v>37</v>
      </c>
      <c r="L9" s="160" t="s">
        <v>64</v>
      </c>
      <c r="M9" s="127"/>
    </row>
    <row r="10" spans="1:16" s="126" customFormat="1" ht="25.5" hidden="1" x14ac:dyDescent="0.25">
      <c r="A10" s="70">
        <v>5</v>
      </c>
      <c r="B10" s="128" t="s">
        <v>62</v>
      </c>
      <c r="C10" s="155" t="s">
        <v>63</v>
      </c>
      <c r="D10" s="158" t="s">
        <v>35</v>
      </c>
      <c r="E10" s="154">
        <v>2</v>
      </c>
      <c r="F10" s="154" t="s">
        <v>30</v>
      </c>
      <c r="G10" s="168">
        <v>11794.64</v>
      </c>
      <c r="H10" s="138">
        <f t="shared" si="0"/>
        <v>23589.279999999999</v>
      </c>
      <c r="I10" s="34" t="s">
        <v>9</v>
      </c>
      <c r="J10" s="155" t="s">
        <v>32</v>
      </c>
      <c r="K10" s="156" t="s">
        <v>37</v>
      </c>
      <c r="L10" s="160" t="s">
        <v>64</v>
      </c>
      <c r="M10" s="127"/>
    </row>
    <row r="11" spans="1:16" s="126" customFormat="1" ht="25.5" hidden="1" x14ac:dyDescent="0.25">
      <c r="A11" s="70">
        <v>6</v>
      </c>
      <c r="B11" s="128" t="s">
        <v>65</v>
      </c>
      <c r="C11" s="155" t="s">
        <v>63</v>
      </c>
      <c r="D11" s="158" t="s">
        <v>35</v>
      </c>
      <c r="E11" s="157">
        <v>50</v>
      </c>
      <c r="F11" s="157" t="s">
        <v>30</v>
      </c>
      <c r="G11" s="147">
        <v>14000</v>
      </c>
      <c r="H11" s="153">
        <f t="shared" si="0"/>
        <v>700000</v>
      </c>
      <c r="I11" s="34" t="s">
        <v>9</v>
      </c>
      <c r="J11" s="155" t="s">
        <v>32</v>
      </c>
      <c r="K11" s="156" t="s">
        <v>37</v>
      </c>
      <c r="L11" s="160" t="s">
        <v>77</v>
      </c>
      <c r="M11" s="127"/>
    </row>
    <row r="12" spans="1:16" s="126" customFormat="1" ht="25.5" hidden="1" x14ac:dyDescent="0.25">
      <c r="A12" s="70">
        <v>7</v>
      </c>
      <c r="B12" s="128" t="s">
        <v>66</v>
      </c>
      <c r="C12" s="155" t="s">
        <v>63</v>
      </c>
      <c r="D12" s="158" t="s">
        <v>35</v>
      </c>
      <c r="E12" s="157">
        <v>50</v>
      </c>
      <c r="F12" s="157" t="s">
        <v>30</v>
      </c>
      <c r="G12" s="147">
        <v>11000</v>
      </c>
      <c r="H12" s="153">
        <f t="shared" si="0"/>
        <v>550000</v>
      </c>
      <c r="I12" s="34" t="s">
        <v>9</v>
      </c>
      <c r="J12" s="155" t="s">
        <v>32</v>
      </c>
      <c r="K12" s="156" t="s">
        <v>37</v>
      </c>
      <c r="L12" s="160" t="s">
        <v>77</v>
      </c>
      <c r="M12" s="127"/>
    </row>
    <row r="13" spans="1:16" s="126" customFormat="1" ht="25.5" hidden="1" x14ac:dyDescent="0.25">
      <c r="A13" s="70">
        <v>8</v>
      </c>
      <c r="B13" s="128" t="s">
        <v>90</v>
      </c>
      <c r="C13" s="155" t="s">
        <v>63</v>
      </c>
      <c r="D13" s="158" t="s">
        <v>24</v>
      </c>
      <c r="E13" s="157">
        <v>3</v>
      </c>
      <c r="F13" s="157" t="s">
        <v>30</v>
      </c>
      <c r="G13" s="147">
        <v>49098.22</v>
      </c>
      <c r="H13" s="153">
        <f t="shared" ref="H13:H21" si="1">E13*G13</f>
        <v>147294.66</v>
      </c>
      <c r="I13" s="34" t="s">
        <v>9</v>
      </c>
      <c r="J13" s="155" t="s">
        <v>32</v>
      </c>
      <c r="K13" s="156" t="s">
        <v>37</v>
      </c>
      <c r="L13" s="160" t="s">
        <v>92</v>
      </c>
      <c r="M13" s="127"/>
    </row>
    <row r="14" spans="1:16" s="126" customFormat="1" ht="25.5" hidden="1" x14ac:dyDescent="0.2">
      <c r="A14" s="70">
        <v>9</v>
      </c>
      <c r="B14" s="128" t="s">
        <v>91</v>
      </c>
      <c r="C14" s="187" t="s">
        <v>63</v>
      </c>
      <c r="D14" s="158" t="s">
        <v>24</v>
      </c>
      <c r="E14" s="157">
        <v>3</v>
      </c>
      <c r="F14" s="157" t="s">
        <v>30</v>
      </c>
      <c r="G14" s="147">
        <v>53562.5</v>
      </c>
      <c r="H14" s="153">
        <f t="shared" si="1"/>
        <v>160687.5</v>
      </c>
      <c r="I14" s="34" t="s">
        <v>9</v>
      </c>
      <c r="J14" s="155" t="s">
        <v>32</v>
      </c>
      <c r="K14" s="156" t="s">
        <v>37</v>
      </c>
      <c r="L14" s="160" t="s">
        <v>92</v>
      </c>
      <c r="M14" s="127"/>
    </row>
    <row r="15" spans="1:16" s="126" customFormat="1" ht="12.75" hidden="1" x14ac:dyDescent="0.2">
      <c r="A15" s="70">
        <v>10</v>
      </c>
      <c r="B15" s="185" t="s">
        <v>104</v>
      </c>
      <c r="C15" s="137" t="s">
        <v>106</v>
      </c>
      <c r="D15" s="185" t="s">
        <v>35</v>
      </c>
      <c r="E15" s="157">
        <v>10000</v>
      </c>
      <c r="F15" s="157" t="s">
        <v>107</v>
      </c>
      <c r="G15" s="147">
        <v>180.36</v>
      </c>
      <c r="H15" s="153">
        <f t="shared" si="1"/>
        <v>1803600.0000000002</v>
      </c>
      <c r="I15" s="34" t="s">
        <v>9</v>
      </c>
      <c r="J15" s="155" t="s">
        <v>32</v>
      </c>
      <c r="K15" s="156" t="s">
        <v>37</v>
      </c>
      <c r="L15" s="160" t="s">
        <v>108</v>
      </c>
      <c r="M15" s="127"/>
    </row>
    <row r="16" spans="1:16" s="126" customFormat="1" ht="12.75" hidden="1" x14ac:dyDescent="0.2">
      <c r="A16" s="70">
        <v>11</v>
      </c>
      <c r="B16" s="185" t="s">
        <v>105</v>
      </c>
      <c r="C16" s="137" t="s">
        <v>106</v>
      </c>
      <c r="D16" s="186" t="s">
        <v>35</v>
      </c>
      <c r="E16" s="157">
        <v>25000</v>
      </c>
      <c r="F16" s="157" t="s">
        <v>107</v>
      </c>
      <c r="G16" s="147">
        <v>260.72000000000003</v>
      </c>
      <c r="H16" s="153">
        <f t="shared" si="1"/>
        <v>6518000.0000000009</v>
      </c>
      <c r="I16" s="34" t="s">
        <v>9</v>
      </c>
      <c r="J16" s="155" t="s">
        <v>32</v>
      </c>
      <c r="K16" s="156" t="s">
        <v>37</v>
      </c>
      <c r="L16" s="160" t="s">
        <v>108</v>
      </c>
      <c r="M16" s="127"/>
    </row>
    <row r="17" spans="1:18" s="126" customFormat="1" ht="12.75" hidden="1" x14ac:dyDescent="0.2">
      <c r="A17" s="70">
        <v>12</v>
      </c>
      <c r="B17" s="128" t="s">
        <v>109</v>
      </c>
      <c r="C17" s="137" t="s">
        <v>106</v>
      </c>
      <c r="D17" s="186" t="s">
        <v>35</v>
      </c>
      <c r="E17" s="157">
        <v>12</v>
      </c>
      <c r="F17" s="157" t="s">
        <v>30</v>
      </c>
      <c r="G17" s="147">
        <v>2200</v>
      </c>
      <c r="H17" s="153">
        <f t="shared" si="1"/>
        <v>26400</v>
      </c>
      <c r="I17" s="34" t="s">
        <v>9</v>
      </c>
      <c r="J17" s="155" t="s">
        <v>32</v>
      </c>
      <c r="K17" s="156" t="s">
        <v>37</v>
      </c>
      <c r="L17" s="160" t="s">
        <v>113</v>
      </c>
      <c r="M17" s="127"/>
    </row>
    <row r="18" spans="1:18" s="126" customFormat="1" ht="12.75" hidden="1" x14ac:dyDescent="0.2">
      <c r="A18" s="70">
        <v>13</v>
      </c>
      <c r="B18" s="128" t="s">
        <v>110</v>
      </c>
      <c r="C18" s="137" t="s">
        <v>106</v>
      </c>
      <c r="D18" s="186" t="s">
        <v>35</v>
      </c>
      <c r="E18" s="157">
        <v>4</v>
      </c>
      <c r="F18" s="157" t="s">
        <v>30</v>
      </c>
      <c r="G18" s="147">
        <v>12907.14</v>
      </c>
      <c r="H18" s="153">
        <f t="shared" si="1"/>
        <v>51628.56</v>
      </c>
      <c r="I18" s="34" t="s">
        <v>9</v>
      </c>
      <c r="J18" s="155" t="s">
        <v>32</v>
      </c>
      <c r="K18" s="156" t="s">
        <v>37</v>
      </c>
      <c r="L18" s="160" t="s">
        <v>113</v>
      </c>
      <c r="M18" s="127"/>
    </row>
    <row r="19" spans="1:18" s="126" customFormat="1" ht="12.75" hidden="1" x14ac:dyDescent="0.2">
      <c r="A19" s="70">
        <v>14</v>
      </c>
      <c r="B19" s="128" t="s">
        <v>111</v>
      </c>
      <c r="C19" s="137" t="s">
        <v>106</v>
      </c>
      <c r="D19" s="186" t="s">
        <v>35</v>
      </c>
      <c r="E19" s="157">
        <v>3</v>
      </c>
      <c r="F19" s="157" t="s">
        <v>30</v>
      </c>
      <c r="G19" s="147">
        <v>200000</v>
      </c>
      <c r="H19" s="153">
        <f t="shared" si="1"/>
        <v>600000</v>
      </c>
      <c r="I19" s="34" t="s">
        <v>9</v>
      </c>
      <c r="J19" s="155" t="s">
        <v>32</v>
      </c>
      <c r="K19" s="156" t="s">
        <v>37</v>
      </c>
      <c r="L19" s="160" t="s">
        <v>113</v>
      </c>
      <c r="M19" s="127"/>
    </row>
    <row r="20" spans="1:18" s="126" customFormat="1" ht="12.75" hidden="1" x14ac:dyDescent="0.2">
      <c r="A20" s="70">
        <v>15</v>
      </c>
      <c r="B20" s="128" t="s">
        <v>66</v>
      </c>
      <c r="C20" s="137" t="s">
        <v>106</v>
      </c>
      <c r="D20" s="186" t="s">
        <v>35</v>
      </c>
      <c r="E20" s="157">
        <v>19</v>
      </c>
      <c r="F20" s="157" t="s">
        <v>30</v>
      </c>
      <c r="G20" s="147">
        <v>9821.43</v>
      </c>
      <c r="H20" s="153">
        <f t="shared" si="1"/>
        <v>186607.17</v>
      </c>
      <c r="I20" s="34" t="s">
        <v>9</v>
      </c>
      <c r="J20" s="155" t="s">
        <v>32</v>
      </c>
      <c r="K20" s="156" t="s">
        <v>37</v>
      </c>
      <c r="L20" s="160" t="s">
        <v>113</v>
      </c>
      <c r="M20" s="127"/>
    </row>
    <row r="21" spans="1:18" s="126" customFormat="1" ht="12.75" hidden="1" x14ac:dyDescent="0.2">
      <c r="A21" s="70">
        <v>16</v>
      </c>
      <c r="B21" s="146" t="s">
        <v>112</v>
      </c>
      <c r="C21" s="137" t="s">
        <v>106</v>
      </c>
      <c r="D21" s="186" t="s">
        <v>35</v>
      </c>
      <c r="E21" s="157">
        <v>20</v>
      </c>
      <c r="F21" s="157" t="s">
        <v>30</v>
      </c>
      <c r="G21" s="147">
        <v>33928.57</v>
      </c>
      <c r="H21" s="153">
        <f t="shared" si="1"/>
        <v>678571.4</v>
      </c>
      <c r="I21" s="34" t="s">
        <v>9</v>
      </c>
      <c r="J21" s="155" t="s">
        <v>32</v>
      </c>
      <c r="K21" s="156" t="s">
        <v>37</v>
      </c>
      <c r="L21" s="160" t="s">
        <v>113</v>
      </c>
      <c r="M21" s="127"/>
    </row>
    <row r="22" spans="1:18" s="126" customFormat="1" ht="12.75" hidden="1" x14ac:dyDescent="0.25">
      <c r="A22" s="70"/>
      <c r="B22" s="155"/>
      <c r="C22" s="157"/>
      <c r="D22" s="150"/>
      <c r="E22" s="157"/>
      <c r="F22" s="157"/>
      <c r="G22" s="147"/>
      <c r="H22" s="153"/>
      <c r="I22" s="34"/>
      <c r="J22" s="155"/>
      <c r="K22" s="156"/>
      <c r="L22" s="132"/>
      <c r="M22" s="127"/>
    </row>
    <row r="23" spans="1:18" s="2" customFormat="1" ht="20.25" hidden="1" customHeight="1" x14ac:dyDescent="0.25">
      <c r="A23" s="40"/>
      <c r="B23" s="55" t="s">
        <v>18</v>
      </c>
      <c r="C23" s="35"/>
      <c r="D23" s="151"/>
      <c r="E23" s="35"/>
      <c r="F23" s="35"/>
      <c r="G23" s="119"/>
      <c r="H23" s="44">
        <f>SUM(H6:H22)</f>
        <v>13630253.470000001</v>
      </c>
      <c r="I23" s="58"/>
      <c r="J23" s="58"/>
      <c r="K23" s="76"/>
      <c r="L23" s="58"/>
      <c r="M23" s="29"/>
      <c r="N23" s="15"/>
      <c r="O23" s="15"/>
      <c r="P23" s="15"/>
      <c r="Q23" s="15"/>
      <c r="R23" s="15"/>
    </row>
    <row r="24" spans="1:18" s="2" customFormat="1" ht="20.25" hidden="1" customHeight="1" x14ac:dyDescent="0.25">
      <c r="A24" s="47"/>
      <c r="B24" s="49" t="s">
        <v>8</v>
      </c>
      <c r="C24" s="53"/>
      <c r="D24" s="152"/>
      <c r="E24" s="53"/>
      <c r="F24" s="53"/>
      <c r="G24" s="111"/>
      <c r="H24" s="53"/>
      <c r="I24" s="53"/>
      <c r="J24" s="50"/>
      <c r="K24" s="77"/>
      <c r="L24" s="50"/>
      <c r="M24" s="29"/>
      <c r="N24" s="15"/>
      <c r="O24" s="15"/>
      <c r="P24" s="15"/>
      <c r="Q24" s="15"/>
      <c r="R24" s="15"/>
    </row>
    <row r="25" spans="1:18" s="2" customFormat="1" ht="25.5" hidden="1" x14ac:dyDescent="0.25">
      <c r="A25" s="70">
        <v>1</v>
      </c>
      <c r="B25" s="145" t="s">
        <v>48</v>
      </c>
      <c r="C25" s="131" t="s">
        <v>49</v>
      </c>
      <c r="D25" s="148" t="s">
        <v>35</v>
      </c>
      <c r="E25" s="131">
        <v>1</v>
      </c>
      <c r="F25" s="131" t="s">
        <v>50</v>
      </c>
      <c r="G25" s="147"/>
      <c r="H25" s="153">
        <v>128828480</v>
      </c>
      <c r="I25" s="34" t="s">
        <v>9</v>
      </c>
      <c r="J25" s="155" t="s">
        <v>32</v>
      </c>
      <c r="K25" s="156" t="s">
        <v>37</v>
      </c>
      <c r="L25" s="160" t="s">
        <v>47</v>
      </c>
      <c r="M25" s="127"/>
      <c r="N25" s="126"/>
      <c r="O25" s="126"/>
      <c r="P25" s="126"/>
      <c r="Q25" s="126"/>
      <c r="R25" s="126"/>
    </row>
    <row r="26" spans="1:18" s="2" customFormat="1" ht="12.75" hidden="1" x14ac:dyDescent="0.25">
      <c r="A26" s="70"/>
      <c r="B26" s="145"/>
      <c r="C26" s="155"/>
      <c r="D26" s="158"/>
      <c r="E26" s="155"/>
      <c r="F26" s="155"/>
      <c r="G26" s="147"/>
      <c r="H26" s="153"/>
      <c r="I26" s="34"/>
      <c r="J26" s="155"/>
      <c r="K26" s="156"/>
      <c r="L26" s="160"/>
      <c r="M26" s="127"/>
      <c r="N26" s="126"/>
      <c r="O26" s="126"/>
      <c r="P26" s="126"/>
      <c r="Q26" s="126"/>
      <c r="R26" s="126"/>
    </row>
    <row r="27" spans="1:18" s="2" customFormat="1" ht="12.75" hidden="1" x14ac:dyDescent="0.25">
      <c r="A27" s="70"/>
      <c r="B27" s="145"/>
      <c r="C27" s="155"/>
      <c r="D27" s="158"/>
      <c r="E27" s="155"/>
      <c r="F27" s="155"/>
      <c r="G27" s="147"/>
      <c r="H27" s="153"/>
      <c r="I27" s="34"/>
      <c r="J27" s="155"/>
      <c r="K27" s="156"/>
      <c r="L27" s="160"/>
      <c r="M27" s="127"/>
      <c r="N27" s="126"/>
      <c r="O27" s="126"/>
      <c r="P27" s="126"/>
      <c r="Q27" s="126"/>
      <c r="R27" s="126"/>
    </row>
    <row r="28" spans="1:18" s="2" customFormat="1" ht="12.75" hidden="1" x14ac:dyDescent="0.25">
      <c r="A28" s="70"/>
      <c r="B28" s="145"/>
      <c r="C28" s="155"/>
      <c r="D28" s="158"/>
      <c r="E28" s="155"/>
      <c r="F28" s="155"/>
      <c r="G28" s="147"/>
      <c r="H28" s="153"/>
      <c r="I28" s="34"/>
      <c r="J28" s="155"/>
      <c r="K28" s="156"/>
      <c r="L28" s="160"/>
      <c r="M28" s="127"/>
      <c r="N28" s="126"/>
      <c r="O28" s="126"/>
      <c r="P28" s="126"/>
      <c r="Q28" s="126"/>
      <c r="R28" s="126"/>
    </row>
    <row r="29" spans="1:18" s="2" customFormat="1" ht="12.75" hidden="1" x14ac:dyDescent="0.25">
      <c r="A29" s="70"/>
      <c r="B29" s="145"/>
      <c r="C29" s="155"/>
      <c r="D29" s="158"/>
      <c r="E29" s="155"/>
      <c r="F29" s="155"/>
      <c r="G29" s="147"/>
      <c r="H29" s="153"/>
      <c r="I29" s="34"/>
      <c r="J29" s="155"/>
      <c r="K29" s="156"/>
      <c r="L29" s="160"/>
      <c r="M29" s="127"/>
      <c r="N29" s="126"/>
      <c r="O29" s="126"/>
      <c r="P29" s="126"/>
      <c r="Q29" s="126"/>
      <c r="R29" s="126"/>
    </row>
    <row r="30" spans="1:18" s="2" customFormat="1" ht="20.25" hidden="1" customHeight="1" x14ac:dyDescent="0.25">
      <c r="A30" s="40"/>
      <c r="B30" s="67" t="s">
        <v>19</v>
      </c>
      <c r="C30" s="35"/>
      <c r="D30" s="41"/>
      <c r="E30" s="35"/>
      <c r="F30" s="35"/>
      <c r="G30" s="45"/>
      <c r="H30" s="44">
        <f>SUM(H25:H25)</f>
        <v>128828480</v>
      </c>
      <c r="I30" s="40"/>
      <c r="J30" s="59"/>
      <c r="K30" s="78"/>
      <c r="L30" s="60"/>
      <c r="M30" s="29"/>
      <c r="N30" s="15"/>
      <c r="O30" s="15"/>
      <c r="P30" s="15"/>
      <c r="Q30" s="15"/>
      <c r="R30" s="15"/>
    </row>
    <row r="31" spans="1:18" s="2" customFormat="1" ht="20.25" hidden="1" customHeight="1" x14ac:dyDescent="0.25">
      <c r="A31" s="47"/>
      <c r="B31" s="49" t="s">
        <v>12</v>
      </c>
      <c r="C31" s="39"/>
      <c r="D31" s="39"/>
      <c r="E31" s="39"/>
      <c r="F31" s="39"/>
      <c r="G31" s="112"/>
      <c r="H31" s="39"/>
      <c r="I31" s="39"/>
      <c r="J31" s="38"/>
      <c r="K31" s="79"/>
      <c r="L31" s="51"/>
      <c r="M31" s="29"/>
      <c r="N31" s="15"/>
      <c r="O31" s="15"/>
      <c r="P31" s="15"/>
      <c r="Q31" s="15"/>
      <c r="R31" s="15"/>
    </row>
    <row r="32" spans="1:18" s="2" customFormat="1" ht="38.25" hidden="1" x14ac:dyDescent="0.25">
      <c r="A32" s="70">
        <v>1</v>
      </c>
      <c r="B32" s="145" t="s">
        <v>51</v>
      </c>
      <c r="C32" s="137" t="s">
        <v>55</v>
      </c>
      <c r="D32" s="158" t="s">
        <v>56</v>
      </c>
      <c r="E32" s="155">
        <v>1</v>
      </c>
      <c r="F32" s="155" t="s">
        <v>20</v>
      </c>
      <c r="G32" s="133"/>
      <c r="H32" s="153">
        <v>1365000</v>
      </c>
      <c r="I32" s="34" t="s">
        <v>9</v>
      </c>
      <c r="J32" s="155" t="s">
        <v>57</v>
      </c>
      <c r="K32" s="156" t="s">
        <v>37</v>
      </c>
      <c r="L32" s="160" t="s">
        <v>58</v>
      </c>
      <c r="M32" s="127"/>
      <c r="N32" s="126"/>
      <c r="O32" s="126"/>
      <c r="P32" s="126"/>
      <c r="Q32" s="126"/>
      <c r="R32" s="126"/>
    </row>
    <row r="33" spans="1:18" s="2" customFormat="1" ht="51" hidden="1" x14ac:dyDescent="0.25">
      <c r="A33" s="70">
        <v>2</v>
      </c>
      <c r="B33" s="145" t="s">
        <v>52</v>
      </c>
      <c r="C33" s="137" t="s">
        <v>55</v>
      </c>
      <c r="D33" s="158" t="s">
        <v>56</v>
      </c>
      <c r="E33" s="155">
        <v>1</v>
      </c>
      <c r="F33" s="155" t="s">
        <v>20</v>
      </c>
      <c r="G33" s="133"/>
      <c r="H33" s="153">
        <v>98000</v>
      </c>
      <c r="I33" s="34" t="s">
        <v>9</v>
      </c>
      <c r="J33" s="155" t="s">
        <v>57</v>
      </c>
      <c r="K33" s="156" t="s">
        <v>37</v>
      </c>
      <c r="L33" s="160" t="s">
        <v>58</v>
      </c>
      <c r="M33" s="127"/>
      <c r="N33" s="126"/>
      <c r="O33" s="126"/>
      <c r="P33" s="126"/>
      <c r="Q33" s="126"/>
      <c r="R33" s="126"/>
    </row>
    <row r="34" spans="1:18" s="2" customFormat="1" ht="76.5" hidden="1" x14ac:dyDescent="0.25">
      <c r="A34" s="70">
        <v>3</v>
      </c>
      <c r="B34" s="145" t="s">
        <v>53</v>
      </c>
      <c r="C34" s="137" t="s">
        <v>55</v>
      </c>
      <c r="D34" s="158" t="s">
        <v>56</v>
      </c>
      <c r="E34" s="155">
        <v>1</v>
      </c>
      <c r="F34" s="155" t="s">
        <v>20</v>
      </c>
      <c r="G34" s="133"/>
      <c r="H34" s="153">
        <v>75000</v>
      </c>
      <c r="I34" s="34" t="s">
        <v>9</v>
      </c>
      <c r="J34" s="155" t="s">
        <v>57</v>
      </c>
      <c r="K34" s="156" t="s">
        <v>37</v>
      </c>
      <c r="L34" s="160" t="s">
        <v>58</v>
      </c>
      <c r="M34" s="127"/>
      <c r="N34" s="126"/>
      <c r="O34" s="126"/>
      <c r="P34" s="126"/>
      <c r="Q34" s="126"/>
      <c r="R34" s="126"/>
    </row>
    <row r="35" spans="1:18" s="2" customFormat="1" ht="63.75" hidden="1" x14ac:dyDescent="0.25">
      <c r="A35" s="70">
        <v>4</v>
      </c>
      <c r="B35" s="145" t="s">
        <v>54</v>
      </c>
      <c r="C35" s="137" t="s">
        <v>55</v>
      </c>
      <c r="D35" s="158" t="s">
        <v>56</v>
      </c>
      <c r="E35" s="155">
        <v>1</v>
      </c>
      <c r="F35" s="155" t="s">
        <v>20</v>
      </c>
      <c r="G35" s="133"/>
      <c r="H35" s="153">
        <v>2496000</v>
      </c>
      <c r="I35" s="34" t="s">
        <v>9</v>
      </c>
      <c r="J35" s="155" t="s">
        <v>57</v>
      </c>
      <c r="K35" s="156" t="s">
        <v>37</v>
      </c>
      <c r="L35" s="160" t="s">
        <v>58</v>
      </c>
      <c r="M35" s="127"/>
      <c r="N35" s="126"/>
      <c r="O35" s="126"/>
      <c r="P35" s="126"/>
      <c r="Q35" s="126"/>
      <c r="R35" s="126"/>
    </row>
    <row r="36" spans="1:18" s="2" customFormat="1" ht="63.75" hidden="1" x14ac:dyDescent="0.25">
      <c r="A36" s="70">
        <v>5</v>
      </c>
      <c r="B36" s="145" t="s">
        <v>67</v>
      </c>
      <c r="C36" s="137" t="s">
        <v>55</v>
      </c>
      <c r="D36" s="149" t="s">
        <v>24</v>
      </c>
      <c r="E36" s="155">
        <v>1</v>
      </c>
      <c r="F36" s="155" t="s">
        <v>20</v>
      </c>
      <c r="G36" s="133"/>
      <c r="H36" s="153" t="s">
        <v>71</v>
      </c>
      <c r="I36" s="34" t="s">
        <v>9</v>
      </c>
      <c r="J36" s="155" t="s">
        <v>57</v>
      </c>
      <c r="K36" s="156" t="s">
        <v>37</v>
      </c>
      <c r="L36" s="160" t="s">
        <v>73</v>
      </c>
      <c r="M36" s="127"/>
      <c r="N36" s="126"/>
      <c r="O36" s="126"/>
      <c r="P36" s="126"/>
      <c r="Q36" s="126"/>
      <c r="R36" s="126"/>
    </row>
    <row r="37" spans="1:18" s="2" customFormat="1" ht="75.75" hidden="1" x14ac:dyDescent="0.25">
      <c r="A37" s="70">
        <v>6</v>
      </c>
      <c r="B37" s="145" t="s">
        <v>68</v>
      </c>
      <c r="C37" s="137" t="s">
        <v>55</v>
      </c>
      <c r="D37" s="149" t="s">
        <v>24</v>
      </c>
      <c r="E37" s="155">
        <v>1</v>
      </c>
      <c r="F37" s="155" t="s">
        <v>20</v>
      </c>
      <c r="G37" s="133"/>
      <c r="H37" s="153" t="s">
        <v>72</v>
      </c>
      <c r="I37" s="34" t="s">
        <v>9</v>
      </c>
      <c r="J37" s="155" t="s">
        <v>57</v>
      </c>
      <c r="K37" s="156" t="s">
        <v>37</v>
      </c>
      <c r="L37" s="160" t="s">
        <v>73</v>
      </c>
      <c r="M37" s="127"/>
      <c r="N37" s="126"/>
      <c r="O37" s="126"/>
      <c r="P37" s="126"/>
      <c r="Q37" s="126"/>
      <c r="R37" s="126"/>
    </row>
    <row r="38" spans="1:18" s="2" customFormat="1" ht="76.5" hidden="1" x14ac:dyDescent="0.25">
      <c r="A38" s="70">
        <v>7</v>
      </c>
      <c r="B38" s="145" t="s">
        <v>69</v>
      </c>
      <c r="C38" s="137" t="s">
        <v>55</v>
      </c>
      <c r="D38" s="149" t="s">
        <v>24</v>
      </c>
      <c r="E38" s="155">
        <v>1</v>
      </c>
      <c r="F38" s="155" t="s">
        <v>20</v>
      </c>
      <c r="G38" s="133"/>
      <c r="H38" s="153">
        <v>1863000</v>
      </c>
      <c r="I38" s="34" t="s">
        <v>9</v>
      </c>
      <c r="J38" s="155" t="s">
        <v>57</v>
      </c>
      <c r="K38" s="156" t="s">
        <v>37</v>
      </c>
      <c r="L38" s="160" t="s">
        <v>73</v>
      </c>
      <c r="M38" s="127"/>
      <c r="N38" s="126"/>
      <c r="O38" s="126"/>
      <c r="P38" s="126"/>
      <c r="Q38" s="126"/>
      <c r="R38" s="126"/>
    </row>
    <row r="39" spans="1:18" s="2" customFormat="1" ht="66" hidden="1" customHeight="1" x14ac:dyDescent="0.25">
      <c r="A39" s="70">
        <v>8</v>
      </c>
      <c r="B39" s="184" t="s">
        <v>70</v>
      </c>
      <c r="C39" s="137" t="s">
        <v>55</v>
      </c>
      <c r="D39" s="149" t="s">
        <v>24</v>
      </c>
      <c r="E39" s="155">
        <v>1</v>
      </c>
      <c r="F39" s="155" t="s">
        <v>20</v>
      </c>
      <c r="G39" s="133"/>
      <c r="H39" s="153">
        <v>1960000</v>
      </c>
      <c r="I39" s="34" t="s">
        <v>9</v>
      </c>
      <c r="J39" s="155" t="s">
        <v>57</v>
      </c>
      <c r="K39" s="156" t="s">
        <v>37</v>
      </c>
      <c r="L39" s="160" t="s">
        <v>73</v>
      </c>
      <c r="M39" s="127"/>
      <c r="N39" s="126"/>
      <c r="O39" s="126"/>
      <c r="P39" s="126"/>
      <c r="Q39" s="126"/>
      <c r="R39" s="126"/>
    </row>
    <row r="40" spans="1:18" s="2" customFormat="1" ht="12.75" hidden="1" x14ac:dyDescent="0.25">
      <c r="A40" s="70">
        <v>9</v>
      </c>
      <c r="B40" s="145" t="s">
        <v>78</v>
      </c>
      <c r="C40" s="137" t="s">
        <v>79</v>
      </c>
      <c r="D40" s="149" t="s">
        <v>35</v>
      </c>
      <c r="E40" s="155">
        <v>1</v>
      </c>
      <c r="F40" s="155" t="s">
        <v>20</v>
      </c>
      <c r="G40" s="133"/>
      <c r="H40" s="136">
        <v>748725</v>
      </c>
      <c r="I40" s="34" t="s">
        <v>9</v>
      </c>
      <c r="J40" s="155" t="s">
        <v>32</v>
      </c>
      <c r="K40" s="156" t="s">
        <v>37</v>
      </c>
      <c r="L40" s="160" t="s">
        <v>80</v>
      </c>
      <c r="M40" s="127"/>
      <c r="N40" s="126"/>
      <c r="O40" s="126"/>
      <c r="P40" s="126"/>
      <c r="Q40" s="126"/>
      <c r="R40" s="126"/>
    </row>
    <row r="41" spans="1:18" s="2" customFormat="1" ht="25.5" hidden="1" x14ac:dyDescent="0.25">
      <c r="A41" s="70">
        <v>10</v>
      </c>
      <c r="B41" s="145" t="s">
        <v>89</v>
      </c>
      <c r="C41" s="155" t="s">
        <v>63</v>
      </c>
      <c r="D41" s="149" t="s">
        <v>87</v>
      </c>
      <c r="E41" s="155">
        <v>1</v>
      </c>
      <c r="F41" s="155" t="s">
        <v>20</v>
      </c>
      <c r="G41" s="133"/>
      <c r="H41" s="136">
        <v>39800</v>
      </c>
      <c r="I41" s="34" t="s">
        <v>9</v>
      </c>
      <c r="J41" s="155" t="s">
        <v>98</v>
      </c>
      <c r="K41" s="156" t="s">
        <v>37</v>
      </c>
      <c r="L41" s="160" t="s">
        <v>88</v>
      </c>
      <c r="M41" s="127"/>
      <c r="N41" s="126"/>
      <c r="O41" s="126"/>
      <c r="P41" s="126"/>
      <c r="Q41" s="126"/>
      <c r="R41" s="126"/>
    </row>
    <row r="42" spans="1:18" s="2" customFormat="1" ht="25.5" hidden="1" x14ac:dyDescent="0.25">
      <c r="A42" s="70">
        <v>11</v>
      </c>
      <c r="B42" s="145" t="s">
        <v>93</v>
      </c>
      <c r="C42" s="137" t="s">
        <v>95</v>
      </c>
      <c r="D42" s="149" t="s">
        <v>96</v>
      </c>
      <c r="E42" s="131">
        <v>1</v>
      </c>
      <c r="F42" s="155" t="s">
        <v>20</v>
      </c>
      <c r="G42" s="133"/>
      <c r="H42" s="136">
        <v>171428.58</v>
      </c>
      <c r="I42" s="34" t="s">
        <v>9</v>
      </c>
      <c r="J42" s="155" t="s">
        <v>98</v>
      </c>
      <c r="K42" s="156" t="s">
        <v>37</v>
      </c>
      <c r="L42" s="160" t="s">
        <v>99</v>
      </c>
      <c r="M42" s="127"/>
      <c r="N42" s="126"/>
      <c r="O42" s="126"/>
      <c r="P42" s="126"/>
      <c r="Q42" s="126"/>
      <c r="R42" s="126"/>
    </row>
    <row r="43" spans="1:18" s="2" customFormat="1" ht="25.5" hidden="1" x14ac:dyDescent="0.25">
      <c r="A43" s="70">
        <v>12</v>
      </c>
      <c r="B43" s="145" t="s">
        <v>94</v>
      </c>
      <c r="C43" s="137" t="s">
        <v>95</v>
      </c>
      <c r="D43" s="149" t="s">
        <v>97</v>
      </c>
      <c r="E43" s="131">
        <v>1</v>
      </c>
      <c r="F43" s="155" t="s">
        <v>20</v>
      </c>
      <c r="G43" s="133"/>
      <c r="H43" s="136">
        <v>135000</v>
      </c>
      <c r="I43" s="34" t="s">
        <v>9</v>
      </c>
      <c r="J43" s="155" t="s">
        <v>98</v>
      </c>
      <c r="K43" s="156" t="s">
        <v>37</v>
      </c>
      <c r="L43" s="160" t="s">
        <v>99</v>
      </c>
      <c r="M43" s="127"/>
      <c r="N43" s="126"/>
      <c r="O43" s="126"/>
      <c r="P43" s="126"/>
      <c r="Q43" s="126"/>
      <c r="R43" s="126"/>
    </row>
    <row r="44" spans="1:18" s="2" customFormat="1" ht="25.5" hidden="1" x14ac:dyDescent="0.25">
      <c r="A44" s="70">
        <v>13</v>
      </c>
      <c r="B44" s="145" t="s">
        <v>114</v>
      </c>
      <c r="C44" s="137" t="s">
        <v>103</v>
      </c>
      <c r="D44" s="158" t="s">
        <v>24</v>
      </c>
      <c r="E44" s="155">
        <v>1</v>
      </c>
      <c r="F44" s="155" t="s">
        <v>20</v>
      </c>
      <c r="G44" s="133"/>
      <c r="H44" s="136">
        <v>156579</v>
      </c>
      <c r="I44" s="34" t="s">
        <v>9</v>
      </c>
      <c r="J44" s="155" t="s">
        <v>32</v>
      </c>
      <c r="K44" s="156" t="s">
        <v>37</v>
      </c>
      <c r="L44" s="160" t="s">
        <v>115</v>
      </c>
      <c r="M44" s="127"/>
      <c r="N44" s="126"/>
      <c r="O44" s="126"/>
      <c r="P44" s="126"/>
      <c r="Q44" s="126"/>
      <c r="R44" s="126"/>
    </row>
    <row r="45" spans="1:18" s="2" customFormat="1" ht="25.5" hidden="1" x14ac:dyDescent="0.25">
      <c r="A45" s="70">
        <v>14</v>
      </c>
      <c r="B45" s="146" t="s">
        <v>169</v>
      </c>
      <c r="C45" s="137" t="s">
        <v>103</v>
      </c>
      <c r="D45" s="158" t="s">
        <v>24</v>
      </c>
      <c r="E45" s="155">
        <v>1</v>
      </c>
      <c r="F45" s="155" t="s">
        <v>20</v>
      </c>
      <c r="G45" s="133"/>
      <c r="H45" s="136">
        <v>158300</v>
      </c>
      <c r="I45" s="34" t="s">
        <v>9</v>
      </c>
      <c r="J45" s="155" t="s">
        <v>32</v>
      </c>
      <c r="K45" s="156" t="s">
        <v>139</v>
      </c>
      <c r="L45" s="160" t="s">
        <v>170</v>
      </c>
      <c r="M45" s="127"/>
      <c r="N45" s="126"/>
      <c r="O45" s="126"/>
      <c r="P45" s="126"/>
      <c r="Q45" s="126"/>
      <c r="R45" s="126"/>
    </row>
    <row r="46" spans="1:18" s="2" customFormat="1" ht="15.75" hidden="1" x14ac:dyDescent="0.25">
      <c r="A46" s="70"/>
      <c r="B46" s="146"/>
      <c r="C46" s="138"/>
      <c r="D46" s="145"/>
      <c r="E46" s="131"/>
      <c r="F46" s="131"/>
      <c r="G46" s="133"/>
      <c r="H46" s="136"/>
      <c r="I46" s="124"/>
      <c r="J46" s="131"/>
      <c r="K46" s="134"/>
      <c r="L46" s="132"/>
      <c r="M46" s="127"/>
      <c r="N46" s="126"/>
      <c r="O46" s="126"/>
      <c r="P46" s="126"/>
      <c r="Q46" s="126"/>
      <c r="R46" s="126"/>
    </row>
    <row r="47" spans="1:18" s="2" customFormat="1" ht="20.25" hidden="1" customHeight="1" x14ac:dyDescent="0.25">
      <c r="A47" s="40"/>
      <c r="B47" s="55"/>
      <c r="C47" s="35"/>
      <c r="D47" s="35"/>
      <c r="E47" s="35"/>
      <c r="F47" s="35"/>
      <c r="G47" s="45"/>
      <c r="H47" s="44">
        <f>SUM(H32:H46)</f>
        <v>9266832.5800000001</v>
      </c>
      <c r="I47" s="40"/>
      <c r="J47" s="59"/>
      <c r="K47" s="78"/>
      <c r="L47" s="60"/>
      <c r="M47" s="29"/>
      <c r="N47" s="15"/>
      <c r="O47" s="15"/>
      <c r="P47" s="15"/>
      <c r="Q47" s="15"/>
      <c r="R47" s="15"/>
    </row>
    <row r="48" spans="1:18" s="2" customFormat="1" ht="20.25" hidden="1" customHeight="1" x14ac:dyDescent="0.25">
      <c r="A48" s="40"/>
      <c r="B48" s="55"/>
      <c r="C48" s="61"/>
      <c r="D48" s="61"/>
      <c r="E48" s="61"/>
      <c r="F48" s="61"/>
      <c r="G48" s="113"/>
      <c r="H48" s="62">
        <f>H23+H30+H47</f>
        <v>151725566.05000001</v>
      </c>
      <c r="I48" s="63"/>
      <c r="J48" s="58"/>
      <c r="K48" s="80"/>
      <c r="L48" s="60"/>
      <c r="M48" s="29"/>
      <c r="N48" s="15"/>
      <c r="O48" s="15"/>
      <c r="P48" s="15"/>
      <c r="Q48" s="15"/>
      <c r="R48" s="15"/>
    </row>
    <row r="49" spans="1:18" s="2" customFormat="1" ht="19.5" customHeight="1" x14ac:dyDescent="0.25">
      <c r="A49" s="46"/>
      <c r="B49" s="74" t="s">
        <v>22</v>
      </c>
      <c r="C49" s="36"/>
      <c r="D49" s="37"/>
      <c r="E49" s="36"/>
      <c r="F49" s="36"/>
      <c r="G49" s="114"/>
      <c r="H49" s="36"/>
      <c r="I49" s="36"/>
      <c r="J49" s="36"/>
      <c r="K49" s="81"/>
      <c r="L49" s="36"/>
      <c r="M49" s="28"/>
      <c r="N49" s="15"/>
      <c r="O49" s="15"/>
      <c r="P49" s="15"/>
      <c r="Q49" s="15"/>
      <c r="R49" s="15"/>
    </row>
    <row r="50" spans="1:18" s="15" customFormat="1" ht="20.100000000000001" customHeight="1" x14ac:dyDescent="0.25">
      <c r="A50" s="47"/>
      <c r="B50" s="49" t="s">
        <v>13</v>
      </c>
      <c r="C50" s="39"/>
      <c r="D50" s="39"/>
      <c r="E50" s="39"/>
      <c r="F50" s="39"/>
      <c r="G50" s="112"/>
      <c r="H50" s="39"/>
      <c r="I50" s="39"/>
      <c r="J50" s="50"/>
      <c r="K50" s="82"/>
      <c r="L50" s="51"/>
      <c r="M50" s="29"/>
    </row>
    <row r="51" spans="1:18" s="126" customFormat="1" ht="25.5" x14ac:dyDescent="0.25">
      <c r="A51" s="125">
        <v>1</v>
      </c>
      <c r="B51" s="145" t="s">
        <v>81</v>
      </c>
      <c r="C51" s="154" t="s">
        <v>23</v>
      </c>
      <c r="D51" s="158" t="s">
        <v>24</v>
      </c>
      <c r="E51" s="157">
        <v>2</v>
      </c>
      <c r="F51" s="157" t="s">
        <v>30</v>
      </c>
      <c r="G51" s="130">
        <v>787000</v>
      </c>
      <c r="H51" s="153">
        <f>E51*G51</f>
        <v>1574000</v>
      </c>
      <c r="I51" s="34" t="s">
        <v>9</v>
      </c>
      <c r="J51" s="155" t="s">
        <v>32</v>
      </c>
      <c r="K51" s="156" t="s">
        <v>37</v>
      </c>
      <c r="L51" s="160" t="s">
        <v>86</v>
      </c>
      <c r="M51" s="127"/>
    </row>
    <row r="52" spans="1:18" s="126" customFormat="1" ht="25.5" x14ac:dyDescent="0.25">
      <c r="A52" s="125">
        <v>2</v>
      </c>
      <c r="B52" s="128" t="s">
        <v>82</v>
      </c>
      <c r="C52" s="154" t="s">
        <v>23</v>
      </c>
      <c r="D52" s="158" t="s">
        <v>24</v>
      </c>
      <c r="E52" s="157">
        <v>1</v>
      </c>
      <c r="F52" s="157" t="s">
        <v>30</v>
      </c>
      <c r="G52" s="130">
        <v>1156000</v>
      </c>
      <c r="H52" s="153">
        <f>E52*G52</f>
        <v>1156000</v>
      </c>
      <c r="I52" s="34" t="s">
        <v>9</v>
      </c>
      <c r="J52" s="155" t="s">
        <v>32</v>
      </c>
      <c r="K52" s="156" t="s">
        <v>37</v>
      </c>
      <c r="L52" s="160" t="s">
        <v>86</v>
      </c>
      <c r="M52" s="127"/>
    </row>
    <row r="53" spans="1:18" s="126" customFormat="1" ht="25.5" x14ac:dyDescent="0.25">
      <c r="A53" s="125">
        <v>3</v>
      </c>
      <c r="B53" s="128" t="s">
        <v>100</v>
      </c>
      <c r="C53" s="154" t="s">
        <v>101</v>
      </c>
      <c r="D53" s="158" t="s">
        <v>24</v>
      </c>
      <c r="E53" s="157">
        <v>3</v>
      </c>
      <c r="F53" s="157" t="s">
        <v>30</v>
      </c>
      <c r="G53" s="130">
        <v>10758928</v>
      </c>
      <c r="H53" s="153">
        <f>E53*G53</f>
        <v>32276784</v>
      </c>
      <c r="I53" s="34" t="s">
        <v>9</v>
      </c>
      <c r="J53" s="155" t="s">
        <v>32</v>
      </c>
      <c r="K53" s="156" t="s">
        <v>37</v>
      </c>
      <c r="L53" s="160" t="s">
        <v>102</v>
      </c>
      <c r="M53" s="127"/>
    </row>
    <row r="54" spans="1:18" s="126" customFormat="1" ht="25.5" x14ac:dyDescent="0.25">
      <c r="A54" s="125">
        <v>4</v>
      </c>
      <c r="B54" s="128" t="s">
        <v>131</v>
      </c>
      <c r="C54" s="154" t="s">
        <v>23</v>
      </c>
      <c r="D54" s="158" t="s">
        <v>35</v>
      </c>
      <c r="E54" s="157">
        <v>3</v>
      </c>
      <c r="F54" s="157" t="s">
        <v>30</v>
      </c>
      <c r="G54" s="130">
        <v>98509</v>
      </c>
      <c r="H54" s="153">
        <f t="shared" ref="H54:H59" si="2">E54*G54</f>
        <v>295527</v>
      </c>
      <c r="I54" s="34" t="s">
        <v>9</v>
      </c>
      <c r="J54" s="155" t="s">
        <v>32</v>
      </c>
      <c r="K54" s="156" t="s">
        <v>139</v>
      </c>
      <c r="L54" s="160" t="s">
        <v>140</v>
      </c>
      <c r="M54" s="127"/>
    </row>
    <row r="55" spans="1:18" s="126" customFormat="1" ht="25.5" x14ac:dyDescent="0.25">
      <c r="A55" s="125">
        <v>5</v>
      </c>
      <c r="B55" s="128" t="s">
        <v>132</v>
      </c>
      <c r="C55" s="154" t="s">
        <v>23</v>
      </c>
      <c r="D55" s="158" t="s">
        <v>35</v>
      </c>
      <c r="E55" s="157">
        <v>97</v>
      </c>
      <c r="F55" s="157" t="s">
        <v>30</v>
      </c>
      <c r="G55" s="130">
        <v>1139</v>
      </c>
      <c r="H55" s="153">
        <f t="shared" si="2"/>
        <v>110483</v>
      </c>
      <c r="I55" s="34" t="s">
        <v>9</v>
      </c>
      <c r="J55" s="155" t="s">
        <v>32</v>
      </c>
      <c r="K55" s="156" t="s">
        <v>139</v>
      </c>
      <c r="L55" s="160" t="s">
        <v>140</v>
      </c>
      <c r="M55" s="127"/>
    </row>
    <row r="56" spans="1:18" s="126" customFormat="1" ht="25.5" x14ac:dyDescent="0.25">
      <c r="A56" s="125">
        <v>6</v>
      </c>
      <c r="B56" s="128" t="s">
        <v>133</v>
      </c>
      <c r="C56" s="154" t="s">
        <v>23</v>
      </c>
      <c r="D56" s="158" t="s">
        <v>35</v>
      </c>
      <c r="E56" s="157">
        <v>5</v>
      </c>
      <c r="F56" s="157" t="s">
        <v>134</v>
      </c>
      <c r="G56" s="130">
        <v>7442</v>
      </c>
      <c r="H56" s="153">
        <f t="shared" si="2"/>
        <v>37210</v>
      </c>
      <c r="I56" s="34" t="s">
        <v>9</v>
      </c>
      <c r="J56" s="155" t="s">
        <v>32</v>
      </c>
      <c r="K56" s="156" t="s">
        <v>139</v>
      </c>
      <c r="L56" s="160" t="s">
        <v>140</v>
      </c>
      <c r="M56" s="127"/>
    </row>
    <row r="57" spans="1:18" s="126" customFormat="1" ht="25.5" x14ac:dyDescent="0.25">
      <c r="A57" s="125">
        <v>7</v>
      </c>
      <c r="B57" s="128" t="s">
        <v>135</v>
      </c>
      <c r="C57" s="154" t="s">
        <v>23</v>
      </c>
      <c r="D57" s="158" t="s">
        <v>35</v>
      </c>
      <c r="E57" s="157">
        <v>5</v>
      </c>
      <c r="F57" s="157" t="s">
        <v>30</v>
      </c>
      <c r="G57" s="130">
        <v>11455</v>
      </c>
      <c r="H57" s="153">
        <f t="shared" si="2"/>
        <v>57275</v>
      </c>
      <c r="I57" s="34" t="s">
        <v>9</v>
      </c>
      <c r="J57" s="155" t="s">
        <v>32</v>
      </c>
      <c r="K57" s="156" t="s">
        <v>139</v>
      </c>
      <c r="L57" s="160" t="s">
        <v>140</v>
      </c>
      <c r="M57" s="127"/>
    </row>
    <row r="58" spans="1:18" s="126" customFormat="1" ht="25.5" x14ac:dyDescent="0.25">
      <c r="A58" s="125">
        <v>8</v>
      </c>
      <c r="B58" s="128" t="s">
        <v>136</v>
      </c>
      <c r="C58" s="154" t="s">
        <v>23</v>
      </c>
      <c r="D58" s="158" t="s">
        <v>35</v>
      </c>
      <c r="E58" s="157">
        <v>25</v>
      </c>
      <c r="F58" s="157" t="s">
        <v>30</v>
      </c>
      <c r="G58" s="130">
        <v>328</v>
      </c>
      <c r="H58" s="153">
        <f t="shared" si="2"/>
        <v>8200</v>
      </c>
      <c r="I58" s="34" t="s">
        <v>9</v>
      </c>
      <c r="J58" s="155" t="s">
        <v>32</v>
      </c>
      <c r="K58" s="156" t="s">
        <v>139</v>
      </c>
      <c r="L58" s="160" t="s">
        <v>140</v>
      </c>
      <c r="M58" s="127"/>
    </row>
    <row r="59" spans="1:18" s="126" customFormat="1" ht="25.5" x14ac:dyDescent="0.25">
      <c r="A59" s="125">
        <v>9</v>
      </c>
      <c r="B59" s="128" t="s">
        <v>137</v>
      </c>
      <c r="C59" s="154" t="s">
        <v>23</v>
      </c>
      <c r="D59" s="158" t="s">
        <v>35</v>
      </c>
      <c r="E59" s="157">
        <v>50</v>
      </c>
      <c r="F59" s="157" t="s">
        <v>30</v>
      </c>
      <c r="G59" s="130">
        <v>182</v>
      </c>
      <c r="H59" s="153">
        <f t="shared" si="2"/>
        <v>9100</v>
      </c>
      <c r="I59" s="34" t="s">
        <v>9</v>
      </c>
      <c r="J59" s="155" t="s">
        <v>32</v>
      </c>
      <c r="K59" s="156" t="s">
        <v>139</v>
      </c>
      <c r="L59" s="160" t="s">
        <v>140</v>
      </c>
      <c r="M59" s="127"/>
    </row>
    <row r="60" spans="1:18" s="126" customFormat="1" ht="25.5" x14ac:dyDescent="0.25">
      <c r="A60" s="125">
        <v>10</v>
      </c>
      <c r="B60" s="128" t="s">
        <v>138</v>
      </c>
      <c r="C60" s="154" t="s">
        <v>23</v>
      </c>
      <c r="D60" s="158" t="s">
        <v>35</v>
      </c>
      <c r="E60" s="157">
        <v>100</v>
      </c>
      <c r="F60" s="157" t="s">
        <v>107</v>
      </c>
      <c r="G60" s="130">
        <v>567</v>
      </c>
      <c r="H60" s="153">
        <f>E60*G60</f>
        <v>56700</v>
      </c>
      <c r="I60" s="34" t="s">
        <v>9</v>
      </c>
      <c r="J60" s="155" t="s">
        <v>32</v>
      </c>
      <c r="K60" s="156" t="s">
        <v>139</v>
      </c>
      <c r="L60" s="160" t="s">
        <v>140</v>
      </c>
      <c r="M60" s="127"/>
    </row>
    <row r="61" spans="1:18" s="126" customFormat="1" ht="25.5" x14ac:dyDescent="0.25">
      <c r="A61" s="125">
        <v>11</v>
      </c>
      <c r="B61" s="128" t="s">
        <v>141</v>
      </c>
      <c r="C61" s="154" t="s">
        <v>23</v>
      </c>
      <c r="D61" s="158" t="s">
        <v>35</v>
      </c>
      <c r="E61" s="157">
        <v>2</v>
      </c>
      <c r="F61" s="157" t="s">
        <v>142</v>
      </c>
      <c r="G61" s="130">
        <v>8400</v>
      </c>
      <c r="H61" s="153">
        <f>E61*G61</f>
        <v>16800</v>
      </c>
      <c r="I61" s="34" t="s">
        <v>9</v>
      </c>
      <c r="J61" s="155" t="s">
        <v>32</v>
      </c>
      <c r="K61" s="156" t="s">
        <v>139</v>
      </c>
      <c r="L61" s="160" t="s">
        <v>161</v>
      </c>
      <c r="M61" s="127"/>
    </row>
    <row r="62" spans="1:18" s="126" customFormat="1" ht="25.5" x14ac:dyDescent="0.25">
      <c r="A62" s="125">
        <v>12</v>
      </c>
      <c r="B62" s="128" t="s">
        <v>143</v>
      </c>
      <c r="C62" s="154" t="s">
        <v>23</v>
      </c>
      <c r="D62" s="158" t="s">
        <v>35</v>
      </c>
      <c r="E62" s="157">
        <v>3</v>
      </c>
      <c r="F62" s="157" t="s">
        <v>144</v>
      </c>
      <c r="G62" s="130">
        <v>15071.43</v>
      </c>
      <c r="H62" s="153">
        <f t="shared" ref="H62:H76" si="3">E62*G62</f>
        <v>45214.29</v>
      </c>
      <c r="I62" s="34" t="s">
        <v>9</v>
      </c>
      <c r="J62" s="155" t="s">
        <v>32</v>
      </c>
      <c r="K62" s="156" t="s">
        <v>139</v>
      </c>
      <c r="L62" s="160" t="s">
        <v>161</v>
      </c>
      <c r="M62" s="127"/>
    </row>
    <row r="63" spans="1:18" s="126" customFormat="1" ht="25.5" x14ac:dyDescent="0.25">
      <c r="A63" s="125">
        <v>13</v>
      </c>
      <c r="B63" s="128" t="s">
        <v>145</v>
      </c>
      <c r="C63" s="154" t="s">
        <v>23</v>
      </c>
      <c r="D63" s="158" t="s">
        <v>35</v>
      </c>
      <c r="E63" s="157">
        <v>3</v>
      </c>
      <c r="F63" s="157" t="s">
        <v>144</v>
      </c>
      <c r="G63" s="130">
        <v>11607.14</v>
      </c>
      <c r="H63" s="153">
        <f t="shared" si="3"/>
        <v>34821.42</v>
      </c>
      <c r="I63" s="34" t="s">
        <v>9</v>
      </c>
      <c r="J63" s="155" t="s">
        <v>32</v>
      </c>
      <c r="K63" s="156" t="s">
        <v>139</v>
      </c>
      <c r="L63" s="160" t="s">
        <v>161</v>
      </c>
      <c r="M63" s="127"/>
    </row>
    <row r="64" spans="1:18" s="126" customFormat="1" ht="38.25" x14ac:dyDescent="0.25">
      <c r="A64" s="125">
        <v>14</v>
      </c>
      <c r="B64" s="128" t="s">
        <v>146</v>
      </c>
      <c r="C64" s="154" t="s">
        <v>23</v>
      </c>
      <c r="D64" s="158" t="s">
        <v>35</v>
      </c>
      <c r="E64" s="157">
        <v>1</v>
      </c>
      <c r="F64" s="157" t="s">
        <v>144</v>
      </c>
      <c r="G64" s="130">
        <v>28500</v>
      </c>
      <c r="H64" s="153">
        <f t="shared" si="3"/>
        <v>28500</v>
      </c>
      <c r="I64" s="34" t="s">
        <v>9</v>
      </c>
      <c r="J64" s="155" t="s">
        <v>32</v>
      </c>
      <c r="K64" s="156" t="s">
        <v>139</v>
      </c>
      <c r="L64" s="160" t="s">
        <v>161</v>
      </c>
      <c r="M64" s="127"/>
    </row>
    <row r="65" spans="1:13" s="126" customFormat="1" ht="38.25" x14ac:dyDescent="0.25">
      <c r="A65" s="125">
        <v>15</v>
      </c>
      <c r="B65" s="128" t="s">
        <v>147</v>
      </c>
      <c r="C65" s="154" t="s">
        <v>23</v>
      </c>
      <c r="D65" s="158" t="s">
        <v>35</v>
      </c>
      <c r="E65" s="157">
        <v>1</v>
      </c>
      <c r="F65" s="157" t="s">
        <v>144</v>
      </c>
      <c r="G65" s="130">
        <v>28500</v>
      </c>
      <c r="H65" s="153">
        <f t="shared" si="3"/>
        <v>28500</v>
      </c>
      <c r="I65" s="34" t="s">
        <v>9</v>
      </c>
      <c r="J65" s="155" t="s">
        <v>32</v>
      </c>
      <c r="K65" s="156" t="s">
        <v>139</v>
      </c>
      <c r="L65" s="160" t="s">
        <v>161</v>
      </c>
      <c r="M65" s="127"/>
    </row>
    <row r="66" spans="1:13" s="126" customFormat="1" ht="38.25" x14ac:dyDescent="0.25">
      <c r="A66" s="125">
        <v>16</v>
      </c>
      <c r="B66" s="128" t="s">
        <v>148</v>
      </c>
      <c r="C66" s="154" t="s">
        <v>23</v>
      </c>
      <c r="D66" s="158" t="s">
        <v>35</v>
      </c>
      <c r="E66" s="157">
        <v>1</v>
      </c>
      <c r="F66" s="157" t="s">
        <v>144</v>
      </c>
      <c r="G66" s="130">
        <v>28500</v>
      </c>
      <c r="H66" s="153">
        <f t="shared" si="3"/>
        <v>28500</v>
      </c>
      <c r="I66" s="34" t="s">
        <v>9</v>
      </c>
      <c r="J66" s="155" t="s">
        <v>32</v>
      </c>
      <c r="K66" s="156" t="s">
        <v>139</v>
      </c>
      <c r="L66" s="160" t="s">
        <v>161</v>
      </c>
      <c r="M66" s="127"/>
    </row>
    <row r="67" spans="1:13" s="126" customFormat="1" ht="38.25" x14ac:dyDescent="0.25">
      <c r="A67" s="125">
        <v>17</v>
      </c>
      <c r="B67" s="128" t="s">
        <v>149</v>
      </c>
      <c r="C67" s="154" t="s">
        <v>23</v>
      </c>
      <c r="D67" s="158" t="s">
        <v>35</v>
      </c>
      <c r="E67" s="157">
        <v>1</v>
      </c>
      <c r="F67" s="157" t="s">
        <v>144</v>
      </c>
      <c r="G67" s="130">
        <v>41723.22</v>
      </c>
      <c r="H67" s="153">
        <f t="shared" si="3"/>
        <v>41723.22</v>
      </c>
      <c r="I67" s="34" t="s">
        <v>9</v>
      </c>
      <c r="J67" s="155" t="s">
        <v>32</v>
      </c>
      <c r="K67" s="156" t="s">
        <v>139</v>
      </c>
      <c r="L67" s="160" t="s">
        <v>161</v>
      </c>
      <c r="M67" s="127"/>
    </row>
    <row r="68" spans="1:13" s="126" customFormat="1" ht="25.5" x14ac:dyDescent="0.25">
      <c r="A68" s="125">
        <v>18</v>
      </c>
      <c r="B68" s="128" t="s">
        <v>150</v>
      </c>
      <c r="C68" s="154" t="s">
        <v>23</v>
      </c>
      <c r="D68" s="158" t="s">
        <v>35</v>
      </c>
      <c r="E68" s="157">
        <v>1</v>
      </c>
      <c r="F68" s="157" t="s">
        <v>142</v>
      </c>
      <c r="G68" s="130">
        <v>150267.85999999999</v>
      </c>
      <c r="H68" s="153">
        <f t="shared" si="3"/>
        <v>150267.85999999999</v>
      </c>
      <c r="I68" s="34" t="s">
        <v>9</v>
      </c>
      <c r="J68" s="155" t="s">
        <v>32</v>
      </c>
      <c r="K68" s="156" t="s">
        <v>139</v>
      </c>
      <c r="L68" s="160" t="s">
        <v>161</v>
      </c>
      <c r="M68" s="127"/>
    </row>
    <row r="69" spans="1:13" s="126" customFormat="1" ht="25.5" x14ac:dyDescent="0.25">
      <c r="A69" s="125">
        <v>19</v>
      </c>
      <c r="B69" s="128" t="s">
        <v>151</v>
      </c>
      <c r="C69" s="154" t="s">
        <v>23</v>
      </c>
      <c r="D69" s="158" t="s">
        <v>35</v>
      </c>
      <c r="E69" s="157">
        <v>1</v>
      </c>
      <c r="F69" s="157" t="s">
        <v>142</v>
      </c>
      <c r="G69" s="130">
        <v>39165.769999999997</v>
      </c>
      <c r="H69" s="153">
        <f t="shared" si="3"/>
        <v>39165.769999999997</v>
      </c>
      <c r="I69" s="34" t="s">
        <v>9</v>
      </c>
      <c r="J69" s="155" t="s">
        <v>32</v>
      </c>
      <c r="K69" s="156" t="s">
        <v>139</v>
      </c>
      <c r="L69" s="160" t="s">
        <v>161</v>
      </c>
      <c r="M69" s="127"/>
    </row>
    <row r="70" spans="1:13" s="126" customFormat="1" ht="25.5" x14ac:dyDescent="0.25">
      <c r="A70" s="125">
        <v>20</v>
      </c>
      <c r="B70" s="128" t="s">
        <v>152</v>
      </c>
      <c r="C70" s="154" t="s">
        <v>23</v>
      </c>
      <c r="D70" s="158" t="s">
        <v>35</v>
      </c>
      <c r="E70" s="157">
        <v>550</v>
      </c>
      <c r="F70" s="157" t="s">
        <v>153</v>
      </c>
      <c r="G70" s="130">
        <v>2678.57</v>
      </c>
      <c r="H70" s="153">
        <f t="shared" si="3"/>
        <v>1473213.5</v>
      </c>
      <c r="I70" s="34" t="s">
        <v>9</v>
      </c>
      <c r="J70" s="155" t="s">
        <v>32</v>
      </c>
      <c r="K70" s="156" t="s">
        <v>139</v>
      </c>
      <c r="L70" s="160" t="s">
        <v>161</v>
      </c>
      <c r="M70" s="127"/>
    </row>
    <row r="71" spans="1:13" s="126" customFormat="1" ht="25.5" x14ac:dyDescent="0.25">
      <c r="A71" s="125">
        <v>21</v>
      </c>
      <c r="B71" s="128" t="s">
        <v>154</v>
      </c>
      <c r="C71" s="154" t="s">
        <v>23</v>
      </c>
      <c r="D71" s="158" t="s">
        <v>35</v>
      </c>
      <c r="E71" s="157">
        <v>825</v>
      </c>
      <c r="F71" s="157" t="s">
        <v>153</v>
      </c>
      <c r="G71" s="130">
        <v>4910.72</v>
      </c>
      <c r="H71" s="153">
        <f t="shared" si="3"/>
        <v>4051344</v>
      </c>
      <c r="I71" s="34" t="s">
        <v>9</v>
      </c>
      <c r="J71" s="155" t="s">
        <v>32</v>
      </c>
      <c r="K71" s="156" t="s">
        <v>139</v>
      </c>
      <c r="L71" s="160" t="s">
        <v>161</v>
      </c>
      <c r="M71" s="127"/>
    </row>
    <row r="72" spans="1:13" s="126" customFormat="1" ht="25.5" x14ac:dyDescent="0.25">
      <c r="A72" s="125">
        <v>22</v>
      </c>
      <c r="B72" s="128" t="s">
        <v>155</v>
      </c>
      <c r="C72" s="154" t="s">
        <v>23</v>
      </c>
      <c r="D72" s="158" t="s">
        <v>35</v>
      </c>
      <c r="E72" s="157">
        <v>75</v>
      </c>
      <c r="F72" s="157" t="s">
        <v>153</v>
      </c>
      <c r="G72" s="130">
        <v>4000</v>
      </c>
      <c r="H72" s="153">
        <f t="shared" si="3"/>
        <v>300000</v>
      </c>
      <c r="I72" s="34" t="s">
        <v>9</v>
      </c>
      <c r="J72" s="155" t="s">
        <v>32</v>
      </c>
      <c r="K72" s="156" t="s">
        <v>139</v>
      </c>
      <c r="L72" s="160" t="s">
        <v>161</v>
      </c>
      <c r="M72" s="127"/>
    </row>
    <row r="73" spans="1:13" s="126" customFormat="1" ht="25.5" x14ac:dyDescent="0.25">
      <c r="A73" s="125">
        <v>23</v>
      </c>
      <c r="B73" s="128" t="s">
        <v>156</v>
      </c>
      <c r="C73" s="154" t="s">
        <v>23</v>
      </c>
      <c r="D73" s="158" t="s">
        <v>35</v>
      </c>
      <c r="E73" s="157">
        <v>30</v>
      </c>
      <c r="F73" s="157" t="s">
        <v>153</v>
      </c>
      <c r="G73" s="130">
        <v>3800</v>
      </c>
      <c r="H73" s="153">
        <f t="shared" si="3"/>
        <v>114000</v>
      </c>
      <c r="I73" s="34" t="s">
        <v>9</v>
      </c>
      <c r="J73" s="155" t="s">
        <v>32</v>
      </c>
      <c r="K73" s="156" t="s">
        <v>139</v>
      </c>
      <c r="L73" s="160" t="s">
        <v>161</v>
      </c>
      <c r="M73" s="127"/>
    </row>
    <row r="74" spans="1:13" s="126" customFormat="1" ht="25.5" x14ac:dyDescent="0.25">
      <c r="A74" s="125">
        <v>24</v>
      </c>
      <c r="B74" s="128" t="s">
        <v>157</v>
      </c>
      <c r="C74" s="154" t="s">
        <v>23</v>
      </c>
      <c r="D74" s="158" t="s">
        <v>35</v>
      </c>
      <c r="E74" s="157">
        <v>240</v>
      </c>
      <c r="F74" s="157" t="s">
        <v>158</v>
      </c>
      <c r="G74" s="130">
        <v>1491.07</v>
      </c>
      <c r="H74" s="153">
        <f t="shared" si="3"/>
        <v>357856.8</v>
      </c>
      <c r="I74" s="34" t="s">
        <v>9</v>
      </c>
      <c r="J74" s="155" t="s">
        <v>32</v>
      </c>
      <c r="K74" s="156" t="s">
        <v>139</v>
      </c>
      <c r="L74" s="160" t="s">
        <v>161</v>
      </c>
      <c r="M74" s="127"/>
    </row>
    <row r="75" spans="1:13" s="126" customFormat="1" ht="25.5" x14ac:dyDescent="0.25">
      <c r="A75" s="125">
        <v>25</v>
      </c>
      <c r="B75" s="128" t="s">
        <v>159</v>
      </c>
      <c r="C75" s="154" t="s">
        <v>23</v>
      </c>
      <c r="D75" s="158" t="s">
        <v>35</v>
      </c>
      <c r="E75" s="157">
        <v>45</v>
      </c>
      <c r="F75" s="157" t="s">
        <v>158</v>
      </c>
      <c r="G75" s="130">
        <v>4015.71</v>
      </c>
      <c r="H75" s="153">
        <f t="shared" si="3"/>
        <v>180706.95</v>
      </c>
      <c r="I75" s="34" t="s">
        <v>9</v>
      </c>
      <c r="J75" s="155" t="s">
        <v>32</v>
      </c>
      <c r="K75" s="156" t="s">
        <v>139</v>
      </c>
      <c r="L75" s="160" t="s">
        <v>161</v>
      </c>
      <c r="M75" s="127"/>
    </row>
    <row r="76" spans="1:13" s="126" customFormat="1" ht="25.5" x14ac:dyDescent="0.25">
      <c r="A76" s="125">
        <v>26</v>
      </c>
      <c r="B76" s="128" t="s">
        <v>160</v>
      </c>
      <c r="C76" s="154" t="s">
        <v>23</v>
      </c>
      <c r="D76" s="158" t="s">
        <v>35</v>
      </c>
      <c r="E76" s="157">
        <v>15</v>
      </c>
      <c r="F76" s="157" t="s">
        <v>153</v>
      </c>
      <c r="G76" s="130">
        <v>5252.01</v>
      </c>
      <c r="H76" s="153">
        <f t="shared" si="3"/>
        <v>78780.150000000009</v>
      </c>
      <c r="I76" s="34" t="s">
        <v>9</v>
      </c>
      <c r="J76" s="155" t="s">
        <v>32</v>
      </c>
      <c r="K76" s="156" t="s">
        <v>139</v>
      </c>
      <c r="L76" s="160" t="s">
        <v>161</v>
      </c>
      <c r="M76" s="127"/>
    </row>
    <row r="77" spans="1:13" s="126" customFormat="1" ht="12.75" x14ac:dyDescent="0.25">
      <c r="A77" s="125">
        <v>27</v>
      </c>
      <c r="B77" s="128" t="s">
        <v>104</v>
      </c>
      <c r="C77" s="154" t="s">
        <v>120</v>
      </c>
      <c r="D77" s="158" t="s">
        <v>24</v>
      </c>
      <c r="E77" s="157">
        <v>78000</v>
      </c>
      <c r="F77" s="157" t="s">
        <v>164</v>
      </c>
      <c r="G77" s="130">
        <v>202.08</v>
      </c>
      <c r="H77" s="153">
        <f>E77*G77</f>
        <v>15762240.000000002</v>
      </c>
      <c r="I77" s="34" t="s">
        <v>9</v>
      </c>
      <c r="J77" s="155" t="s">
        <v>32</v>
      </c>
      <c r="K77" s="156" t="s">
        <v>139</v>
      </c>
      <c r="L77" s="160" t="s">
        <v>166</v>
      </c>
      <c r="M77" s="127"/>
    </row>
    <row r="78" spans="1:13" s="126" customFormat="1" ht="12.75" x14ac:dyDescent="0.25">
      <c r="A78" s="125">
        <v>28</v>
      </c>
      <c r="B78" s="128" t="s">
        <v>165</v>
      </c>
      <c r="C78" s="154" t="s">
        <v>120</v>
      </c>
      <c r="D78" s="158" t="s">
        <v>24</v>
      </c>
      <c r="E78" s="157">
        <v>2140</v>
      </c>
      <c r="F78" s="157" t="s">
        <v>164</v>
      </c>
      <c r="G78" s="130">
        <v>261.89999999999998</v>
      </c>
      <c r="H78" s="153">
        <f t="shared" ref="H78:H81" si="4">E78*G78</f>
        <v>560466</v>
      </c>
      <c r="I78" s="34" t="s">
        <v>9</v>
      </c>
      <c r="J78" s="155" t="s">
        <v>32</v>
      </c>
      <c r="K78" s="156" t="s">
        <v>139</v>
      </c>
      <c r="L78" s="160" t="s">
        <v>166</v>
      </c>
      <c r="M78" s="127"/>
    </row>
    <row r="79" spans="1:13" s="126" customFormat="1" ht="12.75" x14ac:dyDescent="0.25">
      <c r="A79" s="125">
        <v>29</v>
      </c>
      <c r="B79" s="128" t="s">
        <v>105</v>
      </c>
      <c r="C79" s="154" t="s">
        <v>120</v>
      </c>
      <c r="D79" s="158" t="s">
        <v>24</v>
      </c>
      <c r="E79" s="157">
        <v>60890</v>
      </c>
      <c r="F79" s="157" t="s">
        <v>164</v>
      </c>
      <c r="G79" s="130">
        <v>286.89999999999998</v>
      </c>
      <c r="H79" s="153">
        <f t="shared" si="4"/>
        <v>17469341</v>
      </c>
      <c r="I79" s="34" t="s">
        <v>9</v>
      </c>
      <c r="J79" s="155" t="s">
        <v>32</v>
      </c>
      <c r="K79" s="156" t="s">
        <v>139</v>
      </c>
      <c r="L79" s="160" t="s">
        <v>166</v>
      </c>
      <c r="M79" s="127"/>
    </row>
    <row r="80" spans="1:13" s="126" customFormat="1" ht="25.5" x14ac:dyDescent="0.25">
      <c r="A80" s="125">
        <v>30</v>
      </c>
      <c r="B80" s="128" t="s">
        <v>171</v>
      </c>
      <c r="C80" s="154" t="s">
        <v>23</v>
      </c>
      <c r="D80" s="158" t="s">
        <v>35</v>
      </c>
      <c r="E80" s="157">
        <v>1</v>
      </c>
      <c r="F80" s="157" t="s">
        <v>172</v>
      </c>
      <c r="G80" s="130">
        <v>7118071.8700000001</v>
      </c>
      <c r="H80" s="153">
        <f t="shared" si="4"/>
        <v>7118071.8700000001</v>
      </c>
      <c r="I80" s="34" t="s">
        <v>9</v>
      </c>
      <c r="J80" s="155" t="s">
        <v>32</v>
      </c>
      <c r="K80" s="156" t="s">
        <v>139</v>
      </c>
      <c r="L80" s="160" t="s">
        <v>173</v>
      </c>
      <c r="M80" s="127"/>
    </row>
    <row r="81" spans="1:18" s="126" customFormat="1" ht="25.5" x14ac:dyDescent="0.25">
      <c r="A81" s="125">
        <v>31</v>
      </c>
      <c r="B81" s="135" t="s">
        <v>174</v>
      </c>
      <c r="C81" s="155" t="s">
        <v>101</v>
      </c>
      <c r="D81" s="146" t="s">
        <v>35</v>
      </c>
      <c r="E81" s="178">
        <v>1</v>
      </c>
      <c r="F81" s="157" t="s">
        <v>30</v>
      </c>
      <c r="G81" s="179">
        <v>11731900</v>
      </c>
      <c r="H81" s="153">
        <f t="shared" si="4"/>
        <v>11731900</v>
      </c>
      <c r="I81" s="34" t="s">
        <v>9</v>
      </c>
      <c r="J81" s="155" t="s">
        <v>32</v>
      </c>
      <c r="K81" s="156" t="s">
        <v>139</v>
      </c>
      <c r="L81" s="160" t="s">
        <v>175</v>
      </c>
      <c r="M81" s="127"/>
    </row>
    <row r="82" spans="1:18" s="126" customFormat="1" ht="12.75" hidden="1" x14ac:dyDescent="0.25">
      <c r="A82" s="125">
        <v>32</v>
      </c>
      <c r="B82" s="135"/>
      <c r="C82" s="155"/>
      <c r="D82" s="146"/>
      <c r="E82" s="178"/>
      <c r="F82" s="157"/>
      <c r="G82" s="179"/>
      <c r="H82" s="136"/>
      <c r="I82" s="155"/>
      <c r="J82" s="155"/>
      <c r="K82" s="156"/>
      <c r="L82" s="132"/>
      <c r="M82" s="127"/>
    </row>
    <row r="83" spans="1:18" s="126" customFormat="1" ht="12.75" hidden="1" x14ac:dyDescent="0.25">
      <c r="A83" s="125">
        <v>33</v>
      </c>
      <c r="B83" s="135"/>
      <c r="C83" s="155"/>
      <c r="D83" s="146"/>
      <c r="E83" s="178"/>
      <c r="F83" s="157"/>
      <c r="G83" s="179"/>
      <c r="H83" s="136"/>
      <c r="I83" s="155"/>
      <c r="J83" s="155"/>
      <c r="K83" s="156"/>
      <c r="L83" s="132"/>
      <c r="M83" s="127"/>
    </row>
    <row r="84" spans="1:18" s="126" customFormat="1" ht="12.75" hidden="1" x14ac:dyDescent="0.25">
      <c r="A84" s="125">
        <v>34</v>
      </c>
      <c r="B84" s="135"/>
      <c r="C84" s="155"/>
      <c r="D84" s="146"/>
      <c r="E84" s="178"/>
      <c r="F84" s="157"/>
      <c r="G84" s="179"/>
      <c r="H84" s="136"/>
      <c r="I84" s="155"/>
      <c r="J84" s="155"/>
      <c r="K84" s="156"/>
      <c r="L84" s="132"/>
      <c r="M84" s="127"/>
    </row>
    <row r="85" spans="1:18" s="126" customFormat="1" ht="12.75" hidden="1" x14ac:dyDescent="0.25">
      <c r="A85" s="125">
        <v>35</v>
      </c>
      <c r="B85" s="180"/>
      <c r="C85" s="137"/>
      <c r="D85" s="145"/>
      <c r="E85" s="181"/>
      <c r="F85" s="154"/>
      <c r="G85" s="182"/>
      <c r="H85" s="136"/>
      <c r="I85" s="137"/>
      <c r="J85" s="155"/>
      <c r="K85" s="156"/>
      <c r="L85" s="160"/>
      <c r="M85" s="127"/>
    </row>
    <row r="86" spans="1:18" s="126" customFormat="1" ht="12.75" hidden="1" x14ac:dyDescent="0.25">
      <c r="A86" s="125">
        <v>36</v>
      </c>
      <c r="B86" s="128"/>
      <c r="C86" s="154"/>
      <c r="D86" s="158"/>
      <c r="E86" s="129"/>
      <c r="F86" s="154"/>
      <c r="G86" s="130"/>
      <c r="H86" s="136"/>
      <c r="I86" s="137"/>
      <c r="J86" s="155"/>
      <c r="K86" s="156"/>
      <c r="L86" s="160"/>
      <c r="M86" s="127"/>
    </row>
    <row r="87" spans="1:18" s="126" customFormat="1" ht="23.25" customHeight="1" x14ac:dyDescent="0.25">
      <c r="A87" s="125">
        <v>32</v>
      </c>
      <c r="B87" s="128" t="s">
        <v>180</v>
      </c>
      <c r="C87" s="154" t="s">
        <v>101</v>
      </c>
      <c r="D87" s="158" t="s">
        <v>35</v>
      </c>
      <c r="E87" s="129">
        <v>1</v>
      </c>
      <c r="F87" s="157" t="s">
        <v>30</v>
      </c>
      <c r="G87" s="130">
        <v>18270020</v>
      </c>
      <c r="H87" s="153">
        <f t="shared" ref="H87:H89" si="5">E87*G87</f>
        <v>18270020</v>
      </c>
      <c r="I87" s="34" t="s">
        <v>9</v>
      </c>
      <c r="J87" s="155" t="s">
        <v>32</v>
      </c>
      <c r="K87" s="156" t="s">
        <v>139</v>
      </c>
      <c r="L87" s="160" t="s">
        <v>181</v>
      </c>
      <c r="M87" s="127"/>
    </row>
    <row r="88" spans="1:18" s="126" customFormat="1" ht="26.25" customHeight="1" x14ac:dyDescent="0.25">
      <c r="A88" s="125">
        <v>33</v>
      </c>
      <c r="B88" s="128" t="s">
        <v>184</v>
      </c>
      <c r="C88" s="154" t="s">
        <v>23</v>
      </c>
      <c r="D88" s="158" t="s">
        <v>35</v>
      </c>
      <c r="E88" s="157">
        <v>1</v>
      </c>
      <c r="F88" s="157" t="s">
        <v>172</v>
      </c>
      <c r="G88" s="130">
        <v>5835958.0099999998</v>
      </c>
      <c r="H88" s="153">
        <f t="shared" si="5"/>
        <v>5835958.0099999998</v>
      </c>
      <c r="I88" s="34" t="s">
        <v>9</v>
      </c>
      <c r="J88" s="155" t="s">
        <v>32</v>
      </c>
      <c r="K88" s="156" t="s">
        <v>139</v>
      </c>
      <c r="L88" s="160" t="s">
        <v>185</v>
      </c>
      <c r="M88" s="127"/>
    </row>
    <row r="89" spans="1:18" s="126" customFormat="1" ht="30" customHeight="1" x14ac:dyDescent="0.25">
      <c r="A89" s="125">
        <v>34</v>
      </c>
      <c r="B89" s="128" t="s">
        <v>188</v>
      </c>
      <c r="C89" s="154" t="s">
        <v>23</v>
      </c>
      <c r="D89" s="158" t="s">
        <v>35</v>
      </c>
      <c r="E89" s="157">
        <v>1</v>
      </c>
      <c r="F89" s="157" t="s">
        <v>30</v>
      </c>
      <c r="G89" s="130">
        <v>2276786</v>
      </c>
      <c r="H89" s="153">
        <f t="shared" si="5"/>
        <v>2276786</v>
      </c>
      <c r="I89" s="34" t="s">
        <v>9</v>
      </c>
      <c r="J89" s="155" t="s">
        <v>32</v>
      </c>
      <c r="K89" s="156" t="s">
        <v>139</v>
      </c>
      <c r="L89" s="160" t="s">
        <v>189</v>
      </c>
      <c r="M89" s="127"/>
    </row>
    <row r="90" spans="1:18" s="3" customFormat="1" ht="20.100000000000001" customHeight="1" x14ac:dyDescent="0.25">
      <c r="A90" s="40"/>
      <c r="B90" s="67" t="s">
        <v>18</v>
      </c>
      <c r="C90" s="41"/>
      <c r="D90" s="41"/>
      <c r="E90" s="41"/>
      <c r="F90" s="41"/>
      <c r="G90" s="115"/>
      <c r="H90" s="42">
        <f>SUM(H51:H89)</f>
        <v>121575455.84000002</v>
      </c>
      <c r="I90" s="43"/>
      <c r="J90" s="43"/>
      <c r="K90" s="83"/>
      <c r="L90" s="122"/>
      <c r="M90" s="30"/>
      <c r="N90" s="10"/>
      <c r="O90" s="10"/>
      <c r="P90" s="10"/>
      <c r="Q90" s="10"/>
      <c r="R90" s="10"/>
    </row>
    <row r="91" spans="1:18" s="3" customFormat="1" ht="20.100000000000001" customHeight="1" x14ac:dyDescent="0.25">
      <c r="A91" s="47"/>
      <c r="B91" s="56" t="s">
        <v>8</v>
      </c>
      <c r="C91" s="48"/>
      <c r="D91" s="48"/>
      <c r="E91" s="48"/>
      <c r="F91" s="48"/>
      <c r="G91" s="116"/>
      <c r="H91" s="48"/>
      <c r="I91" s="48"/>
      <c r="J91" s="48"/>
      <c r="K91" s="84"/>
      <c r="L91" s="48"/>
      <c r="M91" s="30"/>
      <c r="N91" s="10"/>
      <c r="O91" s="10"/>
      <c r="P91" s="10"/>
      <c r="Q91" s="10"/>
      <c r="R91" s="10"/>
    </row>
    <row r="92" spans="1:18" s="141" customFormat="1" ht="25.5" x14ac:dyDescent="0.25">
      <c r="A92" s="70">
        <v>1</v>
      </c>
      <c r="B92" s="172" t="s">
        <v>116</v>
      </c>
      <c r="C92" s="173" t="s">
        <v>23</v>
      </c>
      <c r="D92" s="174" t="s">
        <v>35</v>
      </c>
      <c r="E92" s="175">
        <v>1</v>
      </c>
      <c r="F92" s="176" t="s">
        <v>117</v>
      </c>
      <c r="G92" s="177"/>
      <c r="H92" s="177">
        <v>892857.14</v>
      </c>
      <c r="I92" s="34" t="s">
        <v>9</v>
      </c>
      <c r="J92" s="155" t="s">
        <v>32</v>
      </c>
      <c r="K92" s="156" t="s">
        <v>37</v>
      </c>
      <c r="L92" s="160" t="s">
        <v>118</v>
      </c>
      <c r="M92" s="140"/>
    </row>
    <row r="93" spans="1:18" s="141" customFormat="1" ht="38.25" x14ac:dyDescent="0.25">
      <c r="A93" s="70">
        <v>2</v>
      </c>
      <c r="B93" s="172" t="s">
        <v>119</v>
      </c>
      <c r="C93" s="173" t="s">
        <v>120</v>
      </c>
      <c r="D93" s="174" t="s">
        <v>35</v>
      </c>
      <c r="E93" s="175">
        <v>1</v>
      </c>
      <c r="F93" s="176" t="s">
        <v>117</v>
      </c>
      <c r="G93" s="177"/>
      <c r="H93" s="177">
        <v>14666500</v>
      </c>
      <c r="I93" s="34" t="s">
        <v>9</v>
      </c>
      <c r="J93" s="155" t="s">
        <v>32</v>
      </c>
      <c r="K93" s="156" t="s">
        <v>37</v>
      </c>
      <c r="L93" s="160" t="s">
        <v>127</v>
      </c>
      <c r="M93" s="140"/>
    </row>
    <row r="94" spans="1:18" s="141" customFormat="1" ht="25.5" x14ac:dyDescent="0.25">
      <c r="A94" s="70">
        <v>3</v>
      </c>
      <c r="B94" s="172" t="s">
        <v>121</v>
      </c>
      <c r="C94" s="173" t="s">
        <v>120</v>
      </c>
      <c r="D94" s="174" t="s">
        <v>35</v>
      </c>
      <c r="E94" s="175">
        <v>1</v>
      </c>
      <c r="F94" s="176" t="s">
        <v>117</v>
      </c>
      <c r="G94" s="177"/>
      <c r="H94" s="177">
        <v>1153000</v>
      </c>
      <c r="I94" s="34" t="s">
        <v>9</v>
      </c>
      <c r="J94" s="155" t="s">
        <v>32</v>
      </c>
      <c r="K94" s="156" t="s">
        <v>37</v>
      </c>
      <c r="L94" s="160" t="s">
        <v>127</v>
      </c>
      <c r="M94" s="140"/>
    </row>
    <row r="95" spans="1:18" s="141" customFormat="1" ht="25.5" x14ac:dyDescent="0.25">
      <c r="A95" s="70">
        <v>4</v>
      </c>
      <c r="B95" s="172" t="s">
        <v>122</v>
      </c>
      <c r="C95" s="173" t="s">
        <v>120</v>
      </c>
      <c r="D95" s="174" t="s">
        <v>35</v>
      </c>
      <c r="E95" s="175">
        <v>1</v>
      </c>
      <c r="F95" s="176" t="s">
        <v>117</v>
      </c>
      <c r="G95" s="177"/>
      <c r="H95" s="177">
        <v>10763000</v>
      </c>
      <c r="I95" s="34" t="s">
        <v>9</v>
      </c>
      <c r="J95" s="155" t="s">
        <v>32</v>
      </c>
      <c r="K95" s="156" t="s">
        <v>37</v>
      </c>
      <c r="L95" s="160" t="s">
        <v>127</v>
      </c>
      <c r="M95" s="140"/>
    </row>
    <row r="96" spans="1:18" s="141" customFormat="1" ht="25.5" x14ac:dyDescent="0.25">
      <c r="A96" s="70">
        <v>5</v>
      </c>
      <c r="B96" s="172" t="s">
        <v>123</v>
      </c>
      <c r="C96" s="173" t="s">
        <v>120</v>
      </c>
      <c r="D96" s="174" t="s">
        <v>35</v>
      </c>
      <c r="E96" s="175">
        <v>1</v>
      </c>
      <c r="F96" s="176" t="s">
        <v>117</v>
      </c>
      <c r="G96" s="177"/>
      <c r="H96" s="177">
        <v>6778500</v>
      </c>
      <c r="I96" s="34" t="s">
        <v>9</v>
      </c>
      <c r="J96" s="155" t="s">
        <v>32</v>
      </c>
      <c r="K96" s="156" t="s">
        <v>37</v>
      </c>
      <c r="L96" s="160" t="s">
        <v>127</v>
      </c>
      <c r="M96" s="140"/>
    </row>
    <row r="97" spans="1:18" s="141" customFormat="1" ht="38.25" x14ac:dyDescent="0.25">
      <c r="A97" s="70">
        <v>6</v>
      </c>
      <c r="B97" s="172" t="s">
        <v>124</v>
      </c>
      <c r="C97" s="173" t="s">
        <v>120</v>
      </c>
      <c r="D97" s="174" t="s">
        <v>35</v>
      </c>
      <c r="E97" s="175">
        <v>1</v>
      </c>
      <c r="F97" s="176" t="s">
        <v>117</v>
      </c>
      <c r="G97" s="177"/>
      <c r="H97" s="177">
        <v>1426000</v>
      </c>
      <c r="I97" s="34" t="s">
        <v>9</v>
      </c>
      <c r="J97" s="155" t="s">
        <v>32</v>
      </c>
      <c r="K97" s="156" t="s">
        <v>37</v>
      </c>
      <c r="L97" s="160" t="s">
        <v>127</v>
      </c>
      <c r="M97" s="140"/>
    </row>
    <row r="98" spans="1:18" s="141" customFormat="1" ht="38.25" x14ac:dyDescent="0.25">
      <c r="A98" s="70">
        <v>7</v>
      </c>
      <c r="B98" s="172" t="s">
        <v>125</v>
      </c>
      <c r="C98" s="173" t="s">
        <v>120</v>
      </c>
      <c r="D98" s="174" t="s">
        <v>35</v>
      </c>
      <c r="E98" s="175">
        <v>1</v>
      </c>
      <c r="F98" s="176" t="s">
        <v>117</v>
      </c>
      <c r="G98" s="177"/>
      <c r="H98" s="177">
        <v>20225500</v>
      </c>
      <c r="I98" s="34" t="s">
        <v>9</v>
      </c>
      <c r="J98" s="155" t="s">
        <v>32</v>
      </c>
      <c r="K98" s="156" t="s">
        <v>37</v>
      </c>
      <c r="L98" s="160" t="s">
        <v>127</v>
      </c>
      <c r="M98" s="140"/>
    </row>
    <row r="99" spans="1:18" s="141" customFormat="1" ht="25.5" x14ac:dyDescent="0.25">
      <c r="A99" s="70">
        <v>8</v>
      </c>
      <c r="B99" s="172" t="s">
        <v>126</v>
      </c>
      <c r="C99" s="173" t="s">
        <v>120</v>
      </c>
      <c r="D99" s="174" t="s">
        <v>35</v>
      </c>
      <c r="E99" s="175">
        <v>1</v>
      </c>
      <c r="F99" s="176" t="s">
        <v>117</v>
      </c>
      <c r="G99" s="177"/>
      <c r="H99" s="177">
        <v>899500</v>
      </c>
      <c r="I99" s="34" t="s">
        <v>9</v>
      </c>
      <c r="J99" s="155" t="s">
        <v>32</v>
      </c>
      <c r="K99" s="156" t="s">
        <v>37</v>
      </c>
      <c r="L99" s="160" t="s">
        <v>127</v>
      </c>
      <c r="M99" s="140"/>
    </row>
    <row r="100" spans="1:18" s="141" customFormat="1" ht="25.5" x14ac:dyDescent="0.25">
      <c r="A100" s="70">
        <v>9</v>
      </c>
      <c r="B100" s="172" t="s">
        <v>186</v>
      </c>
      <c r="C100" s="173" t="s">
        <v>120</v>
      </c>
      <c r="D100" s="174" t="s">
        <v>35</v>
      </c>
      <c r="E100" s="175">
        <v>1</v>
      </c>
      <c r="F100" s="176" t="s">
        <v>117</v>
      </c>
      <c r="G100" s="177"/>
      <c r="H100" s="177">
        <v>58369899</v>
      </c>
      <c r="I100" s="34" t="s">
        <v>9</v>
      </c>
      <c r="J100" s="155" t="s">
        <v>32</v>
      </c>
      <c r="K100" s="156" t="s">
        <v>139</v>
      </c>
      <c r="L100" s="160" t="s">
        <v>187</v>
      </c>
      <c r="M100" s="140"/>
    </row>
    <row r="101" spans="1:18" s="141" customFormat="1" ht="12.75" x14ac:dyDescent="0.25">
      <c r="A101" s="70"/>
      <c r="B101" s="172"/>
      <c r="C101" s="173"/>
      <c r="D101" s="174"/>
      <c r="E101" s="175"/>
      <c r="F101" s="176"/>
      <c r="G101" s="177"/>
      <c r="H101" s="177"/>
      <c r="I101" s="34"/>
      <c r="J101" s="137"/>
      <c r="K101" s="156"/>
      <c r="L101" s="160"/>
      <c r="M101" s="140"/>
    </row>
    <row r="102" spans="1:18" s="141" customFormat="1" ht="12.75" x14ac:dyDescent="0.25">
      <c r="A102" s="70"/>
      <c r="B102" s="172"/>
      <c r="C102" s="173"/>
      <c r="D102" s="174"/>
      <c r="E102" s="175"/>
      <c r="F102" s="176"/>
      <c r="G102" s="177"/>
      <c r="H102" s="177"/>
      <c r="I102" s="137"/>
      <c r="J102" s="137"/>
      <c r="K102" s="156"/>
      <c r="L102" s="176"/>
      <c r="M102" s="140"/>
    </row>
    <row r="103" spans="1:18" s="1" customFormat="1" ht="19.5" customHeight="1" x14ac:dyDescent="0.25">
      <c r="A103" s="71"/>
      <c r="B103" s="55" t="s">
        <v>19</v>
      </c>
      <c r="C103" s="35"/>
      <c r="D103" s="35"/>
      <c r="E103" s="35"/>
      <c r="F103" s="35"/>
      <c r="G103" s="45"/>
      <c r="H103" s="44">
        <f>SUM(H92:H102)</f>
        <v>115174756.14</v>
      </c>
      <c r="I103" s="45"/>
      <c r="J103" s="45"/>
      <c r="K103" s="85"/>
      <c r="L103" s="45"/>
      <c r="M103" s="27"/>
      <c r="N103" s="22"/>
      <c r="O103" s="22"/>
      <c r="P103" s="22"/>
      <c r="Q103" s="22"/>
      <c r="R103" s="22"/>
    </row>
    <row r="104" spans="1:18" ht="20.100000000000001" customHeight="1" x14ac:dyDescent="0.25">
      <c r="A104" s="52"/>
      <c r="B104" s="57" t="s">
        <v>12</v>
      </c>
      <c r="C104" s="53"/>
      <c r="D104" s="53"/>
      <c r="E104" s="53"/>
      <c r="F104" s="53"/>
      <c r="G104" s="111"/>
      <c r="H104" s="53"/>
      <c r="I104" s="53"/>
      <c r="J104" s="53"/>
      <c r="K104" s="75"/>
      <c r="L104" s="53"/>
    </row>
    <row r="105" spans="1:18" s="139" customFormat="1" ht="25.5" x14ac:dyDescent="0.25">
      <c r="A105" s="70">
        <v>1</v>
      </c>
      <c r="B105" s="145" t="s">
        <v>25</v>
      </c>
      <c r="C105" s="154" t="s">
        <v>23</v>
      </c>
      <c r="D105" s="158" t="s">
        <v>24</v>
      </c>
      <c r="E105" s="137">
        <v>1</v>
      </c>
      <c r="F105" s="137" t="s">
        <v>20</v>
      </c>
      <c r="G105" s="144"/>
      <c r="H105" s="144">
        <v>15259000.02</v>
      </c>
      <c r="I105" s="34" t="s">
        <v>9</v>
      </c>
      <c r="J105" s="155" t="s">
        <v>32</v>
      </c>
      <c r="K105" s="156" t="s">
        <v>26</v>
      </c>
      <c r="L105" s="160" t="s">
        <v>27</v>
      </c>
      <c r="M105" s="142"/>
      <c r="N105" s="143"/>
      <c r="O105" s="143"/>
      <c r="P105" s="143"/>
      <c r="Q105" s="143"/>
      <c r="R105" s="143"/>
    </row>
    <row r="106" spans="1:18" s="139" customFormat="1" ht="25.5" x14ac:dyDescent="0.25">
      <c r="A106" s="70">
        <v>2</v>
      </c>
      <c r="B106" s="145" t="s">
        <v>33</v>
      </c>
      <c r="C106" s="154" t="s">
        <v>23</v>
      </c>
      <c r="D106" s="158" t="s">
        <v>24</v>
      </c>
      <c r="E106" s="137">
        <v>1</v>
      </c>
      <c r="F106" s="137" t="s">
        <v>20</v>
      </c>
      <c r="G106" s="144"/>
      <c r="H106" s="144">
        <v>453333.33</v>
      </c>
      <c r="I106" s="34" t="s">
        <v>9</v>
      </c>
      <c r="J106" s="155" t="s">
        <v>32</v>
      </c>
      <c r="K106" s="156" t="s">
        <v>26</v>
      </c>
      <c r="L106" s="160" t="s">
        <v>34</v>
      </c>
      <c r="M106" s="142"/>
      <c r="N106" s="143"/>
      <c r="O106" s="143"/>
      <c r="P106" s="143"/>
      <c r="Q106" s="143"/>
      <c r="R106" s="143"/>
    </row>
    <row r="107" spans="1:18" s="139" customFormat="1" ht="25.5" x14ac:dyDescent="0.25">
      <c r="A107" s="70">
        <v>3</v>
      </c>
      <c r="B107" s="145" t="s">
        <v>43</v>
      </c>
      <c r="C107" s="154" t="s">
        <v>23</v>
      </c>
      <c r="D107" s="158" t="s">
        <v>35</v>
      </c>
      <c r="E107" s="161">
        <v>1</v>
      </c>
      <c r="F107" s="157" t="s">
        <v>36</v>
      </c>
      <c r="G107" s="144"/>
      <c r="H107" s="144">
        <v>285714.40000000002</v>
      </c>
      <c r="I107" s="34" t="s">
        <v>9</v>
      </c>
      <c r="J107" s="155" t="s">
        <v>32</v>
      </c>
      <c r="K107" s="156" t="s">
        <v>37</v>
      </c>
      <c r="L107" s="160" t="s">
        <v>38</v>
      </c>
      <c r="M107" s="142"/>
      <c r="N107" s="143"/>
      <c r="O107" s="143"/>
      <c r="P107" s="143"/>
      <c r="Q107" s="143"/>
      <c r="R107" s="143"/>
    </row>
    <row r="108" spans="1:18" s="139" customFormat="1" ht="25.5" x14ac:dyDescent="0.25">
      <c r="A108" s="70">
        <v>4</v>
      </c>
      <c r="B108" s="145" t="s">
        <v>44</v>
      </c>
      <c r="C108" s="154" t="s">
        <v>23</v>
      </c>
      <c r="D108" s="158" t="s">
        <v>35</v>
      </c>
      <c r="E108" s="161">
        <v>1</v>
      </c>
      <c r="F108" s="157" t="s">
        <v>36</v>
      </c>
      <c r="G108" s="144"/>
      <c r="H108" s="144">
        <v>20000</v>
      </c>
      <c r="I108" s="34" t="s">
        <v>9</v>
      </c>
      <c r="J108" s="155" t="s">
        <v>32</v>
      </c>
      <c r="K108" s="156" t="s">
        <v>37</v>
      </c>
      <c r="L108" s="160" t="s">
        <v>38</v>
      </c>
      <c r="M108" s="142"/>
      <c r="N108" s="143"/>
      <c r="O108" s="143"/>
      <c r="P108" s="143"/>
      <c r="Q108" s="143"/>
      <c r="R108" s="143"/>
    </row>
    <row r="109" spans="1:18" s="139" customFormat="1" ht="25.5" x14ac:dyDescent="0.25">
      <c r="A109" s="70">
        <v>5</v>
      </c>
      <c r="B109" s="145" t="s">
        <v>39</v>
      </c>
      <c r="C109" s="154" t="s">
        <v>23</v>
      </c>
      <c r="D109" s="158" t="s">
        <v>35</v>
      </c>
      <c r="E109" s="161">
        <v>1</v>
      </c>
      <c r="F109" s="157" t="s">
        <v>36</v>
      </c>
      <c r="G109" s="144"/>
      <c r="H109" s="144">
        <v>589280</v>
      </c>
      <c r="I109" s="34" t="s">
        <v>9</v>
      </c>
      <c r="J109" s="155" t="s">
        <v>32</v>
      </c>
      <c r="K109" s="156" t="s">
        <v>37</v>
      </c>
      <c r="L109" s="160" t="s">
        <v>40</v>
      </c>
      <c r="M109" s="142"/>
      <c r="N109" s="143"/>
      <c r="O109" s="143"/>
      <c r="P109" s="143"/>
      <c r="Q109" s="143"/>
      <c r="R109" s="143"/>
    </row>
    <row r="110" spans="1:18" s="139" customFormat="1" ht="25.5" x14ac:dyDescent="0.25">
      <c r="A110" s="70">
        <v>6</v>
      </c>
      <c r="B110" s="145" t="s">
        <v>41</v>
      </c>
      <c r="C110" s="154" t="s">
        <v>23</v>
      </c>
      <c r="D110" s="145" t="s">
        <v>24</v>
      </c>
      <c r="E110" s="161">
        <v>1</v>
      </c>
      <c r="F110" s="157" t="s">
        <v>20</v>
      </c>
      <c r="G110" s="144"/>
      <c r="H110" s="144">
        <v>2300000</v>
      </c>
      <c r="I110" s="34" t="s">
        <v>9</v>
      </c>
      <c r="J110" s="155" t="s">
        <v>32</v>
      </c>
      <c r="K110" s="156" t="s">
        <v>37</v>
      </c>
      <c r="L110" s="160" t="s">
        <v>42</v>
      </c>
      <c r="M110" s="142"/>
      <c r="N110" s="143"/>
      <c r="O110" s="143"/>
      <c r="P110" s="143"/>
      <c r="Q110" s="143"/>
      <c r="R110" s="143"/>
    </row>
    <row r="111" spans="1:18" s="139" customFormat="1" ht="25.5" x14ac:dyDescent="0.25">
      <c r="A111" s="70">
        <v>7</v>
      </c>
      <c r="B111" s="146" t="s">
        <v>45</v>
      </c>
      <c r="C111" s="154" t="s">
        <v>23</v>
      </c>
      <c r="D111" s="145" t="s">
        <v>24</v>
      </c>
      <c r="E111" s="171">
        <v>1</v>
      </c>
      <c r="F111" s="155" t="s">
        <v>20</v>
      </c>
      <c r="G111" s="144"/>
      <c r="H111" s="144">
        <v>12185160</v>
      </c>
      <c r="I111" s="34" t="s">
        <v>9</v>
      </c>
      <c r="J111" s="155" t="s">
        <v>32</v>
      </c>
      <c r="K111" s="156" t="s">
        <v>37</v>
      </c>
      <c r="L111" s="160" t="s">
        <v>46</v>
      </c>
      <c r="M111" s="142"/>
      <c r="N111" s="143"/>
      <c r="O111" s="143"/>
      <c r="P111" s="143"/>
      <c r="Q111" s="143"/>
      <c r="R111" s="143"/>
    </row>
    <row r="112" spans="1:18" s="139" customFormat="1" ht="38.25" x14ac:dyDescent="0.25">
      <c r="A112" s="70">
        <v>8</v>
      </c>
      <c r="B112" s="145" t="s">
        <v>74</v>
      </c>
      <c r="C112" s="154" t="s">
        <v>23</v>
      </c>
      <c r="D112" s="146" t="s">
        <v>24</v>
      </c>
      <c r="E112" s="171">
        <v>1</v>
      </c>
      <c r="F112" s="155" t="s">
        <v>20</v>
      </c>
      <c r="G112" s="144"/>
      <c r="H112" s="144">
        <v>180000</v>
      </c>
      <c r="I112" s="34" t="s">
        <v>9</v>
      </c>
      <c r="J112" s="155" t="s">
        <v>32</v>
      </c>
      <c r="K112" s="156" t="s">
        <v>37</v>
      </c>
      <c r="L112" s="160" t="s">
        <v>75</v>
      </c>
      <c r="M112" s="142"/>
      <c r="N112" s="143"/>
      <c r="O112" s="143"/>
      <c r="P112" s="143"/>
      <c r="Q112" s="143"/>
      <c r="R112" s="143"/>
    </row>
    <row r="113" spans="1:18" s="139" customFormat="1" ht="15.75" hidden="1" x14ac:dyDescent="0.25">
      <c r="A113" s="70"/>
      <c r="B113" s="145"/>
      <c r="C113" s="154"/>
      <c r="D113" s="183"/>
      <c r="E113" s="171"/>
      <c r="F113" s="155"/>
      <c r="G113" s="144"/>
      <c r="H113" s="144"/>
      <c r="I113" s="34"/>
      <c r="J113" s="155"/>
      <c r="K113" s="156"/>
      <c r="L113" s="160"/>
      <c r="M113" s="142"/>
      <c r="N113" s="143"/>
      <c r="O113" s="143"/>
      <c r="P113" s="143"/>
      <c r="Q113" s="143"/>
      <c r="R113" s="143"/>
    </row>
    <row r="114" spans="1:18" s="139" customFormat="1" ht="15.75" hidden="1" x14ac:dyDescent="0.25">
      <c r="A114" s="70"/>
      <c r="B114" s="145"/>
      <c r="C114" s="154"/>
      <c r="D114" s="183"/>
      <c r="E114" s="171"/>
      <c r="F114" s="155"/>
      <c r="G114" s="144"/>
      <c r="H114" s="144"/>
      <c r="I114" s="34"/>
      <c r="J114" s="155"/>
      <c r="K114" s="156"/>
      <c r="L114" s="160"/>
      <c r="M114" s="142"/>
      <c r="N114" s="143"/>
      <c r="O114" s="143"/>
      <c r="P114" s="143"/>
      <c r="Q114" s="143"/>
      <c r="R114" s="143"/>
    </row>
    <row r="115" spans="1:18" s="139" customFormat="1" ht="15.75" hidden="1" x14ac:dyDescent="0.25">
      <c r="A115" s="70"/>
      <c r="B115" s="145"/>
      <c r="C115" s="154"/>
      <c r="D115" s="183"/>
      <c r="E115" s="171"/>
      <c r="F115" s="155"/>
      <c r="G115" s="144"/>
      <c r="H115" s="144"/>
      <c r="I115" s="34"/>
      <c r="J115" s="155"/>
      <c r="K115" s="156"/>
      <c r="L115" s="160"/>
      <c r="M115" s="142"/>
      <c r="N115" s="143"/>
      <c r="O115" s="143"/>
      <c r="P115" s="143"/>
      <c r="Q115" s="143"/>
      <c r="R115" s="143"/>
    </row>
    <row r="116" spans="1:18" s="139" customFormat="1" ht="15.75" hidden="1" x14ac:dyDescent="0.25">
      <c r="A116" s="70"/>
      <c r="B116" s="145"/>
      <c r="C116" s="154"/>
      <c r="D116" s="183"/>
      <c r="E116" s="171"/>
      <c r="F116" s="155"/>
      <c r="G116" s="144"/>
      <c r="H116" s="144"/>
      <c r="I116" s="34"/>
      <c r="J116" s="155"/>
      <c r="K116" s="156"/>
      <c r="L116" s="160"/>
      <c r="M116" s="142"/>
      <c r="N116" s="143"/>
      <c r="O116" s="143"/>
      <c r="P116" s="143"/>
      <c r="Q116" s="143"/>
      <c r="R116" s="143"/>
    </row>
    <row r="117" spans="1:18" s="139" customFormat="1" ht="15.75" hidden="1" x14ac:dyDescent="0.25">
      <c r="A117" s="70"/>
      <c r="B117" s="145"/>
      <c r="C117" s="154"/>
      <c r="D117" s="183"/>
      <c r="E117" s="171"/>
      <c r="F117" s="155"/>
      <c r="G117" s="144"/>
      <c r="H117" s="144"/>
      <c r="I117" s="34"/>
      <c r="J117" s="155"/>
      <c r="K117" s="156"/>
      <c r="L117" s="160"/>
      <c r="M117" s="142"/>
      <c r="N117" s="143"/>
      <c r="O117" s="143"/>
      <c r="P117" s="143"/>
      <c r="Q117" s="143"/>
      <c r="R117" s="143"/>
    </row>
    <row r="118" spans="1:18" s="139" customFormat="1" ht="15.75" hidden="1" x14ac:dyDescent="0.25">
      <c r="A118" s="70"/>
      <c r="B118" s="145"/>
      <c r="C118" s="154"/>
      <c r="D118" s="183"/>
      <c r="E118" s="171"/>
      <c r="F118" s="155"/>
      <c r="G118" s="144"/>
      <c r="H118" s="144"/>
      <c r="I118" s="34"/>
      <c r="J118" s="155"/>
      <c r="K118" s="156"/>
      <c r="L118" s="160"/>
      <c r="M118" s="142"/>
      <c r="N118" s="143"/>
      <c r="O118" s="143"/>
      <c r="P118" s="143"/>
      <c r="Q118" s="143"/>
      <c r="R118" s="143"/>
    </row>
    <row r="119" spans="1:18" s="139" customFormat="1" hidden="1" x14ac:dyDescent="0.25">
      <c r="A119" s="70"/>
      <c r="B119" s="145"/>
      <c r="C119" s="154"/>
      <c r="D119" s="159"/>
      <c r="E119" s="161"/>
      <c r="F119" s="157"/>
      <c r="G119" s="144"/>
      <c r="H119" s="144"/>
      <c r="I119" s="137"/>
      <c r="J119" s="155"/>
      <c r="K119" s="156"/>
      <c r="L119" s="160"/>
      <c r="M119" s="142"/>
      <c r="N119" s="143"/>
      <c r="O119" s="143"/>
      <c r="P119" s="143"/>
      <c r="Q119" s="143"/>
      <c r="R119" s="143"/>
    </row>
    <row r="120" spans="1:18" s="139" customFormat="1" hidden="1" x14ac:dyDescent="0.25">
      <c r="A120" s="70"/>
      <c r="B120" s="145"/>
      <c r="C120" s="154"/>
      <c r="D120" s="159"/>
      <c r="E120" s="161"/>
      <c r="F120" s="157"/>
      <c r="G120" s="144"/>
      <c r="H120" s="144"/>
      <c r="I120" s="137"/>
      <c r="J120" s="155"/>
      <c r="K120" s="156"/>
      <c r="L120" s="160"/>
      <c r="M120" s="142"/>
      <c r="N120" s="143"/>
      <c r="O120" s="143"/>
      <c r="P120" s="143"/>
      <c r="Q120" s="143"/>
      <c r="R120" s="143"/>
    </row>
    <row r="121" spans="1:18" s="139" customFormat="1" ht="15.75" hidden="1" x14ac:dyDescent="0.25">
      <c r="A121" s="70"/>
      <c r="B121" s="145"/>
      <c r="C121" s="154"/>
      <c r="D121" s="158"/>
      <c r="E121" s="162"/>
      <c r="F121" s="163"/>
      <c r="G121" s="144"/>
      <c r="H121" s="144"/>
      <c r="I121" s="137"/>
      <c r="J121" s="155"/>
      <c r="K121" s="156"/>
      <c r="L121" s="160"/>
      <c r="M121" s="142"/>
      <c r="N121" s="143"/>
      <c r="O121" s="143"/>
      <c r="P121" s="143"/>
      <c r="Q121" s="143"/>
      <c r="R121" s="143"/>
    </row>
    <row r="122" spans="1:18" s="139" customFormat="1" ht="15.75" hidden="1" x14ac:dyDescent="0.25">
      <c r="A122" s="70"/>
      <c r="B122" s="145"/>
      <c r="C122" s="154"/>
      <c r="D122" s="158"/>
      <c r="E122" s="162"/>
      <c r="F122" s="163"/>
      <c r="G122" s="144"/>
      <c r="H122" s="144"/>
      <c r="I122" s="137"/>
      <c r="J122" s="155"/>
      <c r="K122" s="156"/>
      <c r="L122" s="160"/>
      <c r="M122" s="142"/>
      <c r="N122" s="143"/>
      <c r="O122" s="143"/>
      <c r="P122" s="143"/>
      <c r="Q122" s="143"/>
      <c r="R122" s="143"/>
    </row>
    <row r="123" spans="1:18" s="139" customFormat="1" ht="15.75" hidden="1" x14ac:dyDescent="0.25">
      <c r="A123" s="70"/>
      <c r="B123" s="145"/>
      <c r="C123" s="154"/>
      <c r="D123" s="158"/>
      <c r="E123" s="162"/>
      <c r="F123" s="163"/>
      <c r="G123" s="144"/>
      <c r="H123" s="144"/>
      <c r="I123" s="34"/>
      <c r="J123" s="155"/>
      <c r="K123" s="156"/>
      <c r="L123" s="160"/>
      <c r="M123" s="142"/>
      <c r="N123" s="143"/>
      <c r="O123" s="143"/>
      <c r="P123" s="143"/>
      <c r="Q123" s="143"/>
      <c r="R123" s="143"/>
    </row>
    <row r="124" spans="1:18" s="139" customFormat="1" ht="15.75" hidden="1" x14ac:dyDescent="0.25">
      <c r="A124" s="70"/>
      <c r="B124" s="145"/>
      <c r="C124" s="154"/>
      <c r="D124" s="158"/>
      <c r="E124" s="162"/>
      <c r="F124" s="163"/>
      <c r="G124" s="144"/>
      <c r="H124" s="144"/>
      <c r="I124" s="34"/>
      <c r="J124" s="155"/>
      <c r="K124" s="156"/>
      <c r="L124" s="160"/>
      <c r="M124" s="142"/>
      <c r="N124" s="143"/>
      <c r="O124" s="143"/>
      <c r="P124" s="143"/>
      <c r="Q124" s="143"/>
      <c r="R124" s="143"/>
    </row>
    <row r="125" spans="1:18" s="139" customFormat="1" ht="38.25" customHeight="1" x14ac:dyDescent="0.25">
      <c r="A125" s="70">
        <v>9</v>
      </c>
      <c r="B125" s="145" t="s">
        <v>83</v>
      </c>
      <c r="C125" s="154" t="s">
        <v>84</v>
      </c>
      <c r="D125" s="158" t="s">
        <v>24</v>
      </c>
      <c r="E125" s="171">
        <v>1</v>
      </c>
      <c r="F125" s="155" t="s">
        <v>20</v>
      </c>
      <c r="G125" s="144"/>
      <c r="H125" s="144">
        <v>3150000</v>
      </c>
      <c r="I125" s="34" t="s">
        <v>9</v>
      </c>
      <c r="J125" s="155" t="s">
        <v>32</v>
      </c>
      <c r="K125" s="156" t="s">
        <v>37</v>
      </c>
      <c r="L125" s="160" t="s">
        <v>85</v>
      </c>
      <c r="M125" s="142"/>
      <c r="N125" s="143"/>
      <c r="O125" s="143"/>
      <c r="P125" s="143"/>
      <c r="Q125" s="143"/>
      <c r="R125" s="143"/>
    </row>
    <row r="126" spans="1:18" s="139" customFormat="1" ht="38.25" customHeight="1" x14ac:dyDescent="0.25">
      <c r="A126" s="70">
        <v>10</v>
      </c>
      <c r="B126" s="145" t="s">
        <v>128</v>
      </c>
      <c r="C126" s="154" t="s">
        <v>23</v>
      </c>
      <c r="D126" s="158" t="s">
        <v>129</v>
      </c>
      <c r="E126" s="171">
        <v>1</v>
      </c>
      <c r="F126" s="155" t="s">
        <v>20</v>
      </c>
      <c r="G126" s="144"/>
      <c r="H126" s="144">
        <v>3507962.5</v>
      </c>
      <c r="I126" s="34" t="s">
        <v>9</v>
      </c>
      <c r="J126" s="155" t="s">
        <v>32</v>
      </c>
      <c r="K126" s="156" t="s">
        <v>37</v>
      </c>
      <c r="L126" s="160" t="s">
        <v>130</v>
      </c>
      <c r="M126" s="142"/>
      <c r="N126" s="143"/>
      <c r="O126" s="143"/>
      <c r="P126" s="143"/>
      <c r="Q126" s="143"/>
      <c r="R126" s="143"/>
    </row>
    <row r="127" spans="1:18" s="139" customFormat="1" ht="38.25" customHeight="1" x14ac:dyDescent="0.25">
      <c r="A127" s="70">
        <v>11</v>
      </c>
      <c r="B127" s="193" t="s">
        <v>162</v>
      </c>
      <c r="C127" s="194" t="s">
        <v>23</v>
      </c>
      <c r="D127" s="195" t="s">
        <v>129</v>
      </c>
      <c r="E127" s="196">
        <v>1</v>
      </c>
      <c r="F127" s="197" t="s">
        <v>20</v>
      </c>
      <c r="G127" s="198"/>
      <c r="H127" s="198">
        <v>723213.9</v>
      </c>
      <c r="I127" s="199" t="s">
        <v>9</v>
      </c>
      <c r="J127" s="197" t="s">
        <v>32</v>
      </c>
      <c r="K127" s="200" t="s">
        <v>139</v>
      </c>
      <c r="L127" s="160" t="s">
        <v>163</v>
      </c>
      <c r="M127" s="142"/>
      <c r="N127" s="143"/>
      <c r="O127" s="143"/>
      <c r="P127" s="143"/>
      <c r="Q127" s="143"/>
      <c r="R127" s="143"/>
    </row>
    <row r="128" spans="1:18" s="139" customFormat="1" ht="38.25" customHeight="1" x14ac:dyDescent="0.25">
      <c r="A128" s="191">
        <v>12</v>
      </c>
      <c r="B128" s="163" t="s">
        <v>167</v>
      </c>
      <c r="C128" s="170" t="s">
        <v>101</v>
      </c>
      <c r="D128" s="201" t="s">
        <v>35</v>
      </c>
      <c r="E128" s="163">
        <v>1</v>
      </c>
      <c r="F128" s="163" t="s">
        <v>20</v>
      </c>
      <c r="G128" s="163"/>
      <c r="H128" s="136">
        <v>311842408.70999998</v>
      </c>
      <c r="I128" s="125" t="s">
        <v>9</v>
      </c>
      <c r="J128" s="155" t="s">
        <v>32</v>
      </c>
      <c r="K128" s="156" t="s">
        <v>139</v>
      </c>
      <c r="L128" s="192" t="s">
        <v>168</v>
      </c>
      <c r="M128" s="142"/>
      <c r="N128" s="143"/>
      <c r="O128" s="143"/>
      <c r="P128" s="143"/>
      <c r="Q128" s="143"/>
      <c r="R128" s="143"/>
    </row>
    <row r="129" spans="1:18" s="139" customFormat="1" ht="38.25" customHeight="1" x14ac:dyDescent="0.25">
      <c r="A129" s="70">
        <v>13</v>
      </c>
      <c r="B129" s="202" t="s">
        <v>176</v>
      </c>
      <c r="C129" s="203" t="s">
        <v>101</v>
      </c>
      <c r="D129" s="204" t="s">
        <v>35</v>
      </c>
      <c r="E129" s="202">
        <v>1</v>
      </c>
      <c r="F129" s="202" t="s">
        <v>20</v>
      </c>
      <c r="G129" s="202"/>
      <c r="H129" s="144">
        <v>9073982</v>
      </c>
      <c r="I129" s="125" t="s">
        <v>9</v>
      </c>
      <c r="J129" s="155" t="s">
        <v>32</v>
      </c>
      <c r="K129" s="156" t="s">
        <v>139</v>
      </c>
      <c r="L129" s="192" t="s">
        <v>179</v>
      </c>
      <c r="M129" s="142"/>
      <c r="N129" s="143"/>
      <c r="O129" s="143"/>
      <c r="P129" s="143"/>
      <c r="Q129" s="143"/>
      <c r="R129" s="143"/>
    </row>
    <row r="130" spans="1:18" s="139" customFormat="1" ht="38.25" customHeight="1" x14ac:dyDescent="0.25">
      <c r="A130" s="191">
        <v>14</v>
      </c>
      <c r="B130" s="202" t="s">
        <v>177</v>
      </c>
      <c r="C130" s="203" t="s">
        <v>101</v>
      </c>
      <c r="D130" s="204" t="s">
        <v>35</v>
      </c>
      <c r="E130" s="202">
        <v>1</v>
      </c>
      <c r="F130" s="202" t="s">
        <v>36</v>
      </c>
      <c r="G130" s="202"/>
      <c r="H130" s="144">
        <v>3612106</v>
      </c>
      <c r="I130" s="125" t="s">
        <v>9</v>
      </c>
      <c r="J130" s="155" t="s">
        <v>32</v>
      </c>
      <c r="K130" s="156" t="s">
        <v>139</v>
      </c>
      <c r="L130" s="192" t="s">
        <v>179</v>
      </c>
      <c r="M130" s="142"/>
      <c r="N130" s="143"/>
      <c r="O130" s="143"/>
      <c r="P130" s="143"/>
      <c r="Q130" s="143"/>
      <c r="R130" s="143"/>
    </row>
    <row r="131" spans="1:18" s="139" customFormat="1" ht="38.25" customHeight="1" x14ac:dyDescent="0.25">
      <c r="A131" s="70">
        <v>15</v>
      </c>
      <c r="B131" s="202" t="s">
        <v>178</v>
      </c>
      <c r="C131" s="203" t="s">
        <v>101</v>
      </c>
      <c r="D131" s="204" t="s">
        <v>35</v>
      </c>
      <c r="E131" s="202">
        <v>1</v>
      </c>
      <c r="F131" s="202" t="s">
        <v>20</v>
      </c>
      <c r="G131" s="202"/>
      <c r="H131" s="144">
        <v>2200500</v>
      </c>
      <c r="I131" s="125" t="s">
        <v>9</v>
      </c>
      <c r="J131" s="155" t="s">
        <v>32</v>
      </c>
      <c r="K131" s="156" t="s">
        <v>139</v>
      </c>
      <c r="L131" s="192" t="s">
        <v>179</v>
      </c>
      <c r="M131" s="142"/>
      <c r="N131" s="143"/>
      <c r="O131" s="143"/>
      <c r="P131" s="143"/>
      <c r="Q131" s="143"/>
      <c r="R131" s="143"/>
    </row>
    <row r="132" spans="1:18" s="139" customFormat="1" ht="38.25" customHeight="1" x14ac:dyDescent="0.25">
      <c r="A132" s="191">
        <v>16</v>
      </c>
      <c r="B132" s="202" t="s">
        <v>182</v>
      </c>
      <c r="C132" s="194" t="s">
        <v>23</v>
      </c>
      <c r="D132" s="195" t="s">
        <v>129</v>
      </c>
      <c r="E132" s="196">
        <v>1</v>
      </c>
      <c r="F132" s="197" t="s">
        <v>20</v>
      </c>
      <c r="G132" s="202"/>
      <c r="H132" s="144">
        <v>192000</v>
      </c>
      <c r="I132" s="125" t="s">
        <v>9</v>
      </c>
      <c r="J132" s="155" t="s">
        <v>32</v>
      </c>
      <c r="K132" s="156" t="s">
        <v>139</v>
      </c>
      <c r="L132" s="192" t="s">
        <v>183</v>
      </c>
      <c r="M132" s="142"/>
      <c r="N132" s="143"/>
      <c r="O132" s="143"/>
      <c r="P132" s="143"/>
      <c r="Q132" s="143"/>
      <c r="R132" s="143"/>
    </row>
    <row r="133" spans="1:18" s="4" customFormat="1" ht="20.100000000000001" customHeight="1" x14ac:dyDescent="0.25">
      <c r="A133" s="72"/>
      <c r="B133" s="67" t="s">
        <v>15</v>
      </c>
      <c r="C133" s="68"/>
      <c r="D133" s="68"/>
      <c r="E133" s="68"/>
      <c r="F133" s="68"/>
      <c r="G133" s="188"/>
      <c r="H133" s="69">
        <f>SUM(H105:H132)</f>
        <v>365574660.85999995</v>
      </c>
      <c r="I133" s="189"/>
      <c r="J133" s="189"/>
      <c r="K133" s="190"/>
      <c r="L133" s="64"/>
      <c r="M133" s="31"/>
      <c r="N133" s="25"/>
      <c r="O133" s="25"/>
      <c r="P133" s="25"/>
      <c r="Q133" s="25"/>
      <c r="R133" s="25"/>
    </row>
    <row r="134" spans="1:18" s="4" customFormat="1" ht="20.100000000000001" customHeight="1" x14ac:dyDescent="0.25">
      <c r="A134" s="72"/>
      <c r="B134" s="55" t="s">
        <v>16</v>
      </c>
      <c r="C134" s="54"/>
      <c r="D134" s="54"/>
      <c r="E134" s="54"/>
      <c r="F134" s="54"/>
      <c r="G134" s="117"/>
      <c r="H134" s="65">
        <f>H133+H103+H90</f>
        <v>602324872.83999991</v>
      </c>
      <c r="I134" s="64"/>
      <c r="J134" s="64"/>
      <c r="K134" s="86"/>
      <c r="L134" s="64"/>
      <c r="M134" s="31"/>
      <c r="N134" s="25"/>
      <c r="O134" s="25"/>
      <c r="P134" s="25"/>
      <c r="Q134" s="25"/>
      <c r="R134" s="25"/>
    </row>
    <row r="135" spans="1:18" s="5" customFormat="1" ht="20.100000000000001" customHeight="1" x14ac:dyDescent="0.25">
      <c r="A135" s="73"/>
      <c r="B135" s="55" t="s">
        <v>17</v>
      </c>
      <c r="C135" s="54"/>
      <c r="D135" s="54"/>
      <c r="E135" s="54"/>
      <c r="F135" s="54"/>
      <c r="G135" s="117"/>
      <c r="H135" s="65">
        <f>H134+H48</f>
        <v>754050438.88999987</v>
      </c>
      <c r="I135" s="66"/>
      <c r="J135" s="66"/>
      <c r="K135" s="86"/>
      <c r="L135" s="66"/>
      <c r="M135" s="32"/>
      <c r="N135" s="26"/>
      <c r="O135" s="26"/>
      <c r="P135" s="26"/>
      <c r="Q135" s="26"/>
      <c r="R135" s="26"/>
    </row>
    <row r="136" spans="1:18" x14ac:dyDescent="0.25">
      <c r="A136" s="8"/>
      <c r="B136" s="10"/>
      <c r="C136" s="8"/>
      <c r="D136" s="7"/>
      <c r="E136" s="8"/>
      <c r="F136" s="8"/>
      <c r="G136" s="9"/>
      <c r="H136" s="9"/>
      <c r="I136" s="10"/>
      <c r="J136" s="8"/>
      <c r="K136" s="87"/>
      <c r="L136" s="123"/>
      <c r="M136" s="20"/>
    </row>
    <row r="137" spans="1:18" x14ac:dyDescent="0.25">
      <c r="A137" s="8"/>
      <c r="B137" s="10"/>
      <c r="C137" s="8"/>
      <c r="D137" s="7"/>
      <c r="E137" s="8"/>
      <c r="F137" s="8"/>
      <c r="G137" s="9"/>
      <c r="I137" s="3"/>
      <c r="J137" s="8"/>
      <c r="K137" s="87"/>
      <c r="L137" s="123"/>
      <c r="M137" s="20"/>
    </row>
    <row r="138" spans="1:18" x14ac:dyDescent="0.25">
      <c r="J138" s="13"/>
      <c r="K138" s="88"/>
      <c r="L138" s="19"/>
    </row>
    <row r="139" spans="1:18" x14ac:dyDescent="0.25">
      <c r="J139" s="13"/>
      <c r="K139" s="88"/>
      <c r="L139" s="19"/>
    </row>
    <row r="140" spans="1:18" x14ac:dyDescent="0.25">
      <c r="J140" s="13"/>
      <c r="K140" s="88"/>
      <c r="L140" s="19"/>
    </row>
    <row r="141" spans="1:18" x14ac:dyDescent="0.25">
      <c r="D141" s="21"/>
      <c r="J141" s="13"/>
      <c r="K141" s="88"/>
      <c r="L141" s="19"/>
    </row>
    <row r="142" spans="1:18" x14ac:dyDescent="0.25">
      <c r="J142" s="13"/>
      <c r="K142" s="88"/>
      <c r="L142" s="19"/>
    </row>
    <row r="143" spans="1:18" x14ac:dyDescent="0.25">
      <c r="J143" s="13"/>
      <c r="K143" s="88"/>
      <c r="L143" s="19"/>
    </row>
    <row r="144" spans="1:18" x14ac:dyDescent="0.25">
      <c r="J144" s="13"/>
      <c r="K144" s="88"/>
      <c r="L144" s="19"/>
    </row>
    <row r="145" spans="10:12" x14ac:dyDescent="0.25">
      <c r="J145" s="13"/>
      <c r="K145" s="88"/>
      <c r="L145" s="19"/>
    </row>
    <row r="146" spans="10:12" x14ac:dyDescent="0.25">
      <c r="J146" s="13"/>
      <c r="K146" s="88"/>
      <c r="L146" s="19"/>
    </row>
    <row r="147" spans="10:12" x14ac:dyDescent="0.25">
      <c r="J147" s="13"/>
      <c r="K147" s="88"/>
      <c r="L147" s="19"/>
    </row>
    <row r="148" spans="10:12" x14ac:dyDescent="0.25">
      <c r="J148" s="13"/>
      <c r="K148" s="88"/>
      <c r="L148" s="19"/>
    </row>
    <row r="149" spans="10:12" x14ac:dyDescent="0.25">
      <c r="J149" s="13"/>
      <c r="K149" s="88"/>
      <c r="L149" s="19"/>
    </row>
    <row r="150" spans="10:12" x14ac:dyDescent="0.25">
      <c r="J150" s="13"/>
      <c r="K150" s="88"/>
      <c r="L150" s="19"/>
    </row>
    <row r="151" spans="10:12" x14ac:dyDescent="0.25">
      <c r="J151" s="13"/>
      <c r="K151" s="88"/>
      <c r="L151" s="19"/>
    </row>
    <row r="152" spans="10:12" x14ac:dyDescent="0.25">
      <c r="J152" s="13"/>
      <c r="K152" s="88"/>
      <c r="L152" s="19"/>
    </row>
    <row r="153" spans="10:12" x14ac:dyDescent="0.25">
      <c r="J153" s="13"/>
      <c r="K153" s="88"/>
      <c r="L153" s="19"/>
    </row>
    <row r="154" spans="10:12" x14ac:dyDescent="0.25">
      <c r="J154" s="13"/>
      <c r="K154" s="88"/>
      <c r="L154" s="19"/>
    </row>
    <row r="155" spans="10:12" x14ac:dyDescent="0.25">
      <c r="J155" s="13"/>
      <c r="K155" s="88"/>
      <c r="L155" s="19"/>
    </row>
    <row r="156" spans="10:12" x14ac:dyDescent="0.25">
      <c r="J156" s="13"/>
      <c r="K156" s="88"/>
      <c r="L156" s="19"/>
    </row>
    <row r="157" spans="10:12" x14ac:dyDescent="0.25">
      <c r="J157" s="13"/>
      <c r="K157" s="88"/>
      <c r="L157" s="19"/>
    </row>
    <row r="158" spans="10:12" x14ac:dyDescent="0.25">
      <c r="J158" s="13"/>
      <c r="K158" s="88"/>
      <c r="L158" s="19"/>
    </row>
    <row r="159" spans="10:12" x14ac:dyDescent="0.25">
      <c r="J159" s="13"/>
      <c r="K159" s="88"/>
      <c r="L159" s="19"/>
    </row>
    <row r="160" spans="10:12" x14ac:dyDescent="0.25">
      <c r="J160" s="13"/>
      <c r="K160" s="88"/>
      <c r="L160" s="19"/>
    </row>
    <row r="161" spans="10:12" x14ac:dyDescent="0.25">
      <c r="J161" s="13"/>
      <c r="K161" s="88"/>
      <c r="L161" s="19"/>
    </row>
    <row r="162" spans="10:12" x14ac:dyDescent="0.25">
      <c r="J162" s="13"/>
      <c r="K162" s="88"/>
      <c r="L162" s="19"/>
    </row>
    <row r="163" spans="10:12" x14ac:dyDescent="0.25">
      <c r="J163" s="13"/>
      <c r="K163" s="88"/>
      <c r="L163" s="19"/>
    </row>
    <row r="164" spans="10:12" x14ac:dyDescent="0.25">
      <c r="J164" s="13"/>
      <c r="K164" s="88"/>
      <c r="L164" s="19"/>
    </row>
    <row r="165" spans="10:12" x14ac:dyDescent="0.25">
      <c r="J165" s="13"/>
      <c r="K165" s="88"/>
      <c r="L165" s="19"/>
    </row>
    <row r="166" spans="10:12" x14ac:dyDescent="0.25">
      <c r="J166" s="13"/>
      <c r="K166" s="88"/>
      <c r="L166" s="19"/>
    </row>
    <row r="167" spans="10:12" x14ac:dyDescent="0.25">
      <c r="J167" s="13"/>
      <c r="K167" s="88"/>
      <c r="L167" s="19"/>
    </row>
    <row r="168" spans="10:12" x14ac:dyDescent="0.25">
      <c r="J168" s="13"/>
      <c r="K168" s="88"/>
      <c r="L168" s="19"/>
    </row>
    <row r="169" spans="10:12" x14ac:dyDescent="0.25">
      <c r="J169" s="13"/>
      <c r="K169" s="88"/>
      <c r="L169" s="19"/>
    </row>
    <row r="170" spans="10:12" x14ac:dyDescent="0.25">
      <c r="J170" s="13"/>
      <c r="K170" s="88"/>
      <c r="L170" s="19"/>
    </row>
    <row r="171" spans="10:12" x14ac:dyDescent="0.25">
      <c r="J171" s="13"/>
      <c r="K171" s="88"/>
      <c r="L171" s="19"/>
    </row>
    <row r="172" spans="10:12" x14ac:dyDescent="0.25">
      <c r="J172" s="13"/>
      <c r="K172" s="88"/>
      <c r="L172" s="19"/>
    </row>
    <row r="173" spans="10:12" x14ac:dyDescent="0.25">
      <c r="J173" s="13"/>
      <c r="K173" s="88"/>
      <c r="L173" s="19"/>
    </row>
    <row r="174" spans="10:12" x14ac:dyDescent="0.25">
      <c r="J174" s="13"/>
      <c r="K174" s="88"/>
      <c r="L174" s="19"/>
    </row>
    <row r="175" spans="10:12" x14ac:dyDescent="0.25">
      <c r="J175" s="13"/>
      <c r="K175" s="88"/>
      <c r="L175" s="19"/>
    </row>
    <row r="176" spans="10:12" x14ac:dyDescent="0.25">
      <c r="J176" s="13"/>
      <c r="K176" s="88"/>
      <c r="L176" s="19"/>
    </row>
    <row r="177" spans="10:12" x14ac:dyDescent="0.25">
      <c r="J177" s="13"/>
      <c r="K177" s="88"/>
      <c r="L177" s="19"/>
    </row>
    <row r="178" spans="10:12" x14ac:dyDescent="0.25">
      <c r="J178" s="13"/>
      <c r="K178" s="88"/>
      <c r="L178" s="19"/>
    </row>
    <row r="179" spans="10:12" x14ac:dyDescent="0.25">
      <c r="J179" s="13"/>
      <c r="K179" s="88"/>
      <c r="L179" s="19"/>
    </row>
    <row r="180" spans="10:12" x14ac:dyDescent="0.25">
      <c r="J180" s="13"/>
      <c r="K180" s="88"/>
      <c r="L180" s="19"/>
    </row>
    <row r="181" spans="10:12" x14ac:dyDescent="0.25">
      <c r="J181" s="13"/>
      <c r="K181" s="88"/>
      <c r="L181" s="19"/>
    </row>
    <row r="182" spans="10:12" x14ac:dyDescent="0.25">
      <c r="J182" s="13"/>
      <c r="K182" s="88"/>
      <c r="L182" s="19"/>
    </row>
    <row r="183" spans="10:12" x14ac:dyDescent="0.25">
      <c r="J183" s="13"/>
      <c r="K183" s="88"/>
      <c r="L183" s="19"/>
    </row>
    <row r="184" spans="10:12" x14ac:dyDescent="0.25">
      <c r="J184" s="13"/>
      <c r="K184" s="88"/>
      <c r="L184" s="19"/>
    </row>
    <row r="185" spans="10:12" x14ac:dyDescent="0.25">
      <c r="J185" s="13"/>
      <c r="K185" s="88"/>
      <c r="L185" s="19"/>
    </row>
    <row r="186" spans="10:12" x14ac:dyDescent="0.25">
      <c r="J186" s="13"/>
      <c r="K186" s="88"/>
      <c r="L186" s="19"/>
    </row>
    <row r="187" spans="10:12" x14ac:dyDescent="0.25">
      <c r="J187" s="13"/>
      <c r="K187" s="88"/>
      <c r="L187" s="19"/>
    </row>
    <row r="188" spans="10:12" x14ac:dyDescent="0.25">
      <c r="J188" s="13"/>
      <c r="K188" s="88"/>
      <c r="L188" s="19"/>
    </row>
    <row r="189" spans="10:12" x14ac:dyDescent="0.25">
      <c r="J189" s="13"/>
      <c r="K189" s="88"/>
      <c r="L189" s="19"/>
    </row>
    <row r="190" spans="10:12" x14ac:dyDescent="0.25">
      <c r="J190" s="13"/>
      <c r="K190" s="88"/>
      <c r="L190" s="19"/>
    </row>
    <row r="191" spans="10:12" x14ac:dyDescent="0.25">
      <c r="J191" s="13"/>
      <c r="K191" s="88"/>
      <c r="L191" s="19"/>
    </row>
    <row r="192" spans="10:12" x14ac:dyDescent="0.25">
      <c r="J192" s="13"/>
      <c r="K192" s="88"/>
      <c r="L192" s="19"/>
    </row>
    <row r="193" spans="10:12" x14ac:dyDescent="0.25">
      <c r="J193" s="13"/>
      <c r="K193" s="88"/>
      <c r="L193" s="19"/>
    </row>
    <row r="194" spans="10:12" x14ac:dyDescent="0.25">
      <c r="J194" s="13"/>
      <c r="K194" s="88"/>
      <c r="L194" s="19"/>
    </row>
    <row r="195" spans="10:12" x14ac:dyDescent="0.25">
      <c r="J195" s="13"/>
      <c r="K195" s="88"/>
      <c r="L195" s="19"/>
    </row>
    <row r="196" spans="10:12" x14ac:dyDescent="0.25">
      <c r="J196" s="13"/>
      <c r="K196" s="88"/>
      <c r="L196" s="19"/>
    </row>
    <row r="197" spans="10:12" x14ac:dyDescent="0.25">
      <c r="J197" s="13"/>
      <c r="K197" s="88"/>
      <c r="L197" s="19"/>
    </row>
    <row r="198" spans="10:12" x14ac:dyDescent="0.25">
      <c r="J198" s="13"/>
      <c r="K198" s="88"/>
      <c r="L198" s="19"/>
    </row>
    <row r="199" spans="10:12" x14ac:dyDescent="0.25">
      <c r="J199" s="13"/>
      <c r="K199" s="88"/>
      <c r="L199" s="19"/>
    </row>
    <row r="200" spans="10:12" x14ac:dyDescent="0.25">
      <c r="J200" s="13"/>
      <c r="K200" s="88"/>
      <c r="L200" s="19"/>
    </row>
    <row r="201" spans="10:12" x14ac:dyDescent="0.25">
      <c r="J201" s="13"/>
      <c r="K201" s="88"/>
      <c r="L201" s="19"/>
    </row>
    <row r="202" spans="10:12" x14ac:dyDescent="0.25">
      <c r="J202" s="13"/>
      <c r="K202" s="88"/>
      <c r="L202" s="19"/>
    </row>
    <row r="203" spans="10:12" x14ac:dyDescent="0.25">
      <c r="J203" s="13"/>
      <c r="K203" s="88"/>
      <c r="L203" s="19"/>
    </row>
    <row r="204" spans="10:12" x14ac:dyDescent="0.25">
      <c r="J204" s="13"/>
      <c r="K204" s="88"/>
      <c r="L204" s="19"/>
    </row>
    <row r="205" spans="10:12" x14ac:dyDescent="0.25">
      <c r="J205" s="13"/>
      <c r="K205" s="88"/>
      <c r="L205" s="19"/>
    </row>
    <row r="206" spans="10:12" x14ac:dyDescent="0.25">
      <c r="J206" s="13"/>
      <c r="K206" s="88"/>
      <c r="L206" s="19"/>
    </row>
    <row r="207" spans="10:12" x14ac:dyDescent="0.25">
      <c r="J207" s="13"/>
      <c r="K207" s="88"/>
      <c r="L207" s="19"/>
    </row>
    <row r="208" spans="10:12" x14ac:dyDescent="0.25">
      <c r="J208" s="13"/>
      <c r="K208" s="88"/>
      <c r="L208" s="19"/>
    </row>
    <row r="209" spans="10:12" x14ac:dyDescent="0.25">
      <c r="J209" s="13"/>
      <c r="K209" s="88"/>
      <c r="L209" s="19"/>
    </row>
    <row r="210" spans="10:12" x14ac:dyDescent="0.25">
      <c r="J210" s="13"/>
      <c r="K210" s="88"/>
      <c r="L210" s="19"/>
    </row>
    <row r="211" spans="10:12" x14ac:dyDescent="0.25">
      <c r="J211" s="13"/>
      <c r="K211" s="88"/>
      <c r="L211" s="19"/>
    </row>
    <row r="212" spans="10:12" x14ac:dyDescent="0.25">
      <c r="J212" s="13"/>
      <c r="K212" s="88"/>
      <c r="L212" s="19"/>
    </row>
    <row r="213" spans="10:12" x14ac:dyDescent="0.25">
      <c r="J213" s="13"/>
      <c r="K213" s="88"/>
      <c r="L213" s="19"/>
    </row>
    <row r="214" spans="10:12" x14ac:dyDescent="0.25">
      <c r="J214" s="13"/>
      <c r="K214" s="88"/>
      <c r="L214" s="19"/>
    </row>
    <row r="215" spans="10:12" x14ac:dyDescent="0.25">
      <c r="J215" s="13"/>
      <c r="K215" s="88"/>
      <c r="L215" s="19"/>
    </row>
    <row r="216" spans="10:12" x14ac:dyDescent="0.25">
      <c r="J216" s="13"/>
      <c r="K216" s="88"/>
      <c r="L216" s="19"/>
    </row>
    <row r="217" spans="10:12" x14ac:dyDescent="0.25">
      <c r="J217" s="13"/>
      <c r="K217" s="88"/>
      <c r="L217" s="19"/>
    </row>
    <row r="218" spans="10:12" x14ac:dyDescent="0.25">
      <c r="J218" s="13"/>
      <c r="K218" s="88"/>
      <c r="L218" s="19"/>
    </row>
    <row r="219" spans="10:12" x14ac:dyDescent="0.25">
      <c r="J219" s="13"/>
      <c r="K219" s="88"/>
      <c r="L219" s="19"/>
    </row>
    <row r="220" spans="10:12" x14ac:dyDescent="0.25">
      <c r="J220" s="13"/>
      <c r="K220" s="88"/>
      <c r="L220" s="19"/>
    </row>
    <row r="221" spans="10:12" x14ac:dyDescent="0.25">
      <c r="J221" s="13"/>
      <c r="K221" s="88"/>
      <c r="L221" s="19"/>
    </row>
    <row r="222" spans="10:12" x14ac:dyDescent="0.25">
      <c r="J222" s="13"/>
      <c r="K222" s="88"/>
      <c r="L222" s="19"/>
    </row>
    <row r="223" spans="10:12" x14ac:dyDescent="0.25">
      <c r="J223" s="13"/>
      <c r="K223" s="88"/>
      <c r="L223" s="19"/>
    </row>
    <row r="224" spans="10:12" x14ac:dyDescent="0.25">
      <c r="J224" s="13"/>
      <c r="K224" s="88"/>
      <c r="L224" s="19"/>
    </row>
    <row r="225" spans="10:12" x14ac:dyDescent="0.25">
      <c r="J225" s="13"/>
      <c r="K225" s="88"/>
      <c r="L225" s="19"/>
    </row>
    <row r="226" spans="10:12" x14ac:dyDescent="0.25">
      <c r="J226" s="13"/>
      <c r="K226" s="88"/>
      <c r="L226" s="19"/>
    </row>
    <row r="227" spans="10:12" x14ac:dyDescent="0.25">
      <c r="J227" s="13"/>
      <c r="K227" s="88"/>
      <c r="L227" s="19"/>
    </row>
    <row r="228" spans="10:12" x14ac:dyDescent="0.25">
      <c r="J228" s="13"/>
      <c r="K228" s="88"/>
      <c r="L228" s="19"/>
    </row>
    <row r="229" spans="10:12" x14ac:dyDescent="0.25">
      <c r="J229" s="13"/>
      <c r="K229" s="88"/>
      <c r="L229" s="19"/>
    </row>
    <row r="230" spans="10:12" x14ac:dyDescent="0.25">
      <c r="J230" s="13"/>
      <c r="K230" s="88"/>
      <c r="L230" s="19"/>
    </row>
    <row r="231" spans="10:12" x14ac:dyDescent="0.25">
      <c r="J231" s="13"/>
      <c r="K231" s="88"/>
      <c r="L231" s="19"/>
    </row>
    <row r="232" spans="10:12" x14ac:dyDescent="0.25">
      <c r="J232" s="13"/>
      <c r="K232" s="88"/>
      <c r="L232" s="19"/>
    </row>
    <row r="233" spans="10:12" x14ac:dyDescent="0.25">
      <c r="J233" s="13"/>
      <c r="K233" s="88"/>
      <c r="L233" s="19"/>
    </row>
    <row r="234" spans="10:12" x14ac:dyDescent="0.25">
      <c r="J234" s="13"/>
      <c r="K234" s="88"/>
      <c r="L234" s="19"/>
    </row>
    <row r="235" spans="10:12" x14ac:dyDescent="0.25">
      <c r="J235" s="13"/>
      <c r="K235" s="88"/>
      <c r="L235" s="19"/>
    </row>
    <row r="236" spans="10:12" x14ac:dyDescent="0.25">
      <c r="J236" s="13"/>
      <c r="K236" s="88"/>
      <c r="L236" s="19"/>
    </row>
    <row r="237" spans="10:12" x14ac:dyDescent="0.25">
      <c r="J237" s="13"/>
      <c r="K237" s="88"/>
      <c r="L237" s="19"/>
    </row>
    <row r="238" spans="10:12" x14ac:dyDescent="0.25">
      <c r="J238" s="13"/>
      <c r="K238" s="88"/>
      <c r="L238" s="19"/>
    </row>
    <row r="239" spans="10:12" x14ac:dyDescent="0.25">
      <c r="J239" s="13"/>
      <c r="K239" s="88"/>
      <c r="L239" s="19"/>
    </row>
    <row r="240" spans="10:12" x14ac:dyDescent="0.25">
      <c r="J240" s="13"/>
      <c r="K240" s="88"/>
      <c r="L240" s="19"/>
    </row>
    <row r="241" spans="10:12" x14ac:dyDescent="0.25">
      <c r="J241" s="13"/>
      <c r="K241" s="88"/>
      <c r="L241" s="19"/>
    </row>
    <row r="242" spans="10:12" x14ac:dyDescent="0.25">
      <c r="J242" s="13"/>
      <c r="K242" s="88"/>
      <c r="L242" s="19"/>
    </row>
    <row r="243" spans="10:12" x14ac:dyDescent="0.25">
      <c r="J243" s="13"/>
      <c r="K243" s="88"/>
      <c r="L243" s="19"/>
    </row>
    <row r="244" spans="10:12" x14ac:dyDescent="0.25">
      <c r="J244" s="13"/>
      <c r="K244" s="88"/>
      <c r="L244" s="19"/>
    </row>
    <row r="245" spans="10:12" x14ac:dyDescent="0.25">
      <c r="J245" s="13"/>
      <c r="K245" s="88"/>
      <c r="L245" s="19"/>
    </row>
    <row r="246" spans="10:12" x14ac:dyDescent="0.25">
      <c r="J246" s="13"/>
      <c r="K246" s="88"/>
      <c r="L246" s="19"/>
    </row>
    <row r="247" spans="10:12" x14ac:dyDescent="0.25">
      <c r="J247" s="13"/>
      <c r="K247" s="88"/>
      <c r="L247" s="19"/>
    </row>
    <row r="248" spans="10:12" x14ac:dyDescent="0.25">
      <c r="J248" s="13"/>
      <c r="K248" s="88"/>
      <c r="L248" s="19"/>
    </row>
    <row r="249" spans="10:12" x14ac:dyDescent="0.25">
      <c r="J249" s="13"/>
      <c r="K249" s="88"/>
      <c r="L249" s="19"/>
    </row>
    <row r="250" spans="10:12" x14ac:dyDescent="0.25">
      <c r="J250" s="13"/>
      <c r="K250" s="88"/>
      <c r="L250" s="19"/>
    </row>
    <row r="251" spans="10:12" x14ac:dyDescent="0.25">
      <c r="J251" s="13"/>
      <c r="K251" s="88"/>
      <c r="L251" s="19"/>
    </row>
    <row r="252" spans="10:12" x14ac:dyDescent="0.25">
      <c r="J252" s="13"/>
      <c r="K252" s="88"/>
      <c r="L252" s="19"/>
    </row>
    <row r="253" spans="10:12" x14ac:dyDescent="0.25">
      <c r="J253" s="13"/>
      <c r="K253" s="88"/>
      <c r="L253" s="19"/>
    </row>
    <row r="254" spans="10:12" x14ac:dyDescent="0.25">
      <c r="J254" s="13"/>
      <c r="K254" s="88"/>
      <c r="L254" s="19"/>
    </row>
    <row r="255" spans="10:12" x14ac:dyDescent="0.25">
      <c r="J255" s="13"/>
      <c r="K255" s="88"/>
      <c r="L255" s="19"/>
    </row>
    <row r="256" spans="10:12" x14ac:dyDescent="0.25">
      <c r="J256" s="13"/>
      <c r="K256" s="88"/>
      <c r="L256" s="19"/>
    </row>
    <row r="257" spans="10:12" x14ac:dyDescent="0.25">
      <c r="J257" s="13"/>
      <c r="K257" s="88"/>
      <c r="L257" s="19"/>
    </row>
    <row r="258" spans="10:12" x14ac:dyDescent="0.25">
      <c r="J258" s="13"/>
      <c r="K258" s="88"/>
      <c r="L258" s="19"/>
    </row>
    <row r="259" spans="10:12" x14ac:dyDescent="0.25">
      <c r="J259" s="13"/>
      <c r="K259" s="88"/>
      <c r="L259" s="19"/>
    </row>
    <row r="260" spans="10:12" x14ac:dyDescent="0.25">
      <c r="J260" s="13"/>
      <c r="K260" s="88"/>
      <c r="L260" s="19"/>
    </row>
    <row r="261" spans="10:12" x14ac:dyDescent="0.25">
      <c r="J261" s="13"/>
      <c r="K261" s="88"/>
      <c r="L261" s="19"/>
    </row>
    <row r="262" spans="10:12" x14ac:dyDescent="0.25">
      <c r="J262" s="13"/>
      <c r="K262" s="88"/>
      <c r="L262" s="19"/>
    </row>
    <row r="263" spans="10:12" x14ac:dyDescent="0.25">
      <c r="J263" s="13"/>
      <c r="K263" s="88"/>
      <c r="L263" s="19"/>
    </row>
    <row r="264" spans="10:12" x14ac:dyDescent="0.25">
      <c r="J264" s="13"/>
      <c r="K264" s="88"/>
      <c r="L264" s="19"/>
    </row>
    <row r="265" spans="10:12" x14ac:dyDescent="0.25">
      <c r="J265" s="13"/>
      <c r="K265" s="88"/>
      <c r="L265" s="19"/>
    </row>
    <row r="266" spans="10:12" x14ac:dyDescent="0.25">
      <c r="J266" s="13"/>
      <c r="K266" s="88"/>
      <c r="L266" s="19"/>
    </row>
    <row r="267" spans="10:12" x14ac:dyDescent="0.25">
      <c r="J267" s="13"/>
      <c r="K267" s="88"/>
      <c r="L267" s="19"/>
    </row>
    <row r="268" spans="10:12" x14ac:dyDescent="0.25">
      <c r="J268" s="13"/>
      <c r="K268" s="88"/>
      <c r="L268" s="19"/>
    </row>
    <row r="269" spans="10:12" x14ac:dyDescent="0.25">
      <c r="J269" s="13"/>
      <c r="K269" s="88"/>
      <c r="L269" s="19"/>
    </row>
    <row r="270" spans="10:12" x14ac:dyDescent="0.25">
      <c r="J270" s="13"/>
      <c r="K270" s="88"/>
      <c r="L270" s="19"/>
    </row>
    <row r="271" spans="10:12" x14ac:dyDescent="0.25">
      <c r="J271" s="13"/>
      <c r="K271" s="88"/>
      <c r="L271" s="19"/>
    </row>
  </sheetData>
  <sheetProtection formatCells="0" formatColumns="0" formatRows="0" insertColumns="0" insertRows="0" insertHyperlinks="0" deleteColumns="0" deleteRows="0" sort="0" autoFilter="0" pivotTables="0"/>
  <autoFilter ref="A2:L135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Реестр 2021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2025-03-18T12:26:52Z</dcterms:modified>
</cp:coreProperties>
</file>