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Лист1" sheetId="1" r:id="rId1"/>
    <sheet name="Лист3" sheetId="3" r:id="rId2"/>
  </sheets>
  <definedNames>
    <definedName name="_xlnm._FilterDatabase" localSheetId="0" hidden="1">Лист1!$A$7:$J$38</definedName>
  </definedNames>
  <calcPr calcId="152511"/>
</workbook>
</file>

<file path=xl/calcChain.xml><?xml version="1.0" encoding="utf-8"?>
<calcChain xmlns="http://schemas.openxmlformats.org/spreadsheetml/2006/main">
  <c r="H31" i="1" l="1"/>
  <c r="H30" i="1"/>
  <c r="H29" i="1" l="1"/>
  <c r="H28" i="1" l="1"/>
  <c r="H37" i="1" l="1"/>
  <c r="H27" i="1" l="1"/>
  <c r="H26" i="1" l="1"/>
  <c r="H25" i="1" l="1"/>
  <c r="H23" i="1" l="1"/>
  <c r="H22" i="1"/>
  <c r="H21" i="1"/>
  <c r="H20" i="1"/>
  <c r="H19" i="1"/>
  <c r="H18" i="1"/>
  <c r="H17" i="1"/>
  <c r="H16" i="1"/>
  <c r="H15" i="1"/>
  <c r="H14" i="1" l="1"/>
  <c r="H11" i="1" l="1"/>
  <c r="H32" i="1" s="1"/>
  <c r="H38" i="1" l="1"/>
</calcChain>
</file>

<file path=xl/sharedStrings.xml><?xml version="1.0" encoding="utf-8"?>
<sst xmlns="http://schemas.openxmlformats.org/spreadsheetml/2006/main" count="115" uniqueCount="63">
  <si>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</si>
  <si>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</si>
  <si>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</si>
  <si>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</si>
  <si>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</si>
  <si>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</si>
  <si>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</si>
  <si>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</si>
  <si>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</si>
  <si>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</si>
  <si>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</si>
  <si>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</si>
  <si>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</si>
  <si>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</si>
  <si>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</si>
  <si>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</si>
  <si>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 xml:space="preserve">частное учреждение «Nazarbayev University Research and Innovation System»  </t>
  </si>
  <si>
    <t>Всего по разделу 1:</t>
  </si>
  <si>
    <t>услуга</t>
  </si>
  <si>
    <t>Раздел 1. Закупки товаров, работ, услуг, осуществляемые способами тендера, запроса ценовых предложений</t>
  </si>
  <si>
    <t>штука</t>
  </si>
  <si>
    <t>Консольный ленточнопильный станок</t>
  </si>
  <si>
    <t>запрос ценовых предложений</t>
  </si>
  <si>
    <t xml:space="preserve">Консольный ленточнопильный станок. Подробная характеристика согласно технической спецификации. </t>
  </si>
  <si>
    <t>Мегаомметр</t>
  </si>
  <si>
    <t>3Д принтер</t>
  </si>
  <si>
    <t>3Д принтер. Подробная характеристика согласно технической спецификации</t>
  </si>
  <si>
    <t>Контроллер</t>
  </si>
  <si>
    <t xml:space="preserve">Контроллер. Подробная характеристика согласно технической спецификации. </t>
  </si>
  <si>
    <t>комплект</t>
  </si>
  <si>
    <t>Аккумулятор</t>
  </si>
  <si>
    <t xml:space="preserve">Аккумулятор. Подробная характеристика согласно технической спецификации. </t>
  </si>
  <si>
    <t>Комплект зажимной ручной системы</t>
  </si>
  <si>
    <t xml:space="preserve">Комплект зажимной ручной системы.  Подробная характеристика согласно технической спецификации. </t>
  </si>
  <si>
    <t>Вакуумный стол</t>
  </si>
  <si>
    <t xml:space="preserve">Вакуумный стол. Подробная характеристика согласно технической спецификации. </t>
  </si>
  <si>
    <t>Комплект концевых фрез</t>
  </si>
  <si>
    <t>Комплект концевых фрез. Подробная характеристика согласно технической спецификации.</t>
  </si>
  <si>
    <t>Комплект державок</t>
  </si>
  <si>
    <t>Комплект державок. Подробная характеристика согласно технической спецификации.</t>
  </si>
  <si>
    <t>Комплект пластин</t>
  </si>
  <si>
    <t>Комплект пластин. Подробная характеристика согласно технической спецификации.</t>
  </si>
  <si>
    <t>Комплект держателей</t>
  </si>
  <si>
    <t>Комплект держателей. Подробная характеристика согласно технической спецификации.</t>
  </si>
  <si>
    <t>Комплект корпусных фрез</t>
  </si>
  <si>
    <t>Комплект корпусных фрез. Подробная характеристика согласно технической спецификации</t>
  </si>
  <si>
    <t>Корпус сверла</t>
  </si>
  <si>
    <t xml:space="preserve">Корпус сверла. Подробная характеристика согласно технической спецификации. </t>
  </si>
  <si>
    <t>Настольный фрезерно-лазерный станок</t>
  </si>
  <si>
    <t>Реестр планируемых закупок товаров, работ, услуг на 2022 год</t>
  </si>
  <si>
    <t>Комплект корпусных фрез и пластин</t>
  </si>
  <si>
    <t xml:space="preserve">Комплект корпусных фрез и пластин. Подробная характеристика согласно технической спецификации. </t>
  </si>
  <si>
    <t>Высокопроизводительная рабочая станция с монитором</t>
  </si>
  <si>
    <t xml:space="preserve">Высокопроизводительная рабочая станция с монитором. Подробная характеристика согласно технической спецификации. </t>
  </si>
  <si>
    <t>Щуп измерительный для DMU-50</t>
  </si>
  <si>
    <t xml:space="preserve">Щуп измерительный для DMU-50. Подробная характеристика согласно технической спецификации. </t>
  </si>
  <si>
    <t>Техническое обслуживание Установки лазерной резки с числовым программным управлением BODOR P3015</t>
  </si>
  <si>
    <t xml:space="preserve">Техническое обслуживание Установки лазерной резки с числовым программным управлением BODOR P3015. Подробная характеристика согласно технической спецификации. </t>
  </si>
  <si>
    <t>(по состоянию на 03.10.2022г.)</t>
  </si>
  <si>
    <t xml:space="preserve">Учебный эмулятор ЧПУ </t>
  </si>
  <si>
    <t>Программное обеспечение для учебного класса</t>
  </si>
  <si>
    <t xml:space="preserve">Учебный эмулятор ЧПУ и программное обеспечение для учебного класса. Подробная характеристика согласно технической спецификации. </t>
  </si>
  <si>
    <t>Учебный эмулятор ЧПУ и программное обеспечение для учебного класса. Подробная характеристика согласно технической спецификации.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</si>
</sst>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color indexed="63"/>
      <name val="Calibri"/>
      <family val="2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5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4" fontId="14" fillId="2" borderId="3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6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</cellXfs>
  <cellStyles count="25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2 4" xfId="23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2 3" xfId="24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8"/>
  <sheetViews>
    <sheetView tabSelected="1" zoomScale="75" zoomScaleNormal="75" workbookViewId="0">
      <pane ySplit="7" topLeftCell="A8" activePane="bottomLeft" state="frozen"/>
      <selection pane="bottomLeft" activeCell="D118" sqref="D118"/>
    </sheetView>
  </sheetViews>
  <sheetFormatPr defaultRowHeight="15" x14ac:dyDescent="0.25"/>
  <cols>
    <col min="1" max="1" width="5" style="2" customWidth="1"/>
    <col min="2" max="2" width="46.28515625" style="7" customWidth="1"/>
    <col min="3" max="3" width="20.5703125" style="2" customWidth="1"/>
    <col min="4" max="4" width="97.28515625" style="5" customWidth="1"/>
    <col min="5" max="5" width="14.5703125" style="2" customWidth="1"/>
    <col min="6" max="6" width="19.5703125" style="2" customWidth="1"/>
    <col min="7" max="7" width="17.42578125" style="9" customWidth="1"/>
    <col min="8" max="8" width="23.7109375" style="9" customWidth="1"/>
    <col min="9" max="16384" width="9.140625" style="2"/>
  </cols>
  <sheetData>
    <row r="3" spans="1:8" x14ac:dyDescent="0.25">
      <c r="A3" s="25" t="s">
        <v>49</v>
      </c>
      <c r="B3" s="25"/>
      <c r="C3" s="25"/>
      <c r="D3" s="25"/>
      <c r="E3" s="25"/>
      <c r="F3" s="25"/>
      <c r="G3" s="25"/>
      <c r="H3" s="25"/>
    </row>
    <row r="4" spans="1:8" x14ac:dyDescent="0.25">
      <c r="A4" s="25" t="s">
        <v>16</v>
      </c>
      <c r="B4" s="25"/>
      <c r="C4" s="25"/>
      <c r="D4" s="25"/>
      <c r="E4" s="25"/>
      <c r="F4" s="25"/>
      <c r="G4" s="25"/>
      <c r="H4" s="25"/>
    </row>
    <row r="5" spans="1:8" x14ac:dyDescent="0.25">
      <c r="A5" s="3" t="s">
        <v>0</v>
      </c>
      <c r="D5" s="27" t="s">
        <v>58</v>
      </c>
      <c r="E5" s="27"/>
    </row>
    <row r="6" spans="1:8" x14ac:dyDescent="0.25">
      <c r="A6" s="3"/>
      <c r="D6" s="4"/>
      <c r="E6" s="4"/>
    </row>
    <row r="7" spans="1:8" ht="42.75" x14ac:dyDescent="0.25">
      <c r="A7" s="13" t="s">
        <v>1</v>
      </c>
      <c r="B7" s="13" t="s">
        <v>2</v>
      </c>
      <c r="C7" s="13" t="s">
        <v>3</v>
      </c>
      <c r="D7" s="13" t="s">
        <v>4</v>
      </c>
      <c r="E7" s="13" t="s">
        <v>5</v>
      </c>
      <c r="F7" s="13" t="s">
        <v>6</v>
      </c>
      <c r="G7" s="10" t="s">
        <v>15</v>
      </c>
      <c r="H7" s="10" t="s">
        <v>7</v>
      </c>
    </row>
    <row r="8" spans="1:8" x14ac:dyDescent="0.25">
      <c r="A8" s="14">
        <v>1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</row>
    <row r="9" spans="1:8" x14ac:dyDescent="0.25">
      <c r="A9" s="29" t="s">
        <v>19</v>
      </c>
      <c r="B9" s="30"/>
      <c r="C9" s="30"/>
      <c r="D9" s="30"/>
      <c r="E9" s="30"/>
      <c r="F9" s="30"/>
      <c r="G9" s="30"/>
      <c r="H9" s="30"/>
    </row>
    <row r="10" spans="1:8" s="6" customFormat="1" ht="15.75" customHeight="1" x14ac:dyDescent="0.25">
      <c r="A10" s="28" t="s">
        <v>8</v>
      </c>
      <c r="B10" s="28"/>
      <c r="C10" s="28"/>
      <c r="D10" s="28"/>
      <c r="E10" s="28"/>
      <c r="F10" s="28"/>
      <c r="G10" s="28"/>
      <c r="H10" s="28"/>
    </row>
    <row r="11" spans="1:8" s="6" customFormat="1" ht="25.5" customHeight="1" x14ac:dyDescent="0.25">
      <c r="A11" s="18">
        <v>1</v>
      </c>
      <c r="B11" s="1" t="s">
        <v>21</v>
      </c>
      <c r="C11" s="17" t="s">
        <v>22</v>
      </c>
      <c r="D11" s="17" t="s">
        <v>23</v>
      </c>
      <c r="E11" s="17">
        <v>1</v>
      </c>
      <c r="F11" s="17" t="s">
        <v>20</v>
      </c>
      <c r="G11" s="15">
        <v>4719696.43</v>
      </c>
      <c r="H11" s="15">
        <f t="shared" ref="H11:H27" si="0">G11*E11</f>
        <v>4719696.43</v>
      </c>
    </row>
    <row r="12" spans="1:8" s="6" customFormat="1" ht="25.5" customHeight="1" x14ac:dyDescent="0.25">
      <c r="A12" s="18">
        <v>2</v>
      </c>
      <c r="B12" s="1" t="s">
        <v>24</v>
      </c>
      <c r="C12" s="17"/>
      <c r="D12" s="17"/>
      <c r="E12" s="17"/>
      <c r="F12" s="17"/>
      <c r="G12" s="15"/>
      <c r="H12" s="15"/>
    </row>
    <row r="13" spans="1:8" s="6" customFormat="1" ht="25.5" customHeight="1" x14ac:dyDescent="0.25">
      <c r="A13" s="18">
        <v>3</v>
      </c>
      <c r="B13" s="1" t="s">
        <v>25</v>
      </c>
      <c r="C13" s="17"/>
      <c r="D13" s="17"/>
      <c r="E13" s="17"/>
      <c r="F13" s="17"/>
      <c r="G13" s="15"/>
      <c r="H13" s="15"/>
    </row>
    <row r="14" spans="1:8" s="6" customFormat="1" ht="25.5" customHeight="1" x14ac:dyDescent="0.25">
      <c r="A14" s="18">
        <v>4</v>
      </c>
      <c r="B14" s="1" t="s">
        <v>27</v>
      </c>
      <c r="C14" s="17" t="s">
        <v>22</v>
      </c>
      <c r="D14" s="17" t="s">
        <v>28</v>
      </c>
      <c r="E14" s="17">
        <v>1</v>
      </c>
      <c r="F14" s="17" t="s">
        <v>29</v>
      </c>
      <c r="G14" s="15">
        <v>2523900</v>
      </c>
      <c r="H14" s="15">
        <f t="shared" si="0"/>
        <v>2523900</v>
      </c>
    </row>
    <row r="15" spans="1:8" s="6" customFormat="1" ht="34.5" customHeight="1" x14ac:dyDescent="0.25">
      <c r="A15" s="18">
        <v>5</v>
      </c>
      <c r="B15" s="19" t="s">
        <v>30</v>
      </c>
      <c r="C15" s="17" t="s">
        <v>22</v>
      </c>
      <c r="D15" s="17" t="s">
        <v>31</v>
      </c>
      <c r="E15" s="17">
        <v>4</v>
      </c>
      <c r="F15" s="17" t="s">
        <v>20</v>
      </c>
      <c r="G15" s="15">
        <v>220000</v>
      </c>
      <c r="H15" s="16">
        <f t="shared" si="0"/>
        <v>880000</v>
      </c>
    </row>
    <row r="16" spans="1:8" s="6" customFormat="1" ht="51" customHeight="1" x14ac:dyDescent="0.25">
      <c r="A16" s="18">
        <v>6</v>
      </c>
      <c r="B16" s="19" t="s">
        <v>32</v>
      </c>
      <c r="C16" s="17" t="s">
        <v>22</v>
      </c>
      <c r="D16" s="17" t="s">
        <v>33</v>
      </c>
      <c r="E16" s="17">
        <v>1</v>
      </c>
      <c r="F16" s="17" t="s">
        <v>20</v>
      </c>
      <c r="G16" s="15">
        <v>3002480</v>
      </c>
      <c r="H16" s="16">
        <f t="shared" si="0"/>
        <v>3002480</v>
      </c>
    </row>
    <row r="17" spans="1:8" s="6" customFormat="1" ht="38.25" customHeight="1" x14ac:dyDescent="0.25">
      <c r="A17" s="18">
        <v>7</v>
      </c>
      <c r="B17" s="19" t="s">
        <v>34</v>
      </c>
      <c r="C17" s="17" t="s">
        <v>22</v>
      </c>
      <c r="D17" s="17" t="s">
        <v>35</v>
      </c>
      <c r="E17" s="17">
        <v>1</v>
      </c>
      <c r="F17" s="17" t="s">
        <v>20</v>
      </c>
      <c r="G17" s="15">
        <v>8448766</v>
      </c>
      <c r="H17" s="16">
        <f t="shared" si="0"/>
        <v>8448766</v>
      </c>
    </row>
    <row r="18" spans="1:8" s="6" customFormat="1" ht="38.25" customHeight="1" x14ac:dyDescent="0.25">
      <c r="A18" s="18">
        <v>8</v>
      </c>
      <c r="B18" s="19" t="s">
        <v>36</v>
      </c>
      <c r="C18" s="17" t="s">
        <v>22</v>
      </c>
      <c r="D18" s="17" t="s">
        <v>37</v>
      </c>
      <c r="E18" s="17">
        <v>1</v>
      </c>
      <c r="F18" s="17" t="s">
        <v>29</v>
      </c>
      <c r="G18" s="15">
        <v>184111.61</v>
      </c>
      <c r="H18" s="16">
        <f t="shared" si="0"/>
        <v>184111.61</v>
      </c>
    </row>
    <row r="19" spans="1:8" s="6" customFormat="1" ht="38.25" customHeight="1" x14ac:dyDescent="0.25">
      <c r="A19" s="18">
        <v>9</v>
      </c>
      <c r="B19" s="19" t="s">
        <v>38</v>
      </c>
      <c r="C19" s="17" t="s">
        <v>22</v>
      </c>
      <c r="D19" s="17" t="s">
        <v>39</v>
      </c>
      <c r="E19" s="17">
        <v>1</v>
      </c>
      <c r="F19" s="17" t="s">
        <v>29</v>
      </c>
      <c r="G19" s="15">
        <v>670071.43000000005</v>
      </c>
      <c r="H19" s="16">
        <f t="shared" si="0"/>
        <v>670071.43000000005</v>
      </c>
    </row>
    <row r="20" spans="1:8" s="6" customFormat="1" ht="38.25" customHeight="1" x14ac:dyDescent="0.25">
      <c r="A20" s="18">
        <v>10</v>
      </c>
      <c r="B20" s="19" t="s">
        <v>40</v>
      </c>
      <c r="C20" s="17" t="s">
        <v>22</v>
      </c>
      <c r="D20" s="17" t="s">
        <v>41</v>
      </c>
      <c r="E20" s="17">
        <v>1</v>
      </c>
      <c r="F20" s="17" t="s">
        <v>29</v>
      </c>
      <c r="G20" s="15">
        <v>709875</v>
      </c>
      <c r="H20" s="16">
        <f t="shared" si="0"/>
        <v>709875</v>
      </c>
    </row>
    <row r="21" spans="1:8" s="6" customFormat="1" ht="38.25" customHeight="1" x14ac:dyDescent="0.25">
      <c r="A21" s="18">
        <v>11</v>
      </c>
      <c r="B21" s="19" t="s">
        <v>42</v>
      </c>
      <c r="C21" s="17" t="s">
        <v>22</v>
      </c>
      <c r="D21" s="17" t="s">
        <v>43</v>
      </c>
      <c r="E21" s="17">
        <v>1</v>
      </c>
      <c r="F21" s="17" t="s">
        <v>29</v>
      </c>
      <c r="G21" s="15">
        <v>429330.36</v>
      </c>
      <c r="H21" s="16">
        <f t="shared" si="0"/>
        <v>429330.36</v>
      </c>
    </row>
    <row r="22" spans="1:8" s="6" customFormat="1" ht="38.25" customHeight="1" x14ac:dyDescent="0.25">
      <c r="A22" s="18">
        <v>12</v>
      </c>
      <c r="B22" s="19" t="s">
        <v>44</v>
      </c>
      <c r="C22" s="17" t="s">
        <v>22</v>
      </c>
      <c r="D22" s="17" t="s">
        <v>45</v>
      </c>
      <c r="E22" s="17">
        <v>1</v>
      </c>
      <c r="F22" s="17" t="s">
        <v>29</v>
      </c>
      <c r="G22" s="15">
        <v>489383.93</v>
      </c>
      <c r="H22" s="16">
        <f t="shared" si="0"/>
        <v>489383.93</v>
      </c>
    </row>
    <row r="23" spans="1:8" s="6" customFormat="1" ht="38.25" customHeight="1" x14ac:dyDescent="0.25">
      <c r="A23" s="18">
        <v>13</v>
      </c>
      <c r="B23" s="19" t="s">
        <v>46</v>
      </c>
      <c r="C23" s="17" t="s">
        <v>22</v>
      </c>
      <c r="D23" s="17" t="s">
        <v>47</v>
      </c>
      <c r="E23" s="17">
        <v>1</v>
      </c>
      <c r="F23" s="17" t="s">
        <v>29</v>
      </c>
      <c r="G23" s="15">
        <v>283410.71999999997</v>
      </c>
      <c r="H23" s="16">
        <f t="shared" si="0"/>
        <v>283410.71999999997</v>
      </c>
    </row>
    <row r="24" spans="1:8" s="6" customFormat="1" ht="38.25" customHeight="1" x14ac:dyDescent="0.25">
      <c r="A24" s="18">
        <v>14</v>
      </c>
      <c r="B24" s="19" t="s">
        <v>48</v>
      </c>
      <c r="C24" s="17"/>
      <c r="D24" s="17"/>
      <c r="E24" s="17"/>
      <c r="F24" s="17"/>
      <c r="G24" s="15"/>
      <c r="H24" s="16"/>
    </row>
    <row r="25" spans="1:8" s="6" customFormat="1" ht="38.25" customHeight="1" x14ac:dyDescent="0.25">
      <c r="A25" s="18">
        <v>15</v>
      </c>
      <c r="B25" s="19" t="s">
        <v>50</v>
      </c>
      <c r="C25" s="17" t="s">
        <v>22</v>
      </c>
      <c r="D25" s="17" t="s">
        <v>51</v>
      </c>
      <c r="E25" s="17">
        <v>1</v>
      </c>
      <c r="F25" s="17" t="s">
        <v>29</v>
      </c>
      <c r="G25" s="15">
        <v>373214.29</v>
      </c>
      <c r="H25" s="16">
        <f t="shared" si="0"/>
        <v>373214.29</v>
      </c>
    </row>
    <row r="26" spans="1:8" s="6" customFormat="1" ht="38.25" customHeight="1" x14ac:dyDescent="0.25">
      <c r="A26" s="1">
        <v>16</v>
      </c>
      <c r="B26" s="19" t="s">
        <v>52</v>
      </c>
      <c r="C26" s="17" t="s">
        <v>22</v>
      </c>
      <c r="D26" s="17" t="s">
        <v>53</v>
      </c>
      <c r="E26" s="17">
        <v>5</v>
      </c>
      <c r="F26" s="17" t="s">
        <v>29</v>
      </c>
      <c r="G26" s="15">
        <v>1270281</v>
      </c>
      <c r="H26" s="16">
        <f t="shared" si="0"/>
        <v>6351405</v>
      </c>
    </row>
    <row r="27" spans="1:8" s="6" customFormat="1" ht="38.25" customHeight="1" x14ac:dyDescent="0.25">
      <c r="A27" s="18">
        <v>17</v>
      </c>
      <c r="B27" s="19" t="s">
        <v>54</v>
      </c>
      <c r="C27" s="17" t="s">
        <v>22</v>
      </c>
      <c r="D27" s="17" t="s">
        <v>55</v>
      </c>
      <c r="E27" s="17">
        <v>4</v>
      </c>
      <c r="F27" s="17" t="s">
        <v>20</v>
      </c>
      <c r="G27" s="15">
        <v>100000</v>
      </c>
      <c r="H27" s="16">
        <f t="shared" si="0"/>
        <v>400000</v>
      </c>
    </row>
    <row r="28" spans="1:8" s="6" customFormat="1" ht="41.25" customHeight="1" x14ac:dyDescent="0.25">
      <c r="A28" s="18">
        <v>18</v>
      </c>
      <c r="B28" s="1" t="s">
        <v>25</v>
      </c>
      <c r="C28" s="17" t="s">
        <v>22</v>
      </c>
      <c r="D28" s="17" t="s">
        <v>26</v>
      </c>
      <c r="E28" s="17">
        <v>3</v>
      </c>
      <c r="F28" s="17" t="s">
        <v>20</v>
      </c>
      <c r="G28" s="15">
        <v>327778.57</v>
      </c>
      <c r="H28" s="16">
        <f>G28*E28</f>
        <v>983335.71</v>
      </c>
    </row>
    <row r="29" spans="1:8" s="6" customFormat="1" ht="41.25" customHeight="1" x14ac:dyDescent="0.25">
      <c r="A29" s="20">
        <v>19</v>
      </c>
      <c r="B29" s="1" t="s">
        <v>25</v>
      </c>
      <c r="C29" s="17" t="s">
        <v>22</v>
      </c>
      <c r="D29" s="17" t="s">
        <v>26</v>
      </c>
      <c r="E29" s="17">
        <v>1</v>
      </c>
      <c r="F29" s="17" t="s">
        <v>20</v>
      </c>
      <c r="G29" s="15">
        <v>2368000</v>
      </c>
      <c r="H29" s="16">
        <f>G29*E29</f>
        <v>2368000</v>
      </c>
    </row>
    <row r="30" spans="1:8" s="6" customFormat="1" ht="41.25" customHeight="1" x14ac:dyDescent="0.25">
      <c r="A30" s="18">
        <v>20</v>
      </c>
      <c r="B30" s="1" t="s">
        <v>59</v>
      </c>
      <c r="C30" s="17" t="s">
        <v>22</v>
      </c>
      <c r="D30" s="17" t="s">
        <v>61</v>
      </c>
      <c r="E30" s="17">
        <v>6</v>
      </c>
      <c r="F30" s="17" t="s">
        <v>20</v>
      </c>
      <c r="G30" s="15">
        <v>2053561</v>
      </c>
      <c r="H30" s="16">
        <f>G30*E30</f>
        <v>12321366</v>
      </c>
    </row>
    <row r="31" spans="1:8" s="6" customFormat="1" ht="41.25" customHeight="1" x14ac:dyDescent="0.25">
      <c r="A31" s="20">
        <v>21</v>
      </c>
      <c r="B31" s="1" t="s">
        <v>60</v>
      </c>
      <c r="C31" s="17" t="s">
        <v>22</v>
      </c>
      <c r="D31" s="1" t="s">
        <v>62</v>
      </c>
      <c r="E31" s="1">
        <v>1</v>
      </c>
      <c r="F31" s="17" t="s">
        <v>20</v>
      </c>
      <c r="G31" s="15">
        <v>2338701</v>
      </c>
      <c r="H31" s="15">
        <f>G31*E31</f>
        <v>2338701</v>
      </c>
    </row>
    <row r="32" spans="1:8" ht="15" customHeight="1" x14ac:dyDescent="0.25">
      <c r="A32" s="23" t="s">
        <v>9</v>
      </c>
      <c r="B32" s="24"/>
      <c r="C32" s="13" t="s">
        <v>10</v>
      </c>
      <c r="D32" s="13" t="s">
        <v>10</v>
      </c>
      <c r="E32" s="13" t="s">
        <v>10</v>
      </c>
      <c r="F32" s="13"/>
      <c r="G32" s="10" t="s">
        <v>10</v>
      </c>
      <c r="H32" s="8">
        <f>SUM(H11:H31)</f>
        <v>47477047.479999997</v>
      </c>
    </row>
    <row r="33" spans="1:8" ht="15" customHeight="1" x14ac:dyDescent="0.25">
      <c r="A33" s="23" t="s">
        <v>11</v>
      </c>
      <c r="B33" s="26"/>
      <c r="C33" s="26"/>
      <c r="D33" s="26"/>
      <c r="E33" s="26"/>
      <c r="F33" s="26"/>
      <c r="G33" s="26"/>
      <c r="H33" s="26"/>
    </row>
    <row r="34" spans="1:8" ht="15" customHeight="1" x14ac:dyDescent="0.25">
      <c r="A34" s="23" t="s">
        <v>12</v>
      </c>
      <c r="B34" s="24"/>
      <c r="C34" s="1" t="s">
        <v>10</v>
      </c>
      <c r="D34" s="1" t="s">
        <v>10</v>
      </c>
      <c r="E34" s="1" t="s">
        <v>10</v>
      </c>
      <c r="F34" s="1"/>
      <c r="G34" s="12" t="s">
        <v>10</v>
      </c>
      <c r="H34" s="8">
        <v>0</v>
      </c>
    </row>
    <row r="35" spans="1:8" ht="15" customHeight="1" x14ac:dyDescent="0.25">
      <c r="A35" s="23" t="s">
        <v>13</v>
      </c>
      <c r="B35" s="26"/>
      <c r="C35" s="26"/>
      <c r="D35" s="26"/>
      <c r="E35" s="26"/>
      <c r="F35" s="26"/>
      <c r="G35" s="26"/>
      <c r="H35" s="26"/>
    </row>
    <row r="36" spans="1:8" ht="49.5" customHeight="1" x14ac:dyDescent="0.25">
      <c r="A36" s="18">
        <v>1</v>
      </c>
      <c r="B36" s="1" t="s">
        <v>56</v>
      </c>
      <c r="C36" s="17" t="s">
        <v>22</v>
      </c>
      <c r="D36" s="18" t="s">
        <v>57</v>
      </c>
      <c r="E36" s="1">
        <v>1</v>
      </c>
      <c r="F36" s="1" t="s">
        <v>18</v>
      </c>
      <c r="G36" s="15">
        <v>462500</v>
      </c>
      <c r="H36" s="15">
        <v>462500</v>
      </c>
    </row>
    <row r="37" spans="1:8" ht="15" customHeight="1" x14ac:dyDescent="0.25">
      <c r="A37" s="23" t="s">
        <v>14</v>
      </c>
      <c r="B37" s="24"/>
      <c r="C37" s="13" t="s">
        <v>10</v>
      </c>
      <c r="D37" s="13" t="s">
        <v>10</v>
      </c>
      <c r="E37" s="13" t="s">
        <v>10</v>
      </c>
      <c r="F37" s="13"/>
      <c r="G37" s="10" t="s">
        <v>10</v>
      </c>
      <c r="H37" s="8">
        <f>H36</f>
        <v>462500</v>
      </c>
    </row>
    <row r="38" spans="1:8" s="6" customFormat="1" ht="15" customHeight="1" x14ac:dyDescent="0.25">
      <c r="A38" s="21" t="s">
        <v>17</v>
      </c>
      <c r="B38" s="22"/>
      <c r="C38" s="13" t="s">
        <v>10</v>
      </c>
      <c r="D38" s="13" t="s">
        <v>10</v>
      </c>
      <c r="E38" s="13" t="s">
        <v>10</v>
      </c>
      <c r="F38" s="13"/>
      <c r="G38" s="10" t="s">
        <v>10</v>
      </c>
      <c r="H38" s="11">
        <f>H37+H34+H32</f>
        <v>47939547.479999997</v>
      </c>
    </row>
  </sheetData>
  <sheetProtection formatCells="0" formatColumns="0" formatRows="0" insertColumns="0" insertRows="0" insertHyperlinks="0" deleteColumns="0" deleteRows="0" sort="0" autoFilter="0" pivotTables="0"/>
  <autoFilter ref="A7:J38"/>
  <mergeCells count="11">
    <mergeCell ref="A37:B37"/>
    <mergeCell ref="A38:B38"/>
    <mergeCell ref="A3:H3"/>
    <mergeCell ref="A4:H4"/>
    <mergeCell ref="A33:H33"/>
    <mergeCell ref="A34:B34"/>
    <mergeCell ref="D5:E5"/>
    <mergeCell ref="A10:H10"/>
    <mergeCell ref="A35:H35"/>
    <mergeCell ref="A9:H9"/>
    <mergeCell ref="A32:B32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2022-10-03T09:14:14Z</dcterms:modified>
</cp:coreProperties>
</file>