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2021'!$A$2:$L$156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54" i="7" l="1"/>
  <c r="H133" i="7"/>
  <c r="H125" i="7"/>
  <c r="H27" i="7" l="1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24" i="7" l="1"/>
  <c r="H132" i="7" l="1"/>
  <c r="H123" i="7" l="1"/>
  <c r="H122" i="7" l="1"/>
  <c r="H121" i="7"/>
  <c r="H120" i="7"/>
  <c r="H119" i="7"/>
  <c r="H118" i="7"/>
  <c r="H117" i="7"/>
  <c r="H116" i="7" l="1"/>
  <c r="H115" i="7"/>
  <c r="H114" i="7" l="1"/>
  <c r="H131" i="7" l="1"/>
  <c r="H113" i="7" l="1"/>
  <c r="H112" i="7" l="1"/>
  <c r="H111" i="7"/>
  <c r="H110" i="7" l="1"/>
  <c r="H109" i="7" l="1"/>
  <c r="H108" i="7" l="1"/>
  <c r="H107" i="7"/>
  <c r="H106" i="7"/>
  <c r="H105" i="7"/>
  <c r="H104" i="7"/>
  <c r="H103" i="7"/>
  <c r="H102" i="7"/>
  <c r="H101" i="7"/>
  <c r="H100" i="7"/>
  <c r="H99" i="7"/>
  <c r="H130" i="7" l="1"/>
  <c r="H98" i="7" l="1"/>
  <c r="H97" i="7"/>
  <c r="H96" i="7"/>
  <c r="H95" i="7" l="1"/>
  <c r="H94" i="7" l="1"/>
  <c r="H93" i="7"/>
  <c r="H92" i="7"/>
  <c r="H91" i="7"/>
  <c r="H90" i="7"/>
  <c r="H89" i="7"/>
  <c r="H88" i="7"/>
  <c r="H87" i="7"/>
  <c r="H86" i="7"/>
  <c r="H85" i="7"/>
  <c r="H84" i="7"/>
  <c r="H83" i="7"/>
  <c r="H129" i="7" l="1"/>
  <c r="H128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 l="1"/>
  <c r="H68" i="7" l="1"/>
  <c r="H67" i="7"/>
  <c r="H66" i="7"/>
  <c r="H30" i="7" l="1"/>
  <c r="H32" i="7" s="1"/>
  <c r="H127" i="7" l="1"/>
  <c r="H65" i="7" l="1"/>
  <c r="H64" i="7" l="1"/>
  <c r="H63" i="7"/>
  <c r="H62" i="7"/>
  <c r="H61" i="7"/>
  <c r="H11" i="7"/>
  <c r="H10" i="7"/>
  <c r="H9" i="7"/>
  <c r="H8" i="7"/>
  <c r="H7" i="7"/>
  <c r="H6" i="7"/>
  <c r="H28" i="7" l="1"/>
  <c r="H36" i="7"/>
  <c r="H54" i="7" s="1"/>
  <c r="H60" i="7" l="1"/>
  <c r="H59" i="7"/>
  <c r="H58" i="7" l="1"/>
  <c r="H55" i="7" l="1"/>
  <c r="H155" i="7"/>
  <c r="H156" i="7" l="1"/>
</calcChain>
</file>

<file path=xl/comments1.xml><?xml version="1.0" encoding="utf-8"?>
<comments xmlns="http://schemas.openxmlformats.org/spreadsheetml/2006/main">
  <authors>
    <author>Автор</author>
  </authors>
  <commentList>
    <comment ref="B15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<sst xmlns="http://schemas.openxmlformats.org/spreadsheetml/2006/main" count="1117" uniqueCount="260">
  <si>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</si>
  <si>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</si>
  <si>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</si>
  <si>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</si>
  <si>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</si>
  <si>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</si>
  <si>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</si>
  <si>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</si>
  <si>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</si>
  <si>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</si>
  <si>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</si>
  <si>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</si>
  <si>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</si>
  <si>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</si>
  <si>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</si>
  <si>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</si>
  <si>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</si>
  <si>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</si>
  <si>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</si>
  <si>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</si>
  <si>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</si>
  <si>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</si>
  <si>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</si>
  <si>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</si>
  <si>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</si>
  <si>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</si>
  <si>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</si>
  <si>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</si>
  <si>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</si>
  <si>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</si>
  <si>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</si>
  <si>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</si>
  <si>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</si>
  <si>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</si>
  <si>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</si>
  <si>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</si>
  <si>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</si>
  <si>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</si>
  <si>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</si>
  <si>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</si>
  <si>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</si>
  <si>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</si>
  <si>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</si>
  <si>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</si>
  <si>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</si>
  <si>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</si>
  <si>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</si>
  <si>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</si>
  <si>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</si>
  <si>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</si>
  <si>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</si>
  <si>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</si>
  <si>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</si>
  <si>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</si>
  <si>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</si>
  <si>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</si>
  <si>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</si>
  <si>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</si>
  <si>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</si>
  <si>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</si>
  <si>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</si>
  <si>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</si>
  <si>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</si>
  <si>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</si>
  <si>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</si>
  <si>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</si>
  <si>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</si>
  <si>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</si>
  <si>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</si>
  <si>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</si>
  <si>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</si>
  <si>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</si>
  <si>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</si>
  <si>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</si>
  <si>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</si>
  <si>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</si>
  <si>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</si>
  <si>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</si>
  <si>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</si>
  <si>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</si>
  <si>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</si>
  <si>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</si>
  <si>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</si>
  <si>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</si>
  <si>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</si>
  <si>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</si>
  <si>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</si>
  <si>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</si>
  <si>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</si>
  <si>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</si>
  <si>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</si>
  <si>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</si>
  <si>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</si>
  <si>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</si>
  <si>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</si>
  <si>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</si>
  <si>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</si>
  <si>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</si>
  <si>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</si>
  <si>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</si>
  <si>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</si>
  <si>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</si>
  <si>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</si>
  <si>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</si>
  <si>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</si>
  <si>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</si>
  <si>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</si>
  <si>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</si>
  <si>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</si>
  <si>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</si>
  <si>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</si>
  <si>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</si>
  <si>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</si>
  <si>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</si>
  <si>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</si>
  <si>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</si>
  <si>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</si>
  <si>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</si>
  <si>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</si>
  <si>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</si>
  <si>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</si>
  <si>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</si>
  <si>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</si>
  <si>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</si>
  <si>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</si>
  <si>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</si>
  <si>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</si>
  <si>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</si>
  <si>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</si>
  <si>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</si>
  <si>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</si>
  <si>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</si>
  <si>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</si>
  <si>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</si>
  <si>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</si>
  <si>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</si>
  <si>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</si>
  <si>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</si>
  <si>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</si>
  <si>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</si>
  <si>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</si>
  <si>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</si>
  <si>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</si>
  <si>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</si>
  <si>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</si>
  <si>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</si>
  <si>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</si>
  <si>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</si>
  <si>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</si>
  <si>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</si>
  <si>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</si>
  <si>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</si>
  <si>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</si>
  <si>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</si>
  <si>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</si>
  <si>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</si>
  <si>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</si>
  <si>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</si>
  <si>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</si>
  <si>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</si>
  <si>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</si>
  <si>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</si>
  <si>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</si>
  <si>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</si>
  <si>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</si>
  <si>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</si>
  <si>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</si>
  <si>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</si>
  <si>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</si>
  <si>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</si>
  <si>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</si>
  <si>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</si>
  <si>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</si>
  <si>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</si>
  <si>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</si>
  <si>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</si>
  <si>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</si>
  <si>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</si>
  <si>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</si>
  <si>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</si>
  <si>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</si>
  <si>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</si>
  <si>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</si>
  <si>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</si>
  <si>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</si>
  <si>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</si>
  <si>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</si>
  <si>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</si>
  <si>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</si>
  <si>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</si>
  <si>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</si>
  <si>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</si>
  <si>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</si>
  <si>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</si>
  <si>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</si>
  <si>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</si>
  <si>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</si>
  <si>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</si>
  <si>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</si>
  <si>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</si>
  <si>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</si>
  <si>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</si>
  <si>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</si>
  <si>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</si>
  <si>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</si>
  <si>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</si>
  <si>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</si>
  <si>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</si>
  <si>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</si>
  <si>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</si>
  <si>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</si>
  <si>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</si>
  <si>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</si>
  <si>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</si>
  <si>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</si>
  <si>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</si>
  <si>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</si>
  <si>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</si>
  <si>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</si>
  <si>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</si>
  <si>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</si>
  <si>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</si>
  <si>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</si>
  <si>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</si>
  <si>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</si>
  <si>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</si>
  <si>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</si>
  <si>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</si>
  <si>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</si>
  <si>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</si>
  <si>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</si>
  <si>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</si>
  <si>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</si>
  <si>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</si>
  <si>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</si>
  <si>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</si>
  <si>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</si>
  <si>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</si>
  <si>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</si>
  <si>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запрос ценовых предложений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</si>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</sst>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2"/>
  <sheetViews>
    <sheetView tabSelected="1" zoomScale="95" zoomScaleNormal="95" zoomScaleSheetLayoutView="55" workbookViewId="0">
      <pane ySplit="1" topLeftCell="A2" activePane="bottomLeft" state="frozen"/>
      <selection pane="bottomLeft" activeCell="B58" sqref="B5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7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243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259</v>
      </c>
      <c r="M12" s="129"/>
    </row>
    <row r="13" spans="1:16" s="128" customFormat="1" ht="25.5" hidden="1" x14ac:dyDescent="0.25">
      <c r="A13" s="71">
        <v>8</v>
      </c>
      <c r="B13" s="149" t="s">
        <v>244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259</v>
      </c>
      <c r="M13" s="129"/>
    </row>
    <row r="14" spans="1:16" s="128" customFormat="1" ht="12.75" hidden="1" x14ac:dyDescent="0.25">
      <c r="A14" s="71">
        <v>9</v>
      </c>
      <c r="B14" s="149" t="s">
        <v>245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259</v>
      </c>
      <c r="M14" s="129"/>
    </row>
    <row r="15" spans="1:16" s="128" customFormat="1" ht="12.75" hidden="1" x14ac:dyDescent="0.25">
      <c r="A15" s="71">
        <v>10</v>
      </c>
      <c r="B15" s="149" t="s">
        <v>246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259</v>
      </c>
      <c r="M15" s="129"/>
    </row>
    <row r="16" spans="1:16" s="128" customFormat="1" ht="12.75" hidden="1" x14ac:dyDescent="0.25">
      <c r="A16" s="71">
        <v>11</v>
      </c>
      <c r="B16" s="149" t="s">
        <v>247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259</v>
      </c>
      <c r="M16" s="129"/>
    </row>
    <row r="17" spans="1:18" s="128" customFormat="1" ht="12.75" hidden="1" x14ac:dyDescent="0.25">
      <c r="A17" s="71">
        <v>12</v>
      </c>
      <c r="B17" s="149" t="s">
        <v>248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259</v>
      </c>
      <c r="M17" s="129"/>
    </row>
    <row r="18" spans="1:18" s="128" customFormat="1" ht="12.75" hidden="1" x14ac:dyDescent="0.25">
      <c r="A18" s="71">
        <v>13</v>
      </c>
      <c r="B18" s="149" t="s">
        <v>249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259</v>
      </c>
      <c r="M18" s="129"/>
    </row>
    <row r="19" spans="1:18" s="128" customFormat="1" ht="12.75" hidden="1" x14ac:dyDescent="0.25">
      <c r="A19" s="71">
        <v>14</v>
      </c>
      <c r="B19" s="149" t="s">
        <v>250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259</v>
      </c>
      <c r="M19" s="129"/>
    </row>
    <row r="20" spans="1:18" s="128" customFormat="1" ht="12.75" hidden="1" x14ac:dyDescent="0.25">
      <c r="A20" s="71">
        <v>15</v>
      </c>
      <c r="B20" s="149" t="s">
        <v>251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259</v>
      </c>
      <c r="M20" s="129"/>
    </row>
    <row r="21" spans="1:18" s="128" customFormat="1" ht="12.75" hidden="1" x14ac:dyDescent="0.25">
      <c r="A21" s="71">
        <v>16</v>
      </c>
      <c r="B21" s="149" t="s">
        <v>252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259</v>
      </c>
      <c r="M21" s="129"/>
    </row>
    <row r="22" spans="1:18" s="128" customFormat="1" ht="25.5" hidden="1" x14ac:dyDescent="0.25">
      <c r="A22" s="71">
        <v>17</v>
      </c>
      <c r="B22" s="149" t="s">
        <v>253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259</v>
      </c>
      <c r="M22" s="129"/>
    </row>
    <row r="23" spans="1:18" s="128" customFormat="1" ht="25.5" hidden="1" x14ac:dyDescent="0.25">
      <c r="A23" s="71">
        <v>18</v>
      </c>
      <c r="B23" s="149" t="s">
        <v>254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259</v>
      </c>
      <c r="M23" s="129"/>
    </row>
    <row r="24" spans="1:18" s="128" customFormat="1" ht="12.75" hidden="1" x14ac:dyDescent="0.25">
      <c r="A24" s="71">
        <v>19</v>
      </c>
      <c r="B24" s="149" t="s">
        <v>255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259</v>
      </c>
      <c r="M24" s="129"/>
    </row>
    <row r="25" spans="1:18" s="128" customFormat="1" ht="25.5" hidden="1" x14ac:dyDescent="0.25">
      <c r="A25" s="71">
        <v>20</v>
      </c>
      <c r="B25" s="149" t="s">
        <v>256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259</v>
      </c>
      <c r="M25" s="129"/>
    </row>
    <row r="26" spans="1:18" s="128" customFormat="1" ht="25.5" hidden="1" x14ac:dyDescent="0.25">
      <c r="A26" s="71">
        <v>21</v>
      </c>
      <c r="B26" s="149" t="s">
        <v>257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259</v>
      </c>
      <c r="M26" s="129"/>
    </row>
    <row r="27" spans="1:18" s="128" customFormat="1" ht="25.5" hidden="1" x14ac:dyDescent="0.25">
      <c r="A27" s="71">
        <v>22</v>
      </c>
      <c r="B27" s="149" t="s">
        <v>258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259</v>
      </c>
      <c r="M27" s="129"/>
    </row>
    <row r="28" spans="1:18" s="2" customFormat="1" ht="20.25" hidden="1" customHeight="1" x14ac:dyDescent="0.25">
      <c r="A28" s="41"/>
      <c r="B28" s="56" t="s">
        <v>18</v>
      </c>
      <c r="C28" s="36"/>
      <c r="D28" s="156"/>
      <c r="E28" s="36"/>
      <c r="F28" s="36"/>
      <c r="G28" s="122"/>
      <c r="H28" s="45">
        <f>SUM(H6:H27)</f>
        <v>10920165</v>
      </c>
      <c r="I28" s="59"/>
      <c r="J28" s="59"/>
      <c r="K28" s="78"/>
      <c r="L28" s="59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8"/>
      <c r="B29" s="50" t="s">
        <v>8</v>
      </c>
      <c r="C29" s="54"/>
      <c r="D29" s="157"/>
      <c r="E29" s="54"/>
      <c r="F29" s="54"/>
      <c r="G29" s="114"/>
      <c r="H29" s="54"/>
      <c r="I29" s="54"/>
      <c r="J29" s="51"/>
      <c r="K29" s="79"/>
      <c r="L29" s="51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1">
        <v>1</v>
      </c>
      <c r="B30" s="139" t="s">
        <v>128</v>
      </c>
      <c r="C30" s="137" t="s">
        <v>114</v>
      </c>
      <c r="D30" s="155" t="s">
        <v>32</v>
      </c>
      <c r="E30" s="133">
        <v>1</v>
      </c>
      <c r="F30" s="133" t="s">
        <v>122</v>
      </c>
      <c r="G30" s="138">
        <v>1360484.82</v>
      </c>
      <c r="H30" s="161">
        <f t="shared" ref="H30" si="1">E30*G30</f>
        <v>1360484.82</v>
      </c>
      <c r="I30" s="34" t="s">
        <v>9</v>
      </c>
      <c r="J30" s="163" t="s">
        <v>33</v>
      </c>
      <c r="K30" s="164" t="s">
        <v>111</v>
      </c>
      <c r="L30" s="134" t="s">
        <v>129</v>
      </c>
      <c r="M30" s="129"/>
      <c r="N30" s="128"/>
      <c r="O30" s="128"/>
      <c r="P30" s="128"/>
      <c r="Q30" s="128"/>
      <c r="R30" s="128"/>
    </row>
    <row r="31" spans="1:18" s="2" customFormat="1" ht="25.5" hidden="1" x14ac:dyDescent="0.25">
      <c r="A31" s="71">
        <v>2</v>
      </c>
      <c r="B31" s="139" t="s">
        <v>213</v>
      </c>
      <c r="C31" s="137" t="s">
        <v>214</v>
      </c>
      <c r="D31" s="155" t="s">
        <v>38</v>
      </c>
      <c r="E31" s="163">
        <v>1</v>
      </c>
      <c r="F31" s="163" t="s">
        <v>122</v>
      </c>
      <c r="G31" s="138">
        <v>134461969</v>
      </c>
      <c r="H31" s="161">
        <v>134461969</v>
      </c>
      <c r="I31" s="34" t="s">
        <v>9</v>
      </c>
      <c r="J31" s="163" t="s">
        <v>33</v>
      </c>
      <c r="K31" s="164" t="s">
        <v>207</v>
      </c>
      <c r="L31" s="134" t="s">
        <v>212</v>
      </c>
      <c r="M31" s="129"/>
      <c r="N31" s="128"/>
      <c r="O31" s="128"/>
      <c r="P31" s="128"/>
      <c r="Q31" s="128"/>
      <c r="R31" s="128"/>
    </row>
    <row r="32" spans="1:18" s="2" customFormat="1" ht="20.25" hidden="1" customHeight="1" x14ac:dyDescent="0.25">
      <c r="A32" s="41"/>
      <c r="B32" s="68" t="s">
        <v>19</v>
      </c>
      <c r="C32" s="36"/>
      <c r="D32" s="42"/>
      <c r="E32" s="36"/>
      <c r="F32" s="36"/>
      <c r="G32" s="46"/>
      <c r="H32" s="45">
        <f>SUM(H30:H31)</f>
        <v>135822453.81999999</v>
      </c>
      <c r="I32" s="41"/>
      <c r="J32" s="60"/>
      <c r="K32" s="80"/>
      <c r="L32" s="61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8"/>
      <c r="B33" s="50" t="s">
        <v>12</v>
      </c>
      <c r="C33" s="40"/>
      <c r="D33" s="40"/>
      <c r="E33" s="40"/>
      <c r="F33" s="40"/>
      <c r="G33" s="115"/>
      <c r="H33" s="40"/>
      <c r="I33" s="40"/>
      <c r="J33" s="39"/>
      <c r="K33" s="81"/>
      <c r="L33" s="52"/>
      <c r="M33" s="29"/>
      <c r="N33" s="15"/>
      <c r="O33" s="15"/>
      <c r="P33" s="15"/>
      <c r="Q33" s="15"/>
      <c r="R33" s="15"/>
    </row>
    <row r="34" spans="1:18" s="2" customFormat="1" ht="25.5" hidden="1" x14ac:dyDescent="0.25">
      <c r="A34" s="71">
        <v>1</v>
      </c>
      <c r="B34" s="133" t="s">
        <v>21</v>
      </c>
      <c r="C34" s="137" t="s">
        <v>31</v>
      </c>
      <c r="D34" s="149" t="s">
        <v>26</v>
      </c>
      <c r="E34" s="133">
        <v>1</v>
      </c>
      <c r="F34" s="133" t="s">
        <v>20</v>
      </c>
      <c r="G34" s="135"/>
      <c r="H34" s="138">
        <v>235714.28</v>
      </c>
      <c r="I34" s="34" t="s">
        <v>9</v>
      </c>
      <c r="J34" s="133" t="s">
        <v>22</v>
      </c>
      <c r="K34" s="136" t="s">
        <v>27</v>
      </c>
      <c r="L34" s="134" t="s">
        <v>28</v>
      </c>
      <c r="M34" s="129"/>
      <c r="N34" s="128"/>
      <c r="O34" s="128"/>
      <c r="P34" s="128"/>
      <c r="Q34" s="128"/>
      <c r="R34" s="128"/>
    </row>
    <row r="35" spans="1:18" s="2" customFormat="1" ht="25.5" hidden="1" x14ac:dyDescent="0.25">
      <c r="A35" s="71">
        <v>2</v>
      </c>
      <c r="B35" s="133" t="s">
        <v>29</v>
      </c>
      <c r="C35" s="137" t="s">
        <v>30</v>
      </c>
      <c r="D35" s="153" t="s">
        <v>32</v>
      </c>
      <c r="E35" s="133">
        <v>1</v>
      </c>
      <c r="F35" s="133" t="s">
        <v>20</v>
      </c>
      <c r="G35" s="135"/>
      <c r="H35" s="138">
        <v>40520000</v>
      </c>
      <c r="I35" s="34" t="s">
        <v>9</v>
      </c>
      <c r="J35" s="133" t="s">
        <v>33</v>
      </c>
      <c r="K35" s="136" t="s">
        <v>34</v>
      </c>
      <c r="L35" s="134" t="s">
        <v>35</v>
      </c>
      <c r="M35" s="129"/>
      <c r="N35" s="128"/>
      <c r="O35" s="128"/>
      <c r="P35" s="128"/>
      <c r="Q35" s="128"/>
      <c r="R35" s="128"/>
    </row>
    <row r="36" spans="1:18" s="2" customFormat="1" ht="12.75" hidden="1" x14ac:dyDescent="0.25">
      <c r="A36" s="71">
        <v>3</v>
      </c>
      <c r="B36" s="133" t="s">
        <v>59</v>
      </c>
      <c r="C36" s="137" t="s">
        <v>61</v>
      </c>
      <c r="D36" s="153" t="s">
        <v>62</v>
      </c>
      <c r="E36" s="133">
        <v>1</v>
      </c>
      <c r="F36" s="133" t="s">
        <v>20</v>
      </c>
      <c r="G36" s="135"/>
      <c r="H36" s="138">
        <f>423887640/1.12</f>
        <v>378471107.14285713</v>
      </c>
      <c r="I36" s="34" t="s">
        <v>9</v>
      </c>
      <c r="J36" s="163" t="s">
        <v>33</v>
      </c>
      <c r="K36" s="164" t="s">
        <v>34</v>
      </c>
      <c r="L36" s="134" t="s">
        <v>63</v>
      </c>
      <c r="M36" s="129"/>
      <c r="N36" s="128"/>
      <c r="O36" s="128"/>
      <c r="P36" s="128"/>
      <c r="Q36" s="128"/>
      <c r="R36" s="128"/>
    </row>
    <row r="37" spans="1:18" s="2" customFormat="1" ht="12.75" hidden="1" x14ac:dyDescent="0.25">
      <c r="A37" s="71">
        <v>4</v>
      </c>
      <c r="B37" s="140" t="s">
        <v>60</v>
      </c>
      <c r="C37" s="137" t="s">
        <v>30</v>
      </c>
      <c r="D37" s="154" t="s">
        <v>62</v>
      </c>
      <c r="E37" s="133">
        <v>1</v>
      </c>
      <c r="F37" s="141" t="s">
        <v>20</v>
      </c>
      <c r="G37" s="135"/>
      <c r="H37" s="138">
        <v>2720194.19</v>
      </c>
      <c r="I37" s="34" t="s">
        <v>9</v>
      </c>
      <c r="J37" s="163" t="s">
        <v>33</v>
      </c>
      <c r="K37" s="164" t="s">
        <v>34</v>
      </c>
      <c r="L37" s="134" t="s">
        <v>63</v>
      </c>
      <c r="M37" s="129"/>
      <c r="N37" s="128"/>
      <c r="O37" s="128"/>
      <c r="P37" s="128"/>
      <c r="Q37" s="128"/>
      <c r="R37" s="128"/>
    </row>
    <row r="38" spans="1:18" s="2" customFormat="1" ht="63.75" hidden="1" x14ac:dyDescent="0.25">
      <c r="A38" s="71">
        <v>5</v>
      </c>
      <c r="B38" s="140" t="s">
        <v>75</v>
      </c>
      <c r="C38" s="137" t="s">
        <v>77</v>
      </c>
      <c r="D38" s="154" t="s">
        <v>62</v>
      </c>
      <c r="E38" s="133">
        <v>1</v>
      </c>
      <c r="F38" s="141" t="s">
        <v>20</v>
      </c>
      <c r="G38" s="135"/>
      <c r="H38" s="150">
        <v>998431</v>
      </c>
      <c r="I38" s="34" t="s">
        <v>9</v>
      </c>
      <c r="J38" s="163" t="s">
        <v>33</v>
      </c>
      <c r="K38" s="164" t="s">
        <v>70</v>
      </c>
      <c r="L38" s="134" t="s">
        <v>78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6</v>
      </c>
      <c r="B39" s="140" t="s">
        <v>76</v>
      </c>
      <c r="C39" s="137" t="s">
        <v>77</v>
      </c>
      <c r="D39" s="154" t="s">
        <v>62</v>
      </c>
      <c r="E39" s="133">
        <v>1</v>
      </c>
      <c r="F39" s="141" t="s">
        <v>20</v>
      </c>
      <c r="G39" s="135"/>
      <c r="H39" s="138">
        <v>1028571.43</v>
      </c>
      <c r="I39" s="34" t="s">
        <v>9</v>
      </c>
      <c r="J39" s="163" t="s">
        <v>33</v>
      </c>
      <c r="K39" s="164" t="s">
        <v>70</v>
      </c>
      <c r="L39" s="134" t="s">
        <v>78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7</v>
      </c>
      <c r="B40" s="140" t="s">
        <v>79</v>
      </c>
      <c r="C40" s="137" t="s">
        <v>80</v>
      </c>
      <c r="D40" s="154" t="s">
        <v>62</v>
      </c>
      <c r="E40" s="163">
        <v>1</v>
      </c>
      <c r="F40" s="165" t="s">
        <v>20</v>
      </c>
      <c r="G40" s="135"/>
      <c r="H40" s="138">
        <v>5750400</v>
      </c>
      <c r="I40" s="34" t="s">
        <v>9</v>
      </c>
      <c r="J40" s="163" t="s">
        <v>33</v>
      </c>
      <c r="K40" s="164" t="s">
        <v>70</v>
      </c>
      <c r="L40" s="134" t="s">
        <v>81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8</v>
      </c>
      <c r="B41" s="140" t="s">
        <v>89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282000</v>
      </c>
      <c r="I41" s="34" t="s">
        <v>9</v>
      </c>
      <c r="J41" s="163" t="s">
        <v>71</v>
      </c>
      <c r="K41" s="164" t="s">
        <v>70</v>
      </c>
      <c r="L41" s="134" t="s">
        <v>90</v>
      </c>
      <c r="M41" s="129"/>
      <c r="N41" s="128"/>
      <c r="O41" s="128"/>
      <c r="P41" s="128"/>
      <c r="Q41" s="128"/>
      <c r="R41" s="128"/>
    </row>
    <row r="42" spans="1:18" s="2" customFormat="1" ht="51" hidden="1" x14ac:dyDescent="0.25">
      <c r="A42" s="71">
        <v>9</v>
      </c>
      <c r="B42" s="140" t="s">
        <v>91</v>
      </c>
      <c r="C42" s="137" t="s">
        <v>77</v>
      </c>
      <c r="D42" s="154" t="s">
        <v>62</v>
      </c>
      <c r="E42" s="133">
        <v>1</v>
      </c>
      <c r="F42" s="141" t="s">
        <v>20</v>
      </c>
      <c r="G42" s="135"/>
      <c r="H42" s="138">
        <v>588592.64000000001</v>
      </c>
      <c r="I42" s="34" t="s">
        <v>9</v>
      </c>
      <c r="J42" s="163" t="s">
        <v>71</v>
      </c>
      <c r="K42" s="164" t="s">
        <v>70</v>
      </c>
      <c r="L42" s="134" t="s">
        <v>92</v>
      </c>
      <c r="M42" s="129"/>
      <c r="N42" s="128"/>
      <c r="O42" s="128"/>
      <c r="P42" s="128"/>
      <c r="Q42" s="128"/>
      <c r="R42" s="128"/>
    </row>
    <row r="43" spans="1:18" s="2" customFormat="1" ht="56.25" hidden="1" customHeight="1" x14ac:dyDescent="0.25">
      <c r="A43" s="71">
        <v>10</v>
      </c>
      <c r="B43" s="149" t="s">
        <v>98</v>
      </c>
      <c r="C43" s="137" t="s">
        <v>77</v>
      </c>
      <c r="D43" s="154" t="s">
        <v>62</v>
      </c>
      <c r="E43" s="133">
        <v>1</v>
      </c>
      <c r="F43" s="133" t="s">
        <v>20</v>
      </c>
      <c r="G43" s="135"/>
      <c r="H43" s="138" t="s">
        <v>99</v>
      </c>
      <c r="I43" s="34" t="s">
        <v>9</v>
      </c>
      <c r="J43" s="163" t="s">
        <v>33</v>
      </c>
      <c r="K43" s="164" t="s">
        <v>70</v>
      </c>
      <c r="L43" s="134" t="s">
        <v>103</v>
      </c>
      <c r="M43" s="129"/>
      <c r="N43" s="128"/>
      <c r="O43" s="128"/>
      <c r="P43" s="128"/>
      <c r="Q43" s="128"/>
      <c r="R43" s="128"/>
    </row>
    <row r="44" spans="1:18" s="2" customFormat="1" ht="32.25" hidden="1" customHeight="1" x14ac:dyDescent="0.25">
      <c r="A44" s="71">
        <v>11</v>
      </c>
      <c r="B44" s="149" t="s">
        <v>100</v>
      </c>
      <c r="C44" s="137" t="s">
        <v>102</v>
      </c>
      <c r="D44" s="154" t="s">
        <v>62</v>
      </c>
      <c r="E44" s="133">
        <v>1</v>
      </c>
      <c r="F44" s="163" t="s">
        <v>20</v>
      </c>
      <c r="G44" s="135"/>
      <c r="H44" s="138">
        <v>1345714.29</v>
      </c>
      <c r="I44" s="34" t="s">
        <v>9</v>
      </c>
      <c r="J44" s="163" t="s">
        <v>33</v>
      </c>
      <c r="K44" s="164" t="s">
        <v>70</v>
      </c>
      <c r="L44" s="134" t="s">
        <v>103</v>
      </c>
      <c r="M44" s="129"/>
      <c r="N44" s="128"/>
      <c r="O44" s="128"/>
      <c r="P44" s="128"/>
      <c r="Q44" s="128"/>
      <c r="R44" s="128"/>
    </row>
    <row r="45" spans="1:18" s="2" customFormat="1" ht="51" hidden="1" x14ac:dyDescent="0.25">
      <c r="A45" s="71">
        <v>12</v>
      </c>
      <c r="B45" s="149" t="s">
        <v>101</v>
      </c>
      <c r="C45" s="137" t="s">
        <v>102</v>
      </c>
      <c r="D45" s="154" t="s">
        <v>62</v>
      </c>
      <c r="E45" s="133">
        <v>1</v>
      </c>
      <c r="F45" s="163" t="s">
        <v>20</v>
      </c>
      <c r="G45" s="135"/>
      <c r="H45" s="138">
        <v>6335700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13</v>
      </c>
      <c r="B46" s="149" t="s">
        <v>104</v>
      </c>
      <c r="C46" s="137" t="s">
        <v>77</v>
      </c>
      <c r="D46" s="154" t="s">
        <v>106</v>
      </c>
      <c r="E46" s="163">
        <v>1</v>
      </c>
      <c r="F46" s="163" t="s">
        <v>20</v>
      </c>
      <c r="G46" s="135"/>
      <c r="H46" s="138">
        <v>4799498</v>
      </c>
      <c r="I46" s="34" t="s">
        <v>9</v>
      </c>
      <c r="J46" s="163" t="s">
        <v>33</v>
      </c>
      <c r="K46" s="164" t="s">
        <v>70</v>
      </c>
      <c r="L46" s="134" t="s">
        <v>107</v>
      </c>
      <c r="M46" s="129"/>
      <c r="N46" s="128"/>
      <c r="O46" s="128"/>
      <c r="P46" s="128"/>
      <c r="Q46" s="128"/>
      <c r="R46" s="128"/>
    </row>
    <row r="47" spans="1:18" s="2" customFormat="1" ht="38.25" hidden="1" x14ac:dyDescent="0.25">
      <c r="A47" s="71">
        <v>14</v>
      </c>
      <c r="B47" s="149" t="s">
        <v>105</v>
      </c>
      <c r="C47" s="137" t="s">
        <v>77</v>
      </c>
      <c r="D47" s="154" t="s">
        <v>106</v>
      </c>
      <c r="E47" s="163">
        <v>1</v>
      </c>
      <c r="F47" s="163" t="s">
        <v>20</v>
      </c>
      <c r="G47" s="135"/>
      <c r="H47" s="138">
        <v>51600074.170000002</v>
      </c>
      <c r="I47" s="34" t="s">
        <v>9</v>
      </c>
      <c r="J47" s="163" t="s">
        <v>33</v>
      </c>
      <c r="K47" s="164" t="s">
        <v>70</v>
      </c>
      <c r="L47" s="134" t="s">
        <v>107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15</v>
      </c>
      <c r="B48" s="149" t="s">
        <v>115</v>
      </c>
      <c r="C48" s="137" t="s">
        <v>116</v>
      </c>
      <c r="D48" s="154" t="s">
        <v>62</v>
      </c>
      <c r="E48" s="163">
        <v>1</v>
      </c>
      <c r="F48" s="163" t="s">
        <v>20</v>
      </c>
      <c r="G48" s="135"/>
      <c r="H48" s="138">
        <v>276500</v>
      </c>
      <c r="I48" s="34" t="s">
        <v>9</v>
      </c>
      <c r="J48" s="163" t="s">
        <v>33</v>
      </c>
      <c r="K48" s="164" t="s">
        <v>111</v>
      </c>
      <c r="L48" s="134" t="s">
        <v>118</v>
      </c>
      <c r="M48" s="129"/>
      <c r="N48" s="128"/>
      <c r="O48" s="128"/>
      <c r="P48" s="128"/>
      <c r="Q48" s="128"/>
      <c r="R48" s="128"/>
    </row>
    <row r="49" spans="1:18" s="2" customFormat="1" ht="25.5" hidden="1" x14ac:dyDescent="0.25">
      <c r="A49" s="71">
        <v>16</v>
      </c>
      <c r="B49" s="149" t="s">
        <v>126</v>
      </c>
      <c r="C49" s="137" t="s">
        <v>127</v>
      </c>
      <c r="D49" s="154" t="s">
        <v>62</v>
      </c>
      <c r="E49" s="163">
        <v>1</v>
      </c>
      <c r="F49" s="163" t="s">
        <v>20</v>
      </c>
      <c r="G49" s="135"/>
      <c r="H49" s="138">
        <v>452500</v>
      </c>
      <c r="I49" s="34" t="s">
        <v>9</v>
      </c>
      <c r="J49" s="163" t="s">
        <v>125</v>
      </c>
      <c r="K49" s="164" t="s">
        <v>111</v>
      </c>
      <c r="L49" s="134" t="s">
        <v>124</v>
      </c>
      <c r="M49" s="129"/>
      <c r="N49" s="128"/>
      <c r="O49" s="128"/>
      <c r="P49" s="128"/>
      <c r="Q49" s="128"/>
      <c r="R49" s="128"/>
    </row>
    <row r="50" spans="1:18" s="2" customFormat="1" ht="51" hidden="1" x14ac:dyDescent="0.25">
      <c r="A50" s="71">
        <v>17</v>
      </c>
      <c r="B50" s="149" t="s">
        <v>174</v>
      </c>
      <c r="C50" s="137" t="s">
        <v>127</v>
      </c>
      <c r="D50" s="154" t="s">
        <v>62</v>
      </c>
      <c r="E50" s="163">
        <v>1</v>
      </c>
      <c r="F50" s="163" t="s">
        <v>20</v>
      </c>
      <c r="G50" s="135"/>
      <c r="H50" s="138">
        <v>67200</v>
      </c>
      <c r="I50" s="34" t="s">
        <v>9</v>
      </c>
      <c r="J50" s="163" t="s">
        <v>125</v>
      </c>
      <c r="K50" s="164" t="s">
        <v>111</v>
      </c>
      <c r="L50" s="134" t="s">
        <v>175</v>
      </c>
      <c r="M50" s="129"/>
      <c r="N50" s="128"/>
      <c r="O50" s="128"/>
      <c r="P50" s="128"/>
      <c r="Q50" s="128"/>
      <c r="R50" s="128"/>
    </row>
    <row r="51" spans="1:18" s="2" customFormat="1" ht="63.75" hidden="1" x14ac:dyDescent="0.25">
      <c r="A51" s="71">
        <v>18</v>
      </c>
      <c r="B51" s="149" t="s">
        <v>176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205700</v>
      </c>
      <c r="I51" s="34" t="s">
        <v>9</v>
      </c>
      <c r="J51" s="163" t="s">
        <v>125</v>
      </c>
      <c r="K51" s="164" t="s">
        <v>111</v>
      </c>
      <c r="L51" s="134" t="s">
        <v>178</v>
      </c>
      <c r="M51" s="129"/>
      <c r="N51" s="128"/>
      <c r="O51" s="128"/>
      <c r="P51" s="128"/>
      <c r="Q51" s="128"/>
      <c r="R51" s="128"/>
    </row>
    <row r="52" spans="1:18" s="2" customFormat="1" ht="76.5" hidden="1" x14ac:dyDescent="0.25">
      <c r="A52" s="71">
        <v>19</v>
      </c>
      <c r="B52" s="149" t="s">
        <v>177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1703000</v>
      </c>
      <c r="I52" s="34" t="s">
        <v>9</v>
      </c>
      <c r="J52" s="163" t="s">
        <v>125</v>
      </c>
      <c r="K52" s="164" t="s">
        <v>111</v>
      </c>
      <c r="L52" s="134" t="s">
        <v>178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20</v>
      </c>
      <c r="B53" s="149" t="s">
        <v>215</v>
      </c>
      <c r="C53" s="137" t="s">
        <v>214</v>
      </c>
      <c r="D53" s="154" t="s">
        <v>106</v>
      </c>
      <c r="E53" s="163">
        <v>1</v>
      </c>
      <c r="F53" s="163" t="s">
        <v>20</v>
      </c>
      <c r="G53" s="135"/>
      <c r="H53" s="138">
        <v>20659392</v>
      </c>
      <c r="I53" s="34" t="s">
        <v>9</v>
      </c>
      <c r="J53" s="163" t="s">
        <v>33</v>
      </c>
      <c r="K53" s="164" t="s">
        <v>207</v>
      </c>
      <c r="L53" s="134" t="s">
        <v>212</v>
      </c>
      <c r="M53" s="129"/>
      <c r="N53" s="128"/>
      <c r="O53" s="128"/>
      <c r="P53" s="128"/>
      <c r="Q53" s="128"/>
      <c r="R53" s="128"/>
    </row>
    <row r="54" spans="1:18" s="2" customFormat="1" ht="20.25" hidden="1" customHeight="1" x14ac:dyDescent="0.25">
      <c r="A54" s="41"/>
      <c r="B54" s="56"/>
      <c r="C54" s="36"/>
      <c r="D54" s="36"/>
      <c r="E54" s="36"/>
      <c r="F54" s="36"/>
      <c r="G54" s="46"/>
      <c r="H54" s="45">
        <f>SUM(H34:H53)</f>
        <v>518040289.14285719</v>
      </c>
      <c r="I54" s="41"/>
      <c r="J54" s="60"/>
      <c r="K54" s="80"/>
      <c r="L54" s="61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1"/>
      <c r="B55" s="56"/>
      <c r="C55" s="62"/>
      <c r="D55" s="62"/>
      <c r="E55" s="62"/>
      <c r="F55" s="62"/>
      <c r="G55" s="116"/>
      <c r="H55" s="63">
        <f>H28+H32+H54</f>
        <v>664782907.96285725</v>
      </c>
      <c r="I55" s="64"/>
      <c r="J55" s="59"/>
      <c r="K55" s="82"/>
      <c r="L55" s="61"/>
      <c r="M55" s="29"/>
      <c r="N55" s="15"/>
      <c r="O55" s="15"/>
      <c r="P55" s="15"/>
      <c r="Q55" s="15"/>
      <c r="R55" s="15"/>
    </row>
    <row r="56" spans="1:18" s="2" customFormat="1" ht="19.5" customHeight="1" x14ac:dyDescent="0.25">
      <c r="A56" s="47"/>
      <c r="B56" s="75" t="s">
        <v>24</v>
      </c>
      <c r="C56" s="37"/>
      <c r="D56" s="38"/>
      <c r="E56" s="37"/>
      <c r="F56" s="37"/>
      <c r="G56" s="117"/>
      <c r="H56" s="37"/>
      <c r="I56" s="37"/>
      <c r="J56" s="37"/>
      <c r="K56" s="83"/>
      <c r="L56" s="37"/>
      <c r="M56" s="28"/>
      <c r="N56" s="15"/>
      <c r="O56" s="15"/>
      <c r="P56" s="15"/>
      <c r="Q56" s="15"/>
      <c r="R56" s="15"/>
    </row>
    <row r="57" spans="1:18" s="15" customFormat="1" ht="20.100000000000001" customHeight="1" x14ac:dyDescent="0.25">
      <c r="A57" s="48"/>
      <c r="B57" s="50" t="s">
        <v>13</v>
      </c>
      <c r="C57" s="40"/>
      <c r="D57" s="40"/>
      <c r="E57" s="40"/>
      <c r="F57" s="40"/>
      <c r="G57" s="115"/>
      <c r="H57" s="40"/>
      <c r="I57" s="40"/>
      <c r="J57" s="51"/>
      <c r="K57" s="84"/>
      <c r="L57" s="52"/>
      <c r="M57" s="29"/>
    </row>
    <row r="58" spans="1:18" s="128" customFormat="1" ht="37.5" customHeight="1" x14ac:dyDescent="0.25">
      <c r="A58" s="127">
        <v>1</v>
      </c>
      <c r="B58" s="130" t="s">
        <v>36</v>
      </c>
      <c r="C58" s="76" t="s">
        <v>37</v>
      </c>
      <c r="D58" s="153" t="s">
        <v>38</v>
      </c>
      <c r="E58" s="131">
        <v>7100000</v>
      </c>
      <c r="F58" s="131" t="s">
        <v>39</v>
      </c>
      <c r="G58" s="132">
        <v>158.93</v>
      </c>
      <c r="H58" s="35">
        <f>E58*G58</f>
        <v>1128403000</v>
      </c>
      <c r="I58" s="34" t="s">
        <v>9</v>
      </c>
      <c r="J58" s="133" t="s">
        <v>33</v>
      </c>
      <c r="K58" s="136" t="s">
        <v>34</v>
      </c>
      <c r="L58" s="134" t="s">
        <v>40</v>
      </c>
      <c r="M58" s="129"/>
    </row>
    <row r="59" spans="1:18" s="128" customFormat="1" ht="37.5" customHeight="1" x14ac:dyDescent="0.25">
      <c r="A59" s="127">
        <v>2</v>
      </c>
      <c r="B59" s="130" t="s">
        <v>41</v>
      </c>
      <c r="C59" s="159" t="s">
        <v>43</v>
      </c>
      <c r="D59" s="160" t="s">
        <v>32</v>
      </c>
      <c r="E59" s="165">
        <v>66</v>
      </c>
      <c r="F59" s="165" t="s">
        <v>44</v>
      </c>
      <c r="G59" s="132">
        <v>2200</v>
      </c>
      <c r="H59" s="161">
        <f t="shared" ref="H59:H124" si="2">E59*G59</f>
        <v>145200</v>
      </c>
      <c r="I59" s="34" t="s">
        <v>9</v>
      </c>
      <c r="J59" s="163" t="s">
        <v>33</v>
      </c>
      <c r="K59" s="164" t="s">
        <v>34</v>
      </c>
      <c r="L59" s="158" t="s">
        <v>45</v>
      </c>
      <c r="M59" s="129"/>
    </row>
    <row r="60" spans="1:18" s="128" customFormat="1" ht="37.5" customHeight="1" x14ac:dyDescent="0.25">
      <c r="A60" s="127">
        <v>3</v>
      </c>
      <c r="B60" s="130" t="s">
        <v>42</v>
      </c>
      <c r="C60" s="162" t="s">
        <v>43</v>
      </c>
      <c r="D60" s="167" t="s">
        <v>32</v>
      </c>
      <c r="E60" s="165">
        <v>168</v>
      </c>
      <c r="F60" s="165" t="s">
        <v>44</v>
      </c>
      <c r="G60" s="132">
        <v>700</v>
      </c>
      <c r="H60" s="161">
        <f t="shared" si="2"/>
        <v>117600</v>
      </c>
      <c r="I60" s="34" t="s">
        <v>9</v>
      </c>
      <c r="J60" s="163" t="s">
        <v>33</v>
      </c>
      <c r="K60" s="164" t="s">
        <v>34</v>
      </c>
      <c r="L60" s="168" t="s">
        <v>45</v>
      </c>
      <c r="M60" s="129"/>
    </row>
    <row r="61" spans="1:18" s="128" customFormat="1" ht="37.5" customHeight="1" x14ac:dyDescent="0.25">
      <c r="A61" s="127">
        <v>4</v>
      </c>
      <c r="B61" s="130" t="s">
        <v>64</v>
      </c>
      <c r="C61" s="162" t="s">
        <v>37</v>
      </c>
      <c r="D61" s="167" t="s">
        <v>32</v>
      </c>
      <c r="E61" s="131">
        <v>96500</v>
      </c>
      <c r="F61" s="162" t="s">
        <v>69</v>
      </c>
      <c r="G61" s="132">
        <v>167.86</v>
      </c>
      <c r="H61" s="161">
        <f t="shared" si="2"/>
        <v>16198490.000000002</v>
      </c>
      <c r="I61" s="34" t="s">
        <v>9</v>
      </c>
      <c r="J61" s="163" t="s">
        <v>71</v>
      </c>
      <c r="K61" s="164" t="s">
        <v>70</v>
      </c>
      <c r="L61" s="134" t="s">
        <v>72</v>
      </c>
      <c r="M61" s="129"/>
    </row>
    <row r="62" spans="1:18" s="128" customFormat="1" ht="37.5" customHeight="1" x14ac:dyDescent="0.25">
      <c r="A62" s="127">
        <v>5</v>
      </c>
      <c r="B62" s="130" t="s">
        <v>65</v>
      </c>
      <c r="C62" s="162" t="s">
        <v>37</v>
      </c>
      <c r="D62" s="167" t="s">
        <v>32</v>
      </c>
      <c r="E62" s="131">
        <v>19000</v>
      </c>
      <c r="F62" s="162" t="s">
        <v>69</v>
      </c>
      <c r="G62" s="132">
        <v>193.75</v>
      </c>
      <c r="H62" s="161">
        <f t="shared" si="2"/>
        <v>3681250</v>
      </c>
      <c r="I62" s="34" t="s">
        <v>9</v>
      </c>
      <c r="J62" s="163" t="s">
        <v>71</v>
      </c>
      <c r="K62" s="164" t="s">
        <v>70</v>
      </c>
      <c r="L62" s="134" t="s">
        <v>72</v>
      </c>
      <c r="M62" s="129"/>
    </row>
    <row r="63" spans="1:18" s="128" customFormat="1" ht="37.5" customHeight="1" x14ac:dyDescent="0.25">
      <c r="A63" s="127">
        <v>6</v>
      </c>
      <c r="B63" s="130" t="s">
        <v>66</v>
      </c>
      <c r="C63" s="162" t="s">
        <v>37</v>
      </c>
      <c r="D63" s="167" t="s">
        <v>32</v>
      </c>
      <c r="E63" s="131">
        <v>167500</v>
      </c>
      <c r="F63" s="162" t="s">
        <v>69</v>
      </c>
      <c r="G63" s="132">
        <v>205.36</v>
      </c>
      <c r="H63" s="161">
        <f t="shared" si="2"/>
        <v>34397800</v>
      </c>
      <c r="I63" s="34" t="s">
        <v>9</v>
      </c>
      <c r="J63" s="163" t="s">
        <v>71</v>
      </c>
      <c r="K63" s="164" t="s">
        <v>70</v>
      </c>
      <c r="L63" s="134" t="s">
        <v>72</v>
      </c>
      <c r="M63" s="129"/>
    </row>
    <row r="64" spans="1:18" s="128" customFormat="1" ht="37.5" customHeight="1" x14ac:dyDescent="0.25">
      <c r="A64" s="127">
        <v>7</v>
      </c>
      <c r="B64" s="130" t="s">
        <v>67</v>
      </c>
      <c r="C64" s="162" t="s">
        <v>37</v>
      </c>
      <c r="D64" s="167" t="s">
        <v>32</v>
      </c>
      <c r="E64" s="131">
        <v>16780</v>
      </c>
      <c r="F64" s="162" t="s">
        <v>69</v>
      </c>
      <c r="G64" s="132">
        <v>339.29</v>
      </c>
      <c r="H64" s="161">
        <f t="shared" si="2"/>
        <v>5693286.2000000002</v>
      </c>
      <c r="I64" s="34" t="s">
        <v>9</v>
      </c>
      <c r="J64" s="163" t="s">
        <v>71</v>
      </c>
      <c r="K64" s="164" t="s">
        <v>70</v>
      </c>
      <c r="L64" s="134" t="s">
        <v>72</v>
      </c>
      <c r="M64" s="129"/>
    </row>
    <row r="65" spans="1:13" s="128" customFormat="1" ht="37.5" customHeight="1" x14ac:dyDescent="0.25">
      <c r="A65" s="127">
        <v>8</v>
      </c>
      <c r="B65" s="130" t="s">
        <v>84</v>
      </c>
      <c r="C65" s="162" t="s">
        <v>43</v>
      </c>
      <c r="D65" s="166" t="s">
        <v>38</v>
      </c>
      <c r="E65" s="131">
        <v>1</v>
      </c>
      <c r="F65" s="162" t="s">
        <v>44</v>
      </c>
      <c r="G65" s="132">
        <v>1600000</v>
      </c>
      <c r="H65" s="161">
        <f t="shared" si="2"/>
        <v>1600000</v>
      </c>
      <c r="I65" s="34" t="s">
        <v>9</v>
      </c>
      <c r="J65" s="163" t="s">
        <v>33</v>
      </c>
      <c r="K65" s="164" t="s">
        <v>70</v>
      </c>
      <c r="L65" s="168" t="s">
        <v>85</v>
      </c>
      <c r="M65" s="129"/>
    </row>
    <row r="66" spans="1:13" s="128" customFormat="1" ht="37.5" customHeight="1" x14ac:dyDescent="0.25">
      <c r="A66" s="127">
        <v>9</v>
      </c>
      <c r="B66" s="130" t="s">
        <v>131</v>
      </c>
      <c r="C66" s="162" t="s">
        <v>43</v>
      </c>
      <c r="D66" s="166" t="s">
        <v>38</v>
      </c>
      <c r="E66" s="131">
        <v>200</v>
      </c>
      <c r="F66" s="162" t="s">
        <v>135</v>
      </c>
      <c r="G66" s="132">
        <v>3275</v>
      </c>
      <c r="H66" s="161">
        <f t="shared" si="2"/>
        <v>655000</v>
      </c>
      <c r="I66" s="34" t="s">
        <v>9</v>
      </c>
      <c r="J66" s="163" t="s">
        <v>33</v>
      </c>
      <c r="K66" s="175" t="s">
        <v>111</v>
      </c>
      <c r="L66" s="168" t="s">
        <v>136</v>
      </c>
      <c r="M66" s="129"/>
    </row>
    <row r="67" spans="1:13" s="128" customFormat="1" ht="37.5" customHeight="1" x14ac:dyDescent="0.25">
      <c r="A67" s="127">
        <v>10</v>
      </c>
      <c r="B67" s="130" t="s">
        <v>132</v>
      </c>
      <c r="C67" s="162" t="s">
        <v>43</v>
      </c>
      <c r="D67" s="166" t="s">
        <v>38</v>
      </c>
      <c r="E67" s="131">
        <v>6</v>
      </c>
      <c r="F67" s="162" t="s">
        <v>134</v>
      </c>
      <c r="G67" s="132">
        <v>1300</v>
      </c>
      <c r="H67" s="161">
        <f t="shared" si="2"/>
        <v>7800</v>
      </c>
      <c r="I67" s="34" t="s">
        <v>9</v>
      </c>
      <c r="J67" s="163" t="s">
        <v>33</v>
      </c>
      <c r="K67" s="175" t="s">
        <v>111</v>
      </c>
      <c r="L67" s="168" t="s">
        <v>136</v>
      </c>
      <c r="M67" s="129"/>
    </row>
    <row r="68" spans="1:13" s="128" customFormat="1" ht="37.5" customHeight="1" x14ac:dyDescent="0.25">
      <c r="A68" s="127">
        <v>11</v>
      </c>
      <c r="B68" s="130" t="s">
        <v>133</v>
      </c>
      <c r="C68" s="162" t="s">
        <v>43</v>
      </c>
      <c r="D68" s="166" t="s">
        <v>38</v>
      </c>
      <c r="E68" s="131">
        <v>10</v>
      </c>
      <c r="F68" s="162" t="s">
        <v>44</v>
      </c>
      <c r="G68" s="132">
        <v>160000</v>
      </c>
      <c r="H68" s="161">
        <f t="shared" si="2"/>
        <v>1600000</v>
      </c>
      <c r="I68" s="34" t="s">
        <v>9</v>
      </c>
      <c r="J68" s="163" t="s">
        <v>33</v>
      </c>
      <c r="K68" s="175" t="s">
        <v>111</v>
      </c>
      <c r="L68" s="168" t="s">
        <v>136</v>
      </c>
      <c r="M68" s="129"/>
    </row>
    <row r="69" spans="1:13" s="128" customFormat="1" ht="37.5" customHeight="1" x14ac:dyDescent="0.25">
      <c r="A69" s="127">
        <v>12</v>
      </c>
      <c r="B69" s="130" t="s">
        <v>137</v>
      </c>
      <c r="C69" s="162" t="s">
        <v>43</v>
      </c>
      <c r="D69" s="166" t="s">
        <v>38</v>
      </c>
      <c r="E69" s="131">
        <v>6000</v>
      </c>
      <c r="F69" s="162" t="s">
        <v>69</v>
      </c>
      <c r="G69" s="132">
        <v>750</v>
      </c>
      <c r="H69" s="161">
        <f t="shared" si="2"/>
        <v>4500000</v>
      </c>
      <c r="I69" s="34" t="s">
        <v>9</v>
      </c>
      <c r="J69" s="163" t="s">
        <v>33</v>
      </c>
      <c r="K69" s="175" t="s">
        <v>111</v>
      </c>
      <c r="L69" s="168" t="s">
        <v>138</v>
      </c>
      <c r="M69" s="129"/>
    </row>
    <row r="70" spans="1:13" s="128" customFormat="1" ht="37.5" customHeight="1" x14ac:dyDescent="0.25">
      <c r="A70" s="127">
        <v>13</v>
      </c>
      <c r="B70" s="130" t="s">
        <v>139</v>
      </c>
      <c r="C70" s="162" t="s">
        <v>43</v>
      </c>
      <c r="D70" s="167" t="s">
        <v>32</v>
      </c>
      <c r="E70" s="131">
        <v>500</v>
      </c>
      <c r="F70" s="162" t="s">
        <v>44</v>
      </c>
      <c r="G70" s="132">
        <v>1549.67</v>
      </c>
      <c r="H70" s="161">
        <f t="shared" si="2"/>
        <v>774835</v>
      </c>
      <c r="I70" s="34" t="s">
        <v>9</v>
      </c>
      <c r="J70" s="163" t="s">
        <v>33</v>
      </c>
      <c r="K70" s="175" t="s">
        <v>111</v>
      </c>
      <c r="L70" s="168" t="s">
        <v>151</v>
      </c>
      <c r="M70" s="129"/>
    </row>
    <row r="71" spans="1:13" s="128" customFormat="1" ht="37.5" customHeight="1" x14ac:dyDescent="0.25">
      <c r="A71" s="127">
        <v>14</v>
      </c>
      <c r="B71" s="130" t="s">
        <v>140</v>
      </c>
      <c r="C71" s="162" t="s">
        <v>43</v>
      </c>
      <c r="D71" s="167" t="s">
        <v>32</v>
      </c>
      <c r="E71" s="131">
        <v>100</v>
      </c>
      <c r="F71" s="162" t="s">
        <v>44</v>
      </c>
      <c r="G71" s="132">
        <v>2377</v>
      </c>
      <c r="H71" s="161">
        <f t="shared" si="2"/>
        <v>237700</v>
      </c>
      <c r="I71" s="34" t="s">
        <v>9</v>
      </c>
      <c r="J71" s="163" t="s">
        <v>33</v>
      </c>
      <c r="K71" s="175" t="s">
        <v>111</v>
      </c>
      <c r="L71" s="168" t="s">
        <v>151</v>
      </c>
      <c r="M71" s="129"/>
    </row>
    <row r="72" spans="1:13" s="128" customFormat="1" ht="37.5" customHeight="1" x14ac:dyDescent="0.25">
      <c r="A72" s="127">
        <v>15</v>
      </c>
      <c r="B72" s="130" t="s">
        <v>141</v>
      </c>
      <c r="C72" s="162" t="s">
        <v>43</v>
      </c>
      <c r="D72" s="167" t="s">
        <v>32</v>
      </c>
      <c r="E72" s="131">
        <v>70</v>
      </c>
      <c r="F72" s="162" t="s">
        <v>44</v>
      </c>
      <c r="G72" s="132">
        <v>3314.33</v>
      </c>
      <c r="H72" s="161">
        <f t="shared" si="2"/>
        <v>232003.1</v>
      </c>
      <c r="I72" s="34" t="s">
        <v>9</v>
      </c>
      <c r="J72" s="163" t="s">
        <v>33</v>
      </c>
      <c r="K72" s="175" t="s">
        <v>111</v>
      </c>
      <c r="L72" s="168" t="s">
        <v>151</v>
      </c>
      <c r="M72" s="129"/>
    </row>
    <row r="73" spans="1:13" s="128" customFormat="1" ht="37.5" customHeight="1" x14ac:dyDescent="0.25">
      <c r="A73" s="127">
        <v>16</v>
      </c>
      <c r="B73" s="130" t="s">
        <v>142</v>
      </c>
      <c r="C73" s="162" t="s">
        <v>43</v>
      </c>
      <c r="D73" s="167" t="s">
        <v>32</v>
      </c>
      <c r="E73" s="131">
        <v>50</v>
      </c>
      <c r="F73" s="162" t="s">
        <v>44</v>
      </c>
      <c r="G73" s="132">
        <v>2190</v>
      </c>
      <c r="H73" s="161">
        <f t="shared" si="2"/>
        <v>109500</v>
      </c>
      <c r="I73" s="34" t="s">
        <v>9</v>
      </c>
      <c r="J73" s="163" t="s">
        <v>33</v>
      </c>
      <c r="K73" s="175" t="s">
        <v>111</v>
      </c>
      <c r="L73" s="168" t="s">
        <v>151</v>
      </c>
      <c r="M73" s="129"/>
    </row>
    <row r="74" spans="1:13" s="128" customFormat="1" ht="37.5" customHeight="1" x14ac:dyDescent="0.25">
      <c r="A74" s="127">
        <v>17</v>
      </c>
      <c r="B74" s="130" t="s">
        <v>143</v>
      </c>
      <c r="C74" s="162" t="s">
        <v>43</v>
      </c>
      <c r="D74" s="167" t="s">
        <v>32</v>
      </c>
      <c r="E74" s="131">
        <v>30</v>
      </c>
      <c r="F74" s="162" t="s">
        <v>44</v>
      </c>
      <c r="G74" s="132">
        <v>18199.330000000002</v>
      </c>
      <c r="H74" s="161">
        <f t="shared" si="2"/>
        <v>545979.9</v>
      </c>
      <c r="I74" s="34" t="s">
        <v>9</v>
      </c>
      <c r="J74" s="163" t="s">
        <v>33</v>
      </c>
      <c r="K74" s="175" t="s">
        <v>111</v>
      </c>
      <c r="L74" s="168" t="s">
        <v>151</v>
      </c>
      <c r="M74" s="129"/>
    </row>
    <row r="75" spans="1:13" s="128" customFormat="1" ht="37.5" customHeight="1" x14ac:dyDescent="0.25">
      <c r="A75" s="127">
        <v>18</v>
      </c>
      <c r="B75" s="130" t="s">
        <v>144</v>
      </c>
      <c r="C75" s="162" t="s">
        <v>43</v>
      </c>
      <c r="D75" s="167" t="s">
        <v>32</v>
      </c>
      <c r="E75" s="131">
        <v>50</v>
      </c>
      <c r="F75" s="162" t="s">
        <v>44</v>
      </c>
      <c r="G75" s="132">
        <v>596.33000000000004</v>
      </c>
      <c r="H75" s="161">
        <f t="shared" si="2"/>
        <v>29816.500000000004</v>
      </c>
      <c r="I75" s="34" t="s">
        <v>9</v>
      </c>
      <c r="J75" s="163" t="s">
        <v>33</v>
      </c>
      <c r="K75" s="175" t="s">
        <v>111</v>
      </c>
      <c r="L75" s="168" t="s">
        <v>151</v>
      </c>
      <c r="M75" s="129"/>
    </row>
    <row r="76" spans="1:13" s="128" customFormat="1" ht="37.5" customHeight="1" x14ac:dyDescent="0.25">
      <c r="A76" s="127">
        <v>19</v>
      </c>
      <c r="B76" s="130" t="s">
        <v>145</v>
      </c>
      <c r="C76" s="162" t="s">
        <v>43</v>
      </c>
      <c r="D76" s="167" t="s">
        <v>32</v>
      </c>
      <c r="E76" s="131">
        <v>150</v>
      </c>
      <c r="F76" s="162" t="s">
        <v>44</v>
      </c>
      <c r="G76" s="132">
        <v>9780</v>
      </c>
      <c r="H76" s="161">
        <f t="shared" si="2"/>
        <v>1467000</v>
      </c>
      <c r="I76" s="34" t="s">
        <v>9</v>
      </c>
      <c r="J76" s="163" t="s">
        <v>33</v>
      </c>
      <c r="K76" s="175" t="s">
        <v>111</v>
      </c>
      <c r="L76" s="168" t="s">
        <v>151</v>
      </c>
      <c r="M76" s="129"/>
    </row>
    <row r="77" spans="1:13" s="128" customFormat="1" ht="37.5" customHeight="1" x14ac:dyDescent="0.25">
      <c r="A77" s="127">
        <v>20</v>
      </c>
      <c r="B77" s="130" t="s">
        <v>146</v>
      </c>
      <c r="C77" s="162" t="s">
        <v>43</v>
      </c>
      <c r="D77" s="167" t="s">
        <v>32</v>
      </c>
      <c r="E77" s="131">
        <v>100</v>
      </c>
      <c r="F77" s="162" t="s">
        <v>44</v>
      </c>
      <c r="G77" s="132">
        <v>2575.67</v>
      </c>
      <c r="H77" s="161">
        <f t="shared" si="2"/>
        <v>257567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21</v>
      </c>
      <c r="B78" s="130" t="s">
        <v>147</v>
      </c>
      <c r="C78" s="162" t="s">
        <v>43</v>
      </c>
      <c r="D78" s="167" t="s">
        <v>32</v>
      </c>
      <c r="E78" s="131">
        <v>150</v>
      </c>
      <c r="F78" s="162" t="s">
        <v>44</v>
      </c>
      <c r="G78" s="132">
        <v>1170.67</v>
      </c>
      <c r="H78" s="161">
        <f t="shared" si="2"/>
        <v>175600.5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22</v>
      </c>
      <c r="B79" s="130" t="s">
        <v>148</v>
      </c>
      <c r="C79" s="162" t="s">
        <v>43</v>
      </c>
      <c r="D79" s="167" t="s">
        <v>32</v>
      </c>
      <c r="E79" s="131">
        <v>1600</v>
      </c>
      <c r="F79" s="162" t="s">
        <v>44</v>
      </c>
      <c r="G79" s="132">
        <v>1191.67</v>
      </c>
      <c r="H79" s="161">
        <f t="shared" si="2"/>
        <v>1906672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23</v>
      </c>
      <c r="B80" s="130" t="s">
        <v>149</v>
      </c>
      <c r="C80" s="162" t="s">
        <v>43</v>
      </c>
      <c r="D80" s="167" t="s">
        <v>32</v>
      </c>
      <c r="E80" s="131">
        <v>2500</v>
      </c>
      <c r="F80" s="162" t="s">
        <v>44</v>
      </c>
      <c r="G80" s="132">
        <v>1124.67</v>
      </c>
      <c r="H80" s="161">
        <f t="shared" si="2"/>
        <v>2811675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24</v>
      </c>
      <c r="B81" s="130" t="s">
        <v>150</v>
      </c>
      <c r="C81" s="162" t="s">
        <v>43</v>
      </c>
      <c r="D81" s="167" t="s">
        <v>32</v>
      </c>
      <c r="E81" s="131">
        <v>1500</v>
      </c>
      <c r="F81" s="162" t="s">
        <v>44</v>
      </c>
      <c r="G81" s="132">
        <v>1980.67</v>
      </c>
      <c r="H81" s="161">
        <f t="shared" si="2"/>
        <v>2971005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25</v>
      </c>
      <c r="B82" s="130" t="s">
        <v>152</v>
      </c>
      <c r="C82" s="162" t="s">
        <v>153</v>
      </c>
      <c r="D82" s="167" t="s">
        <v>32</v>
      </c>
      <c r="E82" s="131">
        <v>73000</v>
      </c>
      <c r="F82" s="162" t="s">
        <v>154</v>
      </c>
      <c r="G82" s="132">
        <v>150</v>
      </c>
      <c r="H82" s="161">
        <f t="shared" si="2"/>
        <v>10950000</v>
      </c>
      <c r="I82" s="34" t="s">
        <v>9</v>
      </c>
      <c r="J82" s="163" t="s">
        <v>33</v>
      </c>
      <c r="K82" s="175" t="s">
        <v>111</v>
      </c>
      <c r="L82" s="168" t="s">
        <v>155</v>
      </c>
      <c r="M82" s="129"/>
    </row>
    <row r="83" spans="1:13" s="128" customFormat="1" ht="37.5" customHeight="1" x14ac:dyDescent="0.25">
      <c r="A83" s="127">
        <v>26</v>
      </c>
      <c r="B83" s="130" t="s">
        <v>159</v>
      </c>
      <c r="C83" s="162" t="s">
        <v>153</v>
      </c>
      <c r="D83" s="167" t="s">
        <v>32</v>
      </c>
      <c r="E83" s="131">
        <v>6</v>
      </c>
      <c r="F83" s="162" t="s">
        <v>44</v>
      </c>
      <c r="G83" s="132">
        <v>1207.8</v>
      </c>
      <c r="H83" s="161">
        <f t="shared" si="2"/>
        <v>7246.7999999999993</v>
      </c>
      <c r="I83" s="34" t="s">
        <v>9</v>
      </c>
      <c r="J83" s="163" t="s">
        <v>33</v>
      </c>
      <c r="K83" s="175" t="s">
        <v>111</v>
      </c>
      <c r="L83" s="168" t="s">
        <v>171</v>
      </c>
      <c r="M83" s="129"/>
    </row>
    <row r="84" spans="1:13" s="128" customFormat="1" ht="37.5" customHeight="1" x14ac:dyDescent="0.25">
      <c r="A84" s="127">
        <v>27</v>
      </c>
      <c r="B84" s="130" t="s">
        <v>160</v>
      </c>
      <c r="C84" s="162" t="s">
        <v>153</v>
      </c>
      <c r="D84" s="167" t="s">
        <v>32</v>
      </c>
      <c r="E84" s="131">
        <v>100</v>
      </c>
      <c r="F84" s="162" t="s">
        <v>44</v>
      </c>
      <c r="G84" s="132">
        <v>1713.8</v>
      </c>
      <c r="H84" s="161">
        <f t="shared" si="2"/>
        <v>171380</v>
      </c>
      <c r="I84" s="34" t="s">
        <v>9</v>
      </c>
      <c r="J84" s="163" t="s">
        <v>33</v>
      </c>
      <c r="K84" s="175" t="s">
        <v>111</v>
      </c>
      <c r="L84" s="168" t="s">
        <v>171</v>
      </c>
      <c r="M84" s="129"/>
    </row>
    <row r="85" spans="1:13" s="128" customFormat="1" ht="37.5" customHeight="1" x14ac:dyDescent="0.25">
      <c r="A85" s="127">
        <v>28</v>
      </c>
      <c r="B85" s="130" t="s">
        <v>161</v>
      </c>
      <c r="C85" s="162" t="s">
        <v>153</v>
      </c>
      <c r="D85" s="167" t="s">
        <v>32</v>
      </c>
      <c r="E85" s="131">
        <v>10</v>
      </c>
      <c r="F85" s="162" t="s">
        <v>44</v>
      </c>
      <c r="G85" s="132">
        <v>1150</v>
      </c>
      <c r="H85" s="161">
        <f t="shared" si="2"/>
        <v>11500</v>
      </c>
      <c r="I85" s="34" t="s">
        <v>9</v>
      </c>
      <c r="J85" s="163" t="s">
        <v>33</v>
      </c>
      <c r="K85" s="175" t="s">
        <v>111</v>
      </c>
      <c r="L85" s="168" t="s">
        <v>171</v>
      </c>
      <c r="M85" s="129"/>
    </row>
    <row r="86" spans="1:13" s="128" customFormat="1" ht="37.5" customHeight="1" x14ac:dyDescent="0.25">
      <c r="A86" s="127">
        <v>29</v>
      </c>
      <c r="B86" s="130" t="s">
        <v>162</v>
      </c>
      <c r="C86" s="162" t="s">
        <v>153</v>
      </c>
      <c r="D86" s="167" t="s">
        <v>32</v>
      </c>
      <c r="E86" s="131">
        <v>5</v>
      </c>
      <c r="F86" s="162" t="s">
        <v>44</v>
      </c>
      <c r="G86" s="132">
        <v>556.6</v>
      </c>
      <c r="H86" s="161">
        <f t="shared" si="2"/>
        <v>2783</v>
      </c>
      <c r="I86" s="34" t="s">
        <v>9</v>
      </c>
      <c r="J86" s="163" t="s">
        <v>33</v>
      </c>
      <c r="K86" s="175" t="s">
        <v>111</v>
      </c>
      <c r="L86" s="168" t="s">
        <v>171</v>
      </c>
      <c r="M86" s="129"/>
    </row>
    <row r="87" spans="1:13" s="128" customFormat="1" ht="37.5" customHeight="1" x14ac:dyDescent="0.25">
      <c r="A87" s="127">
        <v>30</v>
      </c>
      <c r="B87" s="130" t="s">
        <v>163</v>
      </c>
      <c r="C87" s="162" t="s">
        <v>153</v>
      </c>
      <c r="D87" s="167" t="s">
        <v>32</v>
      </c>
      <c r="E87" s="131">
        <v>44</v>
      </c>
      <c r="F87" s="162" t="s">
        <v>44</v>
      </c>
      <c r="G87" s="132">
        <v>5155</v>
      </c>
      <c r="H87" s="161">
        <f t="shared" si="2"/>
        <v>226820</v>
      </c>
      <c r="I87" s="34" t="s">
        <v>9</v>
      </c>
      <c r="J87" s="163" t="s">
        <v>33</v>
      </c>
      <c r="K87" s="175" t="s">
        <v>111</v>
      </c>
      <c r="L87" s="168" t="s">
        <v>171</v>
      </c>
      <c r="M87" s="129"/>
    </row>
    <row r="88" spans="1:13" s="128" customFormat="1" ht="37.5" customHeight="1" x14ac:dyDescent="0.25">
      <c r="A88" s="127">
        <v>31</v>
      </c>
      <c r="B88" s="130" t="s">
        <v>164</v>
      </c>
      <c r="C88" s="162" t="s">
        <v>153</v>
      </c>
      <c r="D88" s="167" t="s">
        <v>32</v>
      </c>
      <c r="E88" s="131">
        <v>55</v>
      </c>
      <c r="F88" s="162" t="s">
        <v>44</v>
      </c>
      <c r="G88" s="132">
        <v>3294</v>
      </c>
      <c r="H88" s="161">
        <f t="shared" si="2"/>
        <v>181170</v>
      </c>
      <c r="I88" s="34" t="s">
        <v>9</v>
      </c>
      <c r="J88" s="163" t="s">
        <v>33</v>
      </c>
      <c r="K88" s="175" t="s">
        <v>111</v>
      </c>
      <c r="L88" s="168" t="s">
        <v>171</v>
      </c>
      <c r="M88" s="129"/>
    </row>
    <row r="89" spans="1:13" s="128" customFormat="1" ht="37.5" customHeight="1" x14ac:dyDescent="0.25">
      <c r="A89" s="127">
        <v>32</v>
      </c>
      <c r="B89" s="130" t="s">
        <v>165</v>
      </c>
      <c r="C89" s="162" t="s">
        <v>153</v>
      </c>
      <c r="D89" s="167" t="s">
        <v>32</v>
      </c>
      <c r="E89" s="131">
        <v>33</v>
      </c>
      <c r="F89" s="162" t="s">
        <v>44</v>
      </c>
      <c r="G89" s="132">
        <v>1098</v>
      </c>
      <c r="H89" s="161">
        <f t="shared" si="2"/>
        <v>36234</v>
      </c>
      <c r="I89" s="34" t="s">
        <v>9</v>
      </c>
      <c r="J89" s="163" t="s">
        <v>33</v>
      </c>
      <c r="K89" s="175" t="s">
        <v>111</v>
      </c>
      <c r="L89" s="168" t="s">
        <v>171</v>
      </c>
      <c r="M89" s="129"/>
    </row>
    <row r="90" spans="1:13" s="128" customFormat="1" ht="37.5" customHeight="1" x14ac:dyDescent="0.25">
      <c r="A90" s="127">
        <v>33</v>
      </c>
      <c r="B90" s="130" t="s">
        <v>166</v>
      </c>
      <c r="C90" s="162" t="s">
        <v>153</v>
      </c>
      <c r="D90" s="167" t="s">
        <v>32</v>
      </c>
      <c r="E90" s="131">
        <v>110</v>
      </c>
      <c r="F90" s="162" t="s">
        <v>44</v>
      </c>
      <c r="G90" s="132">
        <v>3294</v>
      </c>
      <c r="H90" s="161">
        <f t="shared" si="2"/>
        <v>362340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34</v>
      </c>
      <c r="B91" s="130" t="s">
        <v>167</v>
      </c>
      <c r="C91" s="162" t="s">
        <v>153</v>
      </c>
      <c r="D91" s="167" t="s">
        <v>32</v>
      </c>
      <c r="E91" s="131">
        <v>6</v>
      </c>
      <c r="F91" s="162" t="s">
        <v>44</v>
      </c>
      <c r="G91" s="132">
        <v>1207.8</v>
      </c>
      <c r="H91" s="161">
        <f t="shared" si="2"/>
        <v>7246.7999999999993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35</v>
      </c>
      <c r="B92" s="130" t="s">
        <v>168</v>
      </c>
      <c r="C92" s="162" t="s">
        <v>153</v>
      </c>
      <c r="D92" s="167" t="s">
        <v>32</v>
      </c>
      <c r="E92" s="131">
        <v>5</v>
      </c>
      <c r="F92" s="162" t="s">
        <v>44</v>
      </c>
      <c r="G92" s="132">
        <v>3623.4</v>
      </c>
      <c r="H92" s="161">
        <f t="shared" si="2"/>
        <v>18117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36</v>
      </c>
      <c r="B93" s="130" t="s">
        <v>169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3623.4</v>
      </c>
      <c r="H93" s="161">
        <f t="shared" si="2"/>
        <v>18117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37</v>
      </c>
      <c r="B94" s="130" t="s">
        <v>170</v>
      </c>
      <c r="C94" s="162" t="s">
        <v>153</v>
      </c>
      <c r="D94" s="167" t="s">
        <v>32</v>
      </c>
      <c r="E94" s="131">
        <v>22</v>
      </c>
      <c r="F94" s="162" t="s">
        <v>44</v>
      </c>
      <c r="G94" s="132">
        <v>5235</v>
      </c>
      <c r="H94" s="161">
        <f t="shared" si="2"/>
        <v>115170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38</v>
      </c>
      <c r="B95" s="130" t="s">
        <v>172</v>
      </c>
      <c r="C95" s="162" t="s">
        <v>43</v>
      </c>
      <c r="D95" s="166" t="s">
        <v>38</v>
      </c>
      <c r="E95" s="131">
        <v>40</v>
      </c>
      <c r="F95" s="162" t="s">
        <v>44</v>
      </c>
      <c r="G95" s="132">
        <v>39500</v>
      </c>
      <c r="H95" s="161">
        <f t="shared" si="2"/>
        <v>1580000</v>
      </c>
      <c r="I95" s="34" t="s">
        <v>9</v>
      </c>
      <c r="J95" s="163" t="s">
        <v>33</v>
      </c>
      <c r="K95" s="175" t="s">
        <v>111</v>
      </c>
      <c r="L95" s="168" t="s">
        <v>173</v>
      </c>
      <c r="M95" s="129"/>
    </row>
    <row r="96" spans="1:13" s="128" customFormat="1" ht="37.5" customHeight="1" x14ac:dyDescent="0.25">
      <c r="A96" s="127">
        <v>39</v>
      </c>
      <c r="B96" s="130" t="s">
        <v>179</v>
      </c>
      <c r="C96" s="162" t="s">
        <v>43</v>
      </c>
      <c r="D96" s="166" t="s">
        <v>38</v>
      </c>
      <c r="E96" s="131">
        <v>1000</v>
      </c>
      <c r="F96" s="162" t="s">
        <v>182</v>
      </c>
      <c r="G96" s="132">
        <v>300</v>
      </c>
      <c r="H96" s="161">
        <f t="shared" si="2"/>
        <v>300000</v>
      </c>
      <c r="I96" s="34" t="s">
        <v>9</v>
      </c>
      <c r="J96" s="139" t="s">
        <v>33</v>
      </c>
      <c r="K96" s="175" t="s">
        <v>111</v>
      </c>
      <c r="L96" s="168" t="s">
        <v>183</v>
      </c>
      <c r="M96" s="129"/>
    </row>
    <row r="97" spans="1:13" s="128" customFormat="1" ht="37.5" customHeight="1" x14ac:dyDescent="0.25">
      <c r="A97" s="127">
        <v>40</v>
      </c>
      <c r="B97" s="130" t="s">
        <v>180</v>
      </c>
      <c r="C97" s="162" t="s">
        <v>43</v>
      </c>
      <c r="D97" s="166" t="s">
        <v>38</v>
      </c>
      <c r="E97" s="131">
        <v>500</v>
      </c>
      <c r="F97" s="162" t="s">
        <v>182</v>
      </c>
      <c r="G97" s="132">
        <v>1000</v>
      </c>
      <c r="H97" s="161">
        <f t="shared" si="2"/>
        <v>500000</v>
      </c>
      <c r="I97" s="34" t="s">
        <v>9</v>
      </c>
      <c r="J97" s="139" t="s">
        <v>33</v>
      </c>
      <c r="K97" s="175" t="s">
        <v>111</v>
      </c>
      <c r="L97" s="168" t="s">
        <v>183</v>
      </c>
      <c r="M97" s="129"/>
    </row>
    <row r="98" spans="1:13" s="128" customFormat="1" ht="37.5" customHeight="1" x14ac:dyDescent="0.25">
      <c r="A98" s="127">
        <v>41</v>
      </c>
      <c r="B98" s="130" t="s">
        <v>181</v>
      </c>
      <c r="C98" s="162" t="s">
        <v>43</v>
      </c>
      <c r="D98" s="166" t="s">
        <v>38</v>
      </c>
      <c r="E98" s="131">
        <v>10</v>
      </c>
      <c r="F98" s="162" t="s">
        <v>182</v>
      </c>
      <c r="G98" s="132">
        <v>1000</v>
      </c>
      <c r="H98" s="161">
        <f t="shared" si="2"/>
        <v>10000</v>
      </c>
      <c r="I98" s="34" t="s">
        <v>9</v>
      </c>
      <c r="J98" s="139" t="s">
        <v>33</v>
      </c>
      <c r="K98" s="175" t="s">
        <v>111</v>
      </c>
      <c r="L98" s="168" t="s">
        <v>183</v>
      </c>
      <c r="M98" s="129"/>
    </row>
    <row r="99" spans="1:13" s="128" customFormat="1" ht="37.5" customHeight="1" x14ac:dyDescent="0.25">
      <c r="A99" s="127">
        <v>42</v>
      </c>
      <c r="B99" s="130" t="s">
        <v>186</v>
      </c>
      <c r="C99" s="162" t="s">
        <v>43</v>
      </c>
      <c r="D99" s="166" t="s">
        <v>38</v>
      </c>
      <c r="E99" s="131">
        <v>3</v>
      </c>
      <c r="F99" s="162" t="s">
        <v>44</v>
      </c>
      <c r="G99" s="132">
        <v>55000</v>
      </c>
      <c r="H99" s="161">
        <f t="shared" si="2"/>
        <v>165000</v>
      </c>
      <c r="I99" s="34" t="s">
        <v>9</v>
      </c>
      <c r="J99" s="139" t="s">
        <v>33</v>
      </c>
      <c r="K99" s="175" t="s">
        <v>111</v>
      </c>
      <c r="L99" s="168" t="s">
        <v>196</v>
      </c>
      <c r="M99" s="129"/>
    </row>
    <row r="100" spans="1:13" s="128" customFormat="1" ht="37.5" customHeight="1" x14ac:dyDescent="0.25">
      <c r="A100" s="127">
        <v>43</v>
      </c>
      <c r="B100" s="130" t="s">
        <v>187</v>
      </c>
      <c r="C100" s="162" t="s">
        <v>43</v>
      </c>
      <c r="D100" s="166" t="s">
        <v>38</v>
      </c>
      <c r="E100" s="131">
        <v>1</v>
      </c>
      <c r="F100" s="162" t="s">
        <v>44</v>
      </c>
      <c r="G100" s="132">
        <v>3920</v>
      </c>
      <c r="H100" s="161">
        <f t="shared" si="2"/>
        <v>3920</v>
      </c>
      <c r="I100" s="34" t="s">
        <v>9</v>
      </c>
      <c r="J100" s="139" t="s">
        <v>33</v>
      </c>
      <c r="K100" s="175" t="s">
        <v>111</v>
      </c>
      <c r="L100" s="168" t="s">
        <v>196</v>
      </c>
      <c r="M100" s="129"/>
    </row>
    <row r="101" spans="1:13" s="128" customFormat="1" ht="37.5" customHeight="1" x14ac:dyDescent="0.25">
      <c r="A101" s="127">
        <v>44</v>
      </c>
      <c r="B101" s="130" t="s">
        <v>188</v>
      </c>
      <c r="C101" s="162" t="s">
        <v>43</v>
      </c>
      <c r="D101" s="166" t="s">
        <v>38</v>
      </c>
      <c r="E101" s="131">
        <v>3</v>
      </c>
      <c r="F101" s="162" t="s">
        <v>44</v>
      </c>
      <c r="G101" s="132">
        <v>3920</v>
      </c>
      <c r="H101" s="161">
        <f t="shared" si="2"/>
        <v>11760</v>
      </c>
      <c r="I101" s="34" t="s">
        <v>9</v>
      </c>
      <c r="J101" s="139" t="s">
        <v>33</v>
      </c>
      <c r="K101" s="175" t="s">
        <v>111</v>
      </c>
      <c r="L101" s="168" t="s">
        <v>196</v>
      </c>
      <c r="M101" s="129"/>
    </row>
    <row r="102" spans="1:13" s="128" customFormat="1" ht="37.5" customHeight="1" x14ac:dyDescent="0.25">
      <c r="A102" s="127">
        <v>45</v>
      </c>
      <c r="B102" s="130" t="s">
        <v>189</v>
      </c>
      <c r="C102" s="162" t="s">
        <v>43</v>
      </c>
      <c r="D102" s="166" t="s">
        <v>38</v>
      </c>
      <c r="E102" s="131">
        <v>20</v>
      </c>
      <c r="F102" s="162" t="s">
        <v>44</v>
      </c>
      <c r="G102" s="132">
        <v>275</v>
      </c>
      <c r="H102" s="161">
        <f t="shared" si="2"/>
        <v>5500</v>
      </c>
      <c r="I102" s="34" t="s">
        <v>9</v>
      </c>
      <c r="J102" s="139" t="s">
        <v>33</v>
      </c>
      <c r="K102" s="175" t="s">
        <v>111</v>
      </c>
      <c r="L102" s="168" t="s">
        <v>196</v>
      </c>
      <c r="M102" s="129"/>
    </row>
    <row r="103" spans="1:13" s="128" customFormat="1" ht="37.5" customHeight="1" x14ac:dyDescent="0.25">
      <c r="A103" s="127">
        <v>46</v>
      </c>
      <c r="B103" s="130" t="s">
        <v>190</v>
      </c>
      <c r="C103" s="162" t="s">
        <v>43</v>
      </c>
      <c r="D103" s="166" t="s">
        <v>38</v>
      </c>
      <c r="E103" s="131">
        <v>1</v>
      </c>
      <c r="F103" s="162" t="s">
        <v>44</v>
      </c>
      <c r="G103" s="132">
        <v>30000</v>
      </c>
      <c r="H103" s="161">
        <f t="shared" si="2"/>
        <v>30000</v>
      </c>
      <c r="I103" s="34" t="s">
        <v>9</v>
      </c>
      <c r="J103" s="139" t="s">
        <v>33</v>
      </c>
      <c r="K103" s="175" t="s">
        <v>111</v>
      </c>
      <c r="L103" s="168" t="s">
        <v>196</v>
      </c>
      <c r="M103" s="129"/>
    </row>
    <row r="104" spans="1:13" s="128" customFormat="1" ht="37.5" customHeight="1" x14ac:dyDescent="0.25">
      <c r="A104" s="127">
        <v>47</v>
      </c>
      <c r="B104" s="130" t="s">
        <v>191</v>
      </c>
      <c r="C104" s="162" t="s">
        <v>43</v>
      </c>
      <c r="D104" s="166" t="s">
        <v>38</v>
      </c>
      <c r="E104" s="131">
        <v>1</v>
      </c>
      <c r="F104" s="162" t="s">
        <v>44</v>
      </c>
      <c r="G104" s="132">
        <v>30000</v>
      </c>
      <c r="H104" s="161">
        <f t="shared" si="2"/>
        <v>30000</v>
      </c>
      <c r="I104" s="34" t="s">
        <v>9</v>
      </c>
      <c r="J104" s="139" t="s">
        <v>33</v>
      </c>
      <c r="K104" s="175" t="s">
        <v>111</v>
      </c>
      <c r="L104" s="168" t="s">
        <v>196</v>
      </c>
      <c r="M104" s="129"/>
    </row>
    <row r="105" spans="1:13" s="128" customFormat="1" ht="37.5" customHeight="1" x14ac:dyDescent="0.25">
      <c r="A105" s="127">
        <v>48</v>
      </c>
      <c r="B105" s="130" t="s">
        <v>192</v>
      </c>
      <c r="C105" s="162" t="s">
        <v>43</v>
      </c>
      <c r="D105" s="166" t="s">
        <v>38</v>
      </c>
      <c r="E105" s="131">
        <v>2</v>
      </c>
      <c r="F105" s="162" t="s">
        <v>44</v>
      </c>
      <c r="G105" s="132">
        <v>8000</v>
      </c>
      <c r="H105" s="161">
        <f t="shared" si="2"/>
        <v>16000</v>
      </c>
      <c r="I105" s="34" t="s">
        <v>9</v>
      </c>
      <c r="J105" s="139" t="s">
        <v>33</v>
      </c>
      <c r="K105" s="175" t="s">
        <v>111</v>
      </c>
      <c r="L105" s="168" t="s">
        <v>196</v>
      </c>
      <c r="M105" s="129"/>
    </row>
    <row r="106" spans="1:13" s="128" customFormat="1" ht="37.5" customHeight="1" x14ac:dyDescent="0.25">
      <c r="A106" s="127">
        <v>49</v>
      </c>
      <c r="B106" s="130" t="s">
        <v>193</v>
      </c>
      <c r="C106" s="162" t="s">
        <v>43</v>
      </c>
      <c r="D106" s="166" t="s">
        <v>38</v>
      </c>
      <c r="E106" s="131">
        <v>60</v>
      </c>
      <c r="F106" s="162" t="s">
        <v>44</v>
      </c>
      <c r="G106" s="132">
        <v>710</v>
      </c>
      <c r="H106" s="161">
        <f t="shared" si="2"/>
        <v>42600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50</v>
      </c>
      <c r="B107" s="130" t="s">
        <v>194</v>
      </c>
      <c r="C107" s="162" t="s">
        <v>43</v>
      </c>
      <c r="D107" s="166" t="s">
        <v>38</v>
      </c>
      <c r="E107" s="131">
        <v>30</v>
      </c>
      <c r="F107" s="162" t="s">
        <v>44</v>
      </c>
      <c r="G107" s="132">
        <v>3600</v>
      </c>
      <c r="H107" s="161">
        <f t="shared" si="2"/>
        <v>108000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51</v>
      </c>
      <c r="B108" s="130" t="s">
        <v>195</v>
      </c>
      <c r="C108" s="162" t="s">
        <v>43</v>
      </c>
      <c r="D108" s="166" t="s">
        <v>38</v>
      </c>
      <c r="E108" s="131">
        <v>50</v>
      </c>
      <c r="F108" s="162" t="s">
        <v>69</v>
      </c>
      <c r="G108" s="132">
        <v>448.4</v>
      </c>
      <c r="H108" s="161">
        <f t="shared" si="2"/>
        <v>22420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52</v>
      </c>
      <c r="B109" s="130" t="s">
        <v>199</v>
      </c>
      <c r="C109" s="162" t="s">
        <v>43</v>
      </c>
      <c r="D109" s="166" t="s">
        <v>32</v>
      </c>
      <c r="E109" s="131">
        <v>41</v>
      </c>
      <c r="F109" s="162" t="s">
        <v>44</v>
      </c>
      <c r="G109" s="132">
        <v>8750</v>
      </c>
      <c r="H109" s="161">
        <f t="shared" si="2"/>
        <v>358750</v>
      </c>
      <c r="I109" s="34" t="s">
        <v>9</v>
      </c>
      <c r="J109" s="139" t="s">
        <v>33</v>
      </c>
      <c r="K109" s="175" t="s">
        <v>111</v>
      </c>
      <c r="L109" s="168" t="s">
        <v>202</v>
      </c>
      <c r="M109" s="129"/>
    </row>
    <row r="110" spans="1:13" s="128" customFormat="1" ht="37.5" customHeight="1" x14ac:dyDescent="0.25">
      <c r="A110" s="127">
        <v>53</v>
      </c>
      <c r="B110" s="130" t="s">
        <v>203</v>
      </c>
      <c r="C110" s="162" t="s">
        <v>43</v>
      </c>
      <c r="D110" s="166" t="s">
        <v>32</v>
      </c>
      <c r="E110" s="131">
        <v>1</v>
      </c>
      <c r="F110" s="162" t="s">
        <v>110</v>
      </c>
      <c r="G110" s="132">
        <v>575000</v>
      </c>
      <c r="H110" s="161">
        <f t="shared" si="2"/>
        <v>575000</v>
      </c>
      <c r="I110" s="34" t="s">
        <v>9</v>
      </c>
      <c r="J110" s="139" t="s">
        <v>33</v>
      </c>
      <c r="K110" s="175" t="s">
        <v>111</v>
      </c>
      <c r="L110" s="168" t="s">
        <v>204</v>
      </c>
      <c r="M110" s="129"/>
    </row>
    <row r="111" spans="1:13" s="128" customFormat="1" ht="37.5" customHeight="1" x14ac:dyDescent="0.25">
      <c r="A111" s="127">
        <v>54</v>
      </c>
      <c r="B111" s="130" t="s">
        <v>205</v>
      </c>
      <c r="C111" s="162" t="s">
        <v>43</v>
      </c>
      <c r="D111" s="166" t="s">
        <v>38</v>
      </c>
      <c r="E111" s="131">
        <v>10000</v>
      </c>
      <c r="F111" s="162" t="s">
        <v>44</v>
      </c>
      <c r="G111" s="132">
        <v>9</v>
      </c>
      <c r="H111" s="161">
        <f t="shared" si="2"/>
        <v>90000</v>
      </c>
      <c r="I111" s="34" t="s">
        <v>9</v>
      </c>
      <c r="J111" s="139" t="s">
        <v>33</v>
      </c>
      <c r="K111" s="175" t="s">
        <v>207</v>
      </c>
      <c r="L111" s="168" t="s">
        <v>208</v>
      </c>
      <c r="M111" s="129"/>
    </row>
    <row r="112" spans="1:13" s="128" customFormat="1" ht="37.5" customHeight="1" x14ac:dyDescent="0.25">
      <c r="A112" s="127">
        <v>55</v>
      </c>
      <c r="B112" s="130" t="s">
        <v>206</v>
      </c>
      <c r="C112" s="162" t="s">
        <v>43</v>
      </c>
      <c r="D112" s="166" t="s">
        <v>38</v>
      </c>
      <c r="E112" s="131">
        <v>500</v>
      </c>
      <c r="F112" s="162" t="s">
        <v>44</v>
      </c>
      <c r="G112" s="132">
        <v>500</v>
      </c>
      <c r="H112" s="161">
        <f t="shared" si="2"/>
        <v>250000</v>
      </c>
      <c r="I112" s="34" t="s">
        <v>9</v>
      </c>
      <c r="J112" s="139" t="s">
        <v>33</v>
      </c>
      <c r="K112" s="175" t="s">
        <v>207</v>
      </c>
      <c r="L112" s="168" t="s">
        <v>208</v>
      </c>
      <c r="M112" s="129"/>
    </row>
    <row r="113" spans="1:18" s="128" customFormat="1" ht="37.5" customHeight="1" x14ac:dyDescent="0.25">
      <c r="A113" s="127">
        <v>56</v>
      </c>
      <c r="B113" s="130" t="s">
        <v>218</v>
      </c>
      <c r="C113" s="162" t="s">
        <v>37</v>
      </c>
      <c r="D113" s="166" t="s">
        <v>38</v>
      </c>
      <c r="E113" s="131">
        <v>68382</v>
      </c>
      <c r="F113" s="162" t="s">
        <v>211</v>
      </c>
      <c r="G113" s="132">
        <v>410</v>
      </c>
      <c r="H113" s="161">
        <f t="shared" si="2"/>
        <v>28036620</v>
      </c>
      <c r="I113" s="34" t="s">
        <v>9</v>
      </c>
      <c r="J113" s="139" t="s">
        <v>33</v>
      </c>
      <c r="K113" s="175" t="s">
        <v>207</v>
      </c>
      <c r="L113" s="168" t="s">
        <v>212</v>
      </c>
      <c r="M113" s="129"/>
    </row>
    <row r="114" spans="1:18" s="128" customFormat="1" ht="37.5" customHeight="1" x14ac:dyDescent="0.25">
      <c r="A114" s="127">
        <v>57</v>
      </c>
      <c r="B114" s="130" t="s">
        <v>219</v>
      </c>
      <c r="C114" s="162" t="s">
        <v>43</v>
      </c>
      <c r="D114" s="166" t="s">
        <v>38</v>
      </c>
      <c r="E114" s="131">
        <v>1</v>
      </c>
      <c r="F114" s="162" t="s">
        <v>110</v>
      </c>
      <c r="G114" s="132">
        <v>5777798.5599999996</v>
      </c>
      <c r="H114" s="161">
        <f t="shared" si="2"/>
        <v>5777798.5599999996</v>
      </c>
      <c r="I114" s="34" t="s">
        <v>9</v>
      </c>
      <c r="J114" s="139" t="s">
        <v>33</v>
      </c>
      <c r="K114" s="175" t="s">
        <v>207</v>
      </c>
      <c r="L114" s="168" t="s">
        <v>220</v>
      </c>
      <c r="M114" s="129"/>
    </row>
    <row r="115" spans="1:18" s="128" customFormat="1" ht="37.5" customHeight="1" x14ac:dyDescent="0.25">
      <c r="A115" s="127">
        <v>58</v>
      </c>
      <c r="B115" s="130" t="s">
        <v>223</v>
      </c>
      <c r="C115" s="162" t="s">
        <v>43</v>
      </c>
      <c r="D115" s="166" t="s">
        <v>38</v>
      </c>
      <c r="E115" s="131">
        <v>200</v>
      </c>
      <c r="F115" s="162" t="s">
        <v>44</v>
      </c>
      <c r="G115" s="132">
        <v>7679</v>
      </c>
      <c r="H115" s="161">
        <f t="shared" si="2"/>
        <v>1535800</v>
      </c>
      <c r="I115" s="34" t="s">
        <v>9</v>
      </c>
      <c r="J115" s="139" t="s">
        <v>33</v>
      </c>
      <c r="K115" s="175" t="s">
        <v>207</v>
      </c>
      <c r="L115" s="168" t="s">
        <v>225</v>
      </c>
      <c r="M115" s="129"/>
    </row>
    <row r="116" spans="1:18" s="128" customFormat="1" ht="37.5" customHeight="1" x14ac:dyDescent="0.25">
      <c r="A116" s="127">
        <v>59</v>
      </c>
      <c r="B116" s="130" t="s">
        <v>224</v>
      </c>
      <c r="C116" s="162" t="s">
        <v>43</v>
      </c>
      <c r="D116" s="166" t="s">
        <v>38</v>
      </c>
      <c r="E116" s="131">
        <v>100</v>
      </c>
      <c r="F116" s="162" t="s">
        <v>44</v>
      </c>
      <c r="G116" s="132">
        <v>1719</v>
      </c>
      <c r="H116" s="161">
        <f t="shared" si="2"/>
        <v>171900</v>
      </c>
      <c r="I116" s="34" t="s">
        <v>9</v>
      </c>
      <c r="J116" s="139" t="s">
        <v>33</v>
      </c>
      <c r="K116" s="175" t="s">
        <v>207</v>
      </c>
      <c r="L116" s="168" t="s">
        <v>225</v>
      </c>
      <c r="M116" s="129"/>
    </row>
    <row r="117" spans="1:18" s="128" customFormat="1" ht="37.5" customHeight="1" x14ac:dyDescent="0.25">
      <c r="A117" s="127">
        <v>60</v>
      </c>
      <c r="B117" s="130" t="s">
        <v>228</v>
      </c>
      <c r="C117" s="162" t="s">
        <v>43</v>
      </c>
      <c r="D117" s="166" t="s">
        <v>38</v>
      </c>
      <c r="E117" s="131">
        <v>8</v>
      </c>
      <c r="F117" s="162" t="s">
        <v>44</v>
      </c>
      <c r="G117" s="132">
        <v>10000</v>
      </c>
      <c r="H117" s="161">
        <f t="shared" si="2"/>
        <v>80000</v>
      </c>
      <c r="I117" s="34" t="s">
        <v>9</v>
      </c>
      <c r="J117" s="139" t="s">
        <v>33</v>
      </c>
      <c r="K117" s="175" t="s">
        <v>207</v>
      </c>
      <c r="L117" s="168" t="s">
        <v>235</v>
      </c>
      <c r="M117" s="129"/>
    </row>
    <row r="118" spans="1:18" s="128" customFormat="1" ht="37.5" customHeight="1" x14ac:dyDescent="0.25">
      <c r="A118" s="127">
        <v>61</v>
      </c>
      <c r="B118" s="130" t="s">
        <v>229</v>
      </c>
      <c r="C118" s="162" t="s">
        <v>43</v>
      </c>
      <c r="D118" s="166" t="s">
        <v>38</v>
      </c>
      <c r="E118" s="131">
        <v>10</v>
      </c>
      <c r="F118" s="162" t="s">
        <v>44</v>
      </c>
      <c r="G118" s="132">
        <v>5000</v>
      </c>
      <c r="H118" s="161">
        <f t="shared" si="2"/>
        <v>50000</v>
      </c>
      <c r="I118" s="34" t="s">
        <v>9</v>
      </c>
      <c r="J118" s="139" t="s">
        <v>33</v>
      </c>
      <c r="K118" s="175" t="s">
        <v>207</v>
      </c>
      <c r="L118" s="168" t="s">
        <v>235</v>
      </c>
      <c r="M118" s="129"/>
    </row>
    <row r="119" spans="1:18" s="128" customFormat="1" ht="37.5" customHeight="1" x14ac:dyDescent="0.25">
      <c r="A119" s="127">
        <v>62</v>
      </c>
      <c r="B119" s="130" t="s">
        <v>230</v>
      </c>
      <c r="C119" s="162" t="s">
        <v>43</v>
      </c>
      <c r="D119" s="166" t="s">
        <v>38</v>
      </c>
      <c r="E119" s="131">
        <v>100</v>
      </c>
      <c r="F119" s="162" t="s">
        <v>234</v>
      </c>
      <c r="G119" s="132">
        <v>1500</v>
      </c>
      <c r="H119" s="161">
        <f t="shared" si="2"/>
        <v>150000</v>
      </c>
      <c r="I119" s="34" t="s">
        <v>9</v>
      </c>
      <c r="J119" s="139" t="s">
        <v>33</v>
      </c>
      <c r="K119" s="175" t="s">
        <v>207</v>
      </c>
      <c r="L119" s="168" t="s">
        <v>235</v>
      </c>
      <c r="M119" s="129"/>
    </row>
    <row r="120" spans="1:18" s="128" customFormat="1" ht="37.5" customHeight="1" x14ac:dyDescent="0.25">
      <c r="A120" s="127">
        <v>63</v>
      </c>
      <c r="B120" s="130" t="s">
        <v>231</v>
      </c>
      <c r="C120" s="162" t="s">
        <v>43</v>
      </c>
      <c r="D120" s="166" t="s">
        <v>38</v>
      </c>
      <c r="E120" s="131">
        <v>100</v>
      </c>
      <c r="F120" s="162" t="s">
        <v>234</v>
      </c>
      <c r="G120" s="132">
        <v>2000</v>
      </c>
      <c r="H120" s="161">
        <f t="shared" si="2"/>
        <v>200000</v>
      </c>
      <c r="I120" s="34" t="s">
        <v>9</v>
      </c>
      <c r="J120" s="139" t="s">
        <v>33</v>
      </c>
      <c r="K120" s="175" t="s">
        <v>207</v>
      </c>
      <c r="L120" s="168" t="s">
        <v>235</v>
      </c>
      <c r="M120" s="129"/>
    </row>
    <row r="121" spans="1:18" s="128" customFormat="1" ht="37.5" customHeight="1" x14ac:dyDescent="0.25">
      <c r="A121" s="127">
        <v>64</v>
      </c>
      <c r="B121" s="130" t="s">
        <v>232</v>
      </c>
      <c r="C121" s="162" t="s">
        <v>43</v>
      </c>
      <c r="D121" s="166" t="s">
        <v>38</v>
      </c>
      <c r="E121" s="131">
        <v>200</v>
      </c>
      <c r="F121" s="162" t="s">
        <v>234</v>
      </c>
      <c r="G121" s="132">
        <v>2500</v>
      </c>
      <c r="H121" s="161">
        <f t="shared" si="2"/>
        <v>500000</v>
      </c>
      <c r="I121" s="34" t="s">
        <v>9</v>
      </c>
      <c r="J121" s="139" t="s">
        <v>33</v>
      </c>
      <c r="K121" s="175" t="s">
        <v>207</v>
      </c>
      <c r="L121" s="168" t="s">
        <v>235</v>
      </c>
      <c r="M121" s="129"/>
    </row>
    <row r="122" spans="1:18" s="128" customFormat="1" ht="37.5" customHeight="1" x14ac:dyDescent="0.25">
      <c r="A122" s="127">
        <v>65</v>
      </c>
      <c r="B122" s="130" t="s">
        <v>233</v>
      </c>
      <c r="C122" s="162" t="s">
        <v>43</v>
      </c>
      <c r="D122" s="166" t="s">
        <v>38</v>
      </c>
      <c r="E122" s="131">
        <v>3</v>
      </c>
      <c r="F122" s="162" t="s">
        <v>44</v>
      </c>
      <c r="G122" s="132">
        <v>38915</v>
      </c>
      <c r="H122" s="161">
        <f t="shared" si="2"/>
        <v>116745</v>
      </c>
      <c r="I122" s="34" t="s">
        <v>9</v>
      </c>
      <c r="J122" s="139" t="s">
        <v>33</v>
      </c>
      <c r="K122" s="175" t="s">
        <v>207</v>
      </c>
      <c r="L122" s="168" t="s">
        <v>235</v>
      </c>
      <c r="M122" s="129"/>
    </row>
    <row r="123" spans="1:18" s="128" customFormat="1" ht="37.5" customHeight="1" x14ac:dyDescent="0.25">
      <c r="A123" s="127">
        <v>66</v>
      </c>
      <c r="B123" s="130" t="s">
        <v>236</v>
      </c>
      <c r="C123" s="162" t="s">
        <v>37</v>
      </c>
      <c r="D123" s="167" t="s">
        <v>32</v>
      </c>
      <c r="E123" s="131">
        <v>1</v>
      </c>
      <c r="F123" s="162" t="s">
        <v>44</v>
      </c>
      <c r="G123" s="132">
        <v>58350000</v>
      </c>
      <c r="H123" s="161">
        <f t="shared" si="2"/>
        <v>58350000</v>
      </c>
      <c r="I123" s="34" t="s">
        <v>9</v>
      </c>
      <c r="J123" s="139" t="s">
        <v>71</v>
      </c>
      <c r="K123" s="175" t="s">
        <v>207</v>
      </c>
      <c r="L123" s="168" t="s">
        <v>237</v>
      </c>
      <c r="M123" s="129"/>
    </row>
    <row r="124" spans="1:18" s="128" customFormat="1" ht="37.5" customHeight="1" x14ac:dyDescent="0.25">
      <c r="A124" s="127">
        <v>67</v>
      </c>
      <c r="B124" s="130" t="s">
        <v>241</v>
      </c>
      <c r="C124" s="162" t="s">
        <v>239</v>
      </c>
      <c r="D124" s="167" t="s">
        <v>38</v>
      </c>
      <c r="E124" s="131">
        <v>1</v>
      </c>
      <c r="F124" s="162" t="s">
        <v>110</v>
      </c>
      <c r="G124" s="132">
        <v>1310200</v>
      </c>
      <c r="H124" s="161">
        <f t="shared" si="2"/>
        <v>1310200</v>
      </c>
      <c r="I124" s="34" t="s">
        <v>9</v>
      </c>
      <c r="J124" s="139" t="s">
        <v>33</v>
      </c>
      <c r="K124" s="175" t="s">
        <v>207</v>
      </c>
      <c r="L124" s="168" t="s">
        <v>242</v>
      </c>
      <c r="M124" s="129"/>
    </row>
    <row r="125" spans="1:18" s="3" customFormat="1" ht="20.100000000000001" customHeight="1" x14ac:dyDescent="0.25">
      <c r="A125" s="41"/>
      <c r="B125" s="68" t="s">
        <v>18</v>
      </c>
      <c r="C125" s="42"/>
      <c r="D125" s="42"/>
      <c r="E125" s="42"/>
      <c r="F125" s="42"/>
      <c r="G125" s="118"/>
      <c r="H125" s="43">
        <f>SUM(H58:H124)</f>
        <v>1321004918.3599999</v>
      </c>
      <c r="I125" s="44"/>
      <c r="J125" s="44"/>
      <c r="K125" s="85"/>
      <c r="L125" s="125"/>
      <c r="M125" s="30"/>
      <c r="N125" s="10"/>
      <c r="O125" s="10"/>
      <c r="P125" s="10"/>
      <c r="Q125" s="10"/>
      <c r="R125" s="10"/>
    </row>
    <row r="126" spans="1:18" s="3" customFormat="1" ht="20.100000000000001" customHeight="1" x14ac:dyDescent="0.25">
      <c r="A126" s="48"/>
      <c r="B126" s="57" t="s">
        <v>8</v>
      </c>
      <c r="C126" s="49"/>
      <c r="D126" s="49"/>
      <c r="E126" s="49"/>
      <c r="F126" s="49"/>
      <c r="G126" s="119"/>
      <c r="H126" s="49"/>
      <c r="I126" s="49"/>
      <c r="J126" s="49"/>
      <c r="K126" s="86"/>
      <c r="L126" s="49"/>
      <c r="M126" s="30"/>
      <c r="N126" s="10"/>
      <c r="O126" s="10"/>
      <c r="P126" s="10"/>
      <c r="Q126" s="10"/>
      <c r="R126" s="10"/>
    </row>
    <row r="127" spans="1:18" s="144" customFormat="1" ht="33.75" customHeight="1" x14ac:dyDescent="0.25">
      <c r="A127" s="71">
        <v>1</v>
      </c>
      <c r="B127" s="176" t="s">
        <v>121</v>
      </c>
      <c r="C127" s="162" t="s">
        <v>43</v>
      </c>
      <c r="D127" s="166" t="s">
        <v>38</v>
      </c>
      <c r="E127" s="151">
        <v>1</v>
      </c>
      <c r="F127" s="107" t="s">
        <v>122</v>
      </c>
      <c r="G127" s="152">
        <v>1440000</v>
      </c>
      <c r="H127" s="161">
        <f t="shared" ref="H127:H132" si="3">E127*G127</f>
        <v>1440000</v>
      </c>
      <c r="I127" s="34" t="s">
        <v>9</v>
      </c>
      <c r="J127" s="163" t="s">
        <v>33</v>
      </c>
      <c r="K127" s="164" t="s">
        <v>111</v>
      </c>
      <c r="L127" s="168" t="s">
        <v>123</v>
      </c>
      <c r="M127" s="143"/>
    </row>
    <row r="128" spans="1:18" s="144" customFormat="1" ht="31.5" customHeight="1" x14ac:dyDescent="0.25">
      <c r="A128" s="71">
        <v>2</v>
      </c>
      <c r="B128" s="176" t="s">
        <v>156</v>
      </c>
      <c r="C128" s="162" t="s">
        <v>37</v>
      </c>
      <c r="D128" s="166" t="s">
        <v>32</v>
      </c>
      <c r="E128" s="151">
        <v>1</v>
      </c>
      <c r="F128" s="107" t="s">
        <v>122</v>
      </c>
      <c r="G128" s="152">
        <v>43191900</v>
      </c>
      <c r="H128" s="161">
        <f t="shared" si="3"/>
        <v>43191900</v>
      </c>
      <c r="I128" s="34" t="s">
        <v>9</v>
      </c>
      <c r="J128" s="163" t="s">
        <v>71</v>
      </c>
      <c r="K128" s="164" t="s">
        <v>111</v>
      </c>
      <c r="L128" s="168" t="s">
        <v>158</v>
      </c>
      <c r="M128" s="143"/>
    </row>
    <row r="129" spans="1:18" s="144" customFormat="1" ht="30.75" customHeight="1" x14ac:dyDescent="0.25">
      <c r="A129" s="71">
        <v>3</v>
      </c>
      <c r="B129" s="176" t="s">
        <v>157</v>
      </c>
      <c r="C129" s="162" t="s">
        <v>37</v>
      </c>
      <c r="D129" s="166" t="s">
        <v>32</v>
      </c>
      <c r="E129" s="151">
        <v>1</v>
      </c>
      <c r="F129" s="107" t="s">
        <v>122</v>
      </c>
      <c r="G129" s="152">
        <v>530200</v>
      </c>
      <c r="H129" s="161">
        <f t="shared" si="3"/>
        <v>530200</v>
      </c>
      <c r="I129" s="34" t="s">
        <v>9</v>
      </c>
      <c r="J129" s="163" t="s">
        <v>71</v>
      </c>
      <c r="K129" s="164" t="s">
        <v>111</v>
      </c>
      <c r="L129" s="168" t="s">
        <v>158</v>
      </c>
      <c r="M129" s="143"/>
    </row>
    <row r="130" spans="1:18" s="144" customFormat="1" ht="50.25" customHeight="1" x14ac:dyDescent="0.25">
      <c r="A130" s="71">
        <v>4</v>
      </c>
      <c r="B130" s="176" t="s">
        <v>184</v>
      </c>
      <c r="C130" s="162" t="s">
        <v>43</v>
      </c>
      <c r="D130" s="166" t="s">
        <v>38</v>
      </c>
      <c r="E130" s="151">
        <v>1</v>
      </c>
      <c r="F130" s="107" t="s">
        <v>122</v>
      </c>
      <c r="G130" s="152">
        <v>522900</v>
      </c>
      <c r="H130" s="161">
        <f t="shared" si="3"/>
        <v>522900</v>
      </c>
      <c r="I130" s="34" t="s">
        <v>9</v>
      </c>
      <c r="J130" s="163" t="s">
        <v>33</v>
      </c>
      <c r="K130" s="164" t="s">
        <v>111</v>
      </c>
      <c r="L130" s="168" t="s">
        <v>185</v>
      </c>
      <c r="M130" s="143"/>
    </row>
    <row r="131" spans="1:18" s="144" customFormat="1" ht="35.25" customHeight="1" x14ac:dyDescent="0.25">
      <c r="A131" s="71">
        <v>5</v>
      </c>
      <c r="B131" s="176" t="s">
        <v>216</v>
      </c>
      <c r="C131" s="162" t="s">
        <v>43</v>
      </c>
      <c r="D131" s="166" t="s">
        <v>38</v>
      </c>
      <c r="E131" s="151">
        <v>1</v>
      </c>
      <c r="F131" s="107" t="s">
        <v>122</v>
      </c>
      <c r="G131" s="152">
        <v>30000</v>
      </c>
      <c r="H131" s="161">
        <f t="shared" si="3"/>
        <v>30000</v>
      </c>
      <c r="I131" s="34" t="s">
        <v>9</v>
      </c>
      <c r="J131" s="163" t="s">
        <v>33</v>
      </c>
      <c r="K131" s="164" t="s">
        <v>207</v>
      </c>
      <c r="L131" s="168" t="s">
        <v>217</v>
      </c>
      <c r="M131" s="143"/>
    </row>
    <row r="132" spans="1:18" s="144" customFormat="1" ht="35.25" customHeight="1" x14ac:dyDescent="0.25">
      <c r="A132" s="71">
        <v>6</v>
      </c>
      <c r="B132" s="176" t="s">
        <v>238</v>
      </c>
      <c r="C132" s="162" t="s">
        <v>239</v>
      </c>
      <c r="D132" s="166" t="s">
        <v>38</v>
      </c>
      <c r="E132" s="151">
        <v>1</v>
      </c>
      <c r="F132" s="107" t="s">
        <v>122</v>
      </c>
      <c r="G132" s="152">
        <v>180000</v>
      </c>
      <c r="H132" s="161">
        <f t="shared" si="3"/>
        <v>180000</v>
      </c>
      <c r="I132" s="34" t="s">
        <v>9</v>
      </c>
      <c r="J132" s="163" t="s">
        <v>33</v>
      </c>
      <c r="K132" s="164" t="s">
        <v>207</v>
      </c>
      <c r="L132" s="168" t="s">
        <v>240</v>
      </c>
      <c r="M132" s="143"/>
    </row>
    <row r="133" spans="1:18" s="1" customFormat="1" ht="19.5" customHeight="1" x14ac:dyDescent="0.25">
      <c r="A133" s="72"/>
      <c r="B133" s="56" t="s">
        <v>19</v>
      </c>
      <c r="C133" s="36"/>
      <c r="D133" s="36"/>
      <c r="E133" s="36"/>
      <c r="F133" s="36"/>
      <c r="G133" s="46"/>
      <c r="H133" s="45">
        <f>SUM(H127:H132)</f>
        <v>45895000</v>
      </c>
      <c r="I133" s="46"/>
      <c r="J133" s="46"/>
      <c r="K133" s="87"/>
      <c r="L133" s="46"/>
      <c r="M133" s="27"/>
      <c r="N133" s="22"/>
      <c r="O133" s="22"/>
      <c r="P133" s="22"/>
      <c r="Q133" s="22"/>
      <c r="R133" s="22"/>
    </row>
    <row r="134" spans="1:18" ht="20.100000000000001" customHeight="1" x14ac:dyDescent="0.25">
      <c r="A134" s="53"/>
      <c r="B134" s="58" t="s">
        <v>12</v>
      </c>
      <c r="C134" s="54"/>
      <c r="D134" s="54"/>
      <c r="E134" s="54"/>
      <c r="F134" s="54"/>
      <c r="G134" s="114"/>
      <c r="H134" s="54"/>
      <c r="I134" s="54"/>
      <c r="J134" s="54"/>
      <c r="K134" s="77"/>
      <c r="L134" s="54"/>
    </row>
    <row r="135" spans="1:18" s="142" customFormat="1" ht="29.25" customHeight="1" x14ac:dyDescent="0.25">
      <c r="A135" s="71">
        <v>1</v>
      </c>
      <c r="B135" s="148" t="s">
        <v>46</v>
      </c>
      <c r="C135" s="162" t="s">
        <v>43</v>
      </c>
      <c r="D135" s="166" t="s">
        <v>38</v>
      </c>
      <c r="E135" s="139">
        <v>1</v>
      </c>
      <c r="F135" s="139" t="s">
        <v>20</v>
      </c>
      <c r="G135" s="147"/>
      <c r="H135" s="147">
        <v>2592000</v>
      </c>
      <c r="I135" s="34" t="s">
        <v>9</v>
      </c>
      <c r="J135" s="163" t="s">
        <v>33</v>
      </c>
      <c r="K135" s="164" t="s">
        <v>34</v>
      </c>
      <c r="L135" s="168" t="s">
        <v>47</v>
      </c>
      <c r="M135" s="145"/>
      <c r="N135" s="146"/>
      <c r="O135" s="146"/>
      <c r="P135" s="146"/>
      <c r="Q135" s="146"/>
      <c r="R135" s="146"/>
    </row>
    <row r="136" spans="1:18" s="142" customFormat="1" ht="44.25" customHeight="1" x14ac:dyDescent="0.25">
      <c r="A136" s="71">
        <v>2</v>
      </c>
      <c r="B136" s="148" t="s">
        <v>48</v>
      </c>
      <c r="C136" s="162" t="s">
        <v>37</v>
      </c>
      <c r="D136" s="166" t="s">
        <v>32</v>
      </c>
      <c r="E136" s="169">
        <v>1</v>
      </c>
      <c r="F136" s="165" t="s">
        <v>20</v>
      </c>
      <c r="G136" s="147"/>
      <c r="H136" s="147">
        <v>21505000</v>
      </c>
      <c r="I136" s="34" t="s">
        <v>9</v>
      </c>
      <c r="J136" s="163" t="s">
        <v>51</v>
      </c>
      <c r="K136" s="164" t="s">
        <v>34</v>
      </c>
      <c r="L136" s="168" t="s">
        <v>52</v>
      </c>
      <c r="M136" s="145"/>
      <c r="N136" s="146"/>
      <c r="O136" s="146"/>
      <c r="P136" s="146"/>
      <c r="Q136" s="146"/>
      <c r="R136" s="146"/>
    </row>
    <row r="137" spans="1:18" s="142" customFormat="1" ht="39.75" customHeight="1" x14ac:dyDescent="0.25">
      <c r="A137" s="71">
        <v>3</v>
      </c>
      <c r="B137" s="148" t="s">
        <v>49</v>
      </c>
      <c r="C137" s="162" t="s">
        <v>37</v>
      </c>
      <c r="D137" s="166" t="s">
        <v>32</v>
      </c>
      <c r="E137" s="170">
        <v>1</v>
      </c>
      <c r="F137" s="165" t="s">
        <v>20</v>
      </c>
      <c r="G137" s="147"/>
      <c r="H137" s="147">
        <v>5558000</v>
      </c>
      <c r="I137" s="34" t="s">
        <v>9</v>
      </c>
      <c r="J137" s="163" t="s">
        <v>51</v>
      </c>
      <c r="K137" s="164" t="s">
        <v>34</v>
      </c>
      <c r="L137" s="168" t="s">
        <v>52</v>
      </c>
      <c r="M137" s="145"/>
      <c r="N137" s="146"/>
      <c r="O137" s="146"/>
      <c r="P137" s="146"/>
      <c r="Q137" s="146"/>
      <c r="R137" s="146"/>
    </row>
    <row r="138" spans="1:18" s="142" customFormat="1" ht="43.5" customHeight="1" x14ac:dyDescent="0.25">
      <c r="A138" s="71">
        <v>4</v>
      </c>
      <c r="B138" s="148" t="s">
        <v>50</v>
      </c>
      <c r="C138" s="162" t="s">
        <v>37</v>
      </c>
      <c r="D138" s="166" t="s">
        <v>32</v>
      </c>
      <c r="E138" s="170">
        <v>1</v>
      </c>
      <c r="F138" s="165" t="s">
        <v>20</v>
      </c>
      <c r="G138" s="147"/>
      <c r="H138" s="147">
        <v>1404000</v>
      </c>
      <c r="I138" s="34" t="s">
        <v>9</v>
      </c>
      <c r="J138" s="163" t="s">
        <v>51</v>
      </c>
      <c r="K138" s="164" t="s">
        <v>34</v>
      </c>
      <c r="L138" s="168" t="s">
        <v>52</v>
      </c>
      <c r="M138" s="145"/>
      <c r="N138" s="146"/>
      <c r="O138" s="146"/>
      <c r="P138" s="146"/>
      <c r="Q138" s="146"/>
      <c r="R138" s="146"/>
    </row>
    <row r="139" spans="1:18" s="142" customFormat="1" ht="43.5" customHeight="1" x14ac:dyDescent="0.25">
      <c r="A139" s="71">
        <v>5</v>
      </c>
      <c r="B139" s="148" t="s">
        <v>53</v>
      </c>
      <c r="C139" s="162" t="s">
        <v>43</v>
      </c>
      <c r="D139" s="166" t="s">
        <v>38</v>
      </c>
      <c r="E139" s="171">
        <v>1</v>
      </c>
      <c r="F139" s="172" t="s">
        <v>20</v>
      </c>
      <c r="G139" s="147"/>
      <c r="H139" s="147">
        <v>6592080</v>
      </c>
      <c r="I139" s="34" t="s">
        <v>9</v>
      </c>
      <c r="J139" s="163" t="s">
        <v>33</v>
      </c>
      <c r="K139" s="164" t="s">
        <v>34</v>
      </c>
      <c r="L139" s="168" t="s">
        <v>54</v>
      </c>
      <c r="M139" s="145"/>
      <c r="N139" s="146"/>
      <c r="O139" s="146"/>
      <c r="P139" s="146"/>
      <c r="Q139" s="146"/>
      <c r="R139" s="146"/>
    </row>
    <row r="140" spans="1:18" s="142" customFormat="1" ht="43.5" customHeight="1" x14ac:dyDescent="0.25">
      <c r="A140" s="71">
        <v>6</v>
      </c>
      <c r="B140" s="148" t="s">
        <v>55</v>
      </c>
      <c r="C140" s="162" t="s">
        <v>43</v>
      </c>
      <c r="D140" s="166" t="s">
        <v>38</v>
      </c>
      <c r="E140" s="171">
        <v>1</v>
      </c>
      <c r="F140" s="172" t="s">
        <v>20</v>
      </c>
      <c r="G140" s="147"/>
      <c r="H140" s="147">
        <v>687540</v>
      </c>
      <c r="I140" s="34" t="s">
        <v>9</v>
      </c>
      <c r="J140" s="163" t="s">
        <v>33</v>
      </c>
      <c r="K140" s="164" t="s">
        <v>34</v>
      </c>
      <c r="L140" s="168" t="s">
        <v>56</v>
      </c>
      <c r="M140" s="145"/>
      <c r="N140" s="146"/>
      <c r="O140" s="146"/>
      <c r="P140" s="146"/>
      <c r="Q140" s="146"/>
      <c r="R140" s="146"/>
    </row>
    <row r="141" spans="1:18" s="142" customFormat="1" ht="43.5" customHeight="1" x14ac:dyDescent="0.25">
      <c r="A141" s="71">
        <v>7</v>
      </c>
      <c r="B141" s="148" t="s">
        <v>57</v>
      </c>
      <c r="C141" s="162" t="s">
        <v>43</v>
      </c>
      <c r="D141" s="166" t="s">
        <v>38</v>
      </c>
      <c r="E141" s="171">
        <v>1</v>
      </c>
      <c r="F141" s="172" t="s">
        <v>20</v>
      </c>
      <c r="G141" s="147"/>
      <c r="H141" s="147">
        <v>1200000</v>
      </c>
      <c r="I141" s="34" t="s">
        <v>9</v>
      </c>
      <c r="J141" s="163" t="s">
        <v>33</v>
      </c>
      <c r="K141" s="164" t="s">
        <v>34</v>
      </c>
      <c r="L141" s="168" t="s">
        <v>58</v>
      </c>
      <c r="M141" s="145"/>
      <c r="N141" s="146"/>
      <c r="O141" s="146"/>
      <c r="P141" s="146"/>
      <c r="Q141" s="146"/>
      <c r="R141" s="146"/>
    </row>
    <row r="142" spans="1:18" s="142" customFormat="1" ht="43.5" customHeight="1" x14ac:dyDescent="0.25">
      <c r="A142" s="71">
        <v>8</v>
      </c>
      <c r="B142" s="148" t="s">
        <v>73</v>
      </c>
      <c r="C142" s="162" t="s">
        <v>43</v>
      </c>
      <c r="D142" s="166" t="s">
        <v>32</v>
      </c>
      <c r="E142" s="171">
        <v>1</v>
      </c>
      <c r="F142" s="172" t="s">
        <v>20</v>
      </c>
      <c r="G142" s="147"/>
      <c r="H142" s="147">
        <v>1928571</v>
      </c>
      <c r="I142" s="34" t="s">
        <v>9</v>
      </c>
      <c r="J142" s="163" t="s">
        <v>33</v>
      </c>
      <c r="K142" s="164" t="s">
        <v>70</v>
      </c>
      <c r="L142" s="168" t="s">
        <v>74</v>
      </c>
      <c r="M142" s="145"/>
      <c r="N142" s="146"/>
      <c r="O142" s="146"/>
      <c r="P142" s="146"/>
      <c r="Q142" s="146"/>
      <c r="R142" s="146"/>
    </row>
    <row r="143" spans="1:18" s="142" customFormat="1" ht="43.5" customHeight="1" x14ac:dyDescent="0.25">
      <c r="A143" s="71">
        <v>9</v>
      </c>
      <c r="B143" s="148" t="s">
        <v>82</v>
      </c>
      <c r="C143" s="162" t="s">
        <v>37</v>
      </c>
      <c r="D143" s="166" t="s">
        <v>38</v>
      </c>
      <c r="E143" s="171">
        <v>1</v>
      </c>
      <c r="F143" s="172" t="s">
        <v>20</v>
      </c>
      <c r="G143" s="147"/>
      <c r="H143" s="147">
        <v>319057723.77999997</v>
      </c>
      <c r="I143" s="34" t="s">
        <v>9</v>
      </c>
      <c r="J143" s="163" t="s">
        <v>33</v>
      </c>
      <c r="K143" s="164" t="s">
        <v>70</v>
      </c>
      <c r="L143" s="168" t="s">
        <v>83</v>
      </c>
      <c r="M143" s="145"/>
      <c r="N143" s="146"/>
      <c r="O143" s="146"/>
      <c r="P143" s="146"/>
      <c r="Q143" s="146"/>
      <c r="R143" s="146"/>
    </row>
    <row r="144" spans="1:18" s="142" customFormat="1" ht="43.5" customHeight="1" x14ac:dyDescent="0.25">
      <c r="A144" s="71">
        <v>10</v>
      </c>
      <c r="B144" s="148" t="s">
        <v>86</v>
      </c>
      <c r="C144" s="162" t="s">
        <v>37</v>
      </c>
      <c r="D144" s="166" t="s">
        <v>32</v>
      </c>
      <c r="E144" s="171">
        <v>1</v>
      </c>
      <c r="F144" s="172" t="s">
        <v>20</v>
      </c>
      <c r="G144" s="147"/>
      <c r="H144" s="147">
        <v>17955083.059999999</v>
      </c>
      <c r="I144" s="34" t="s">
        <v>9</v>
      </c>
      <c r="J144" s="163" t="s">
        <v>33</v>
      </c>
      <c r="K144" s="164" t="s">
        <v>70</v>
      </c>
      <c r="L144" s="168" t="s">
        <v>87</v>
      </c>
      <c r="M144" s="145"/>
      <c r="N144" s="146"/>
      <c r="O144" s="146"/>
      <c r="P144" s="146"/>
      <c r="Q144" s="146"/>
      <c r="R144" s="146"/>
    </row>
    <row r="145" spans="1:18" s="142" customFormat="1" ht="43.5" customHeight="1" x14ac:dyDescent="0.25">
      <c r="A145" s="71">
        <v>11</v>
      </c>
      <c r="B145" s="148" t="s">
        <v>88</v>
      </c>
      <c r="C145" s="162" t="s">
        <v>43</v>
      </c>
      <c r="D145" s="166" t="s">
        <v>38</v>
      </c>
      <c r="E145" s="171">
        <v>1</v>
      </c>
      <c r="F145" s="172" t="s">
        <v>20</v>
      </c>
      <c r="G145" s="147"/>
      <c r="H145" s="147">
        <v>1721850</v>
      </c>
      <c r="I145" s="34" t="s">
        <v>9</v>
      </c>
      <c r="J145" s="163" t="s">
        <v>33</v>
      </c>
      <c r="K145" s="164" t="s">
        <v>70</v>
      </c>
      <c r="L145" s="168" t="s">
        <v>95</v>
      </c>
      <c r="M145" s="145"/>
      <c r="N145" s="146"/>
      <c r="O145" s="146"/>
      <c r="P145" s="146"/>
      <c r="Q145" s="146"/>
      <c r="R145" s="146"/>
    </row>
    <row r="146" spans="1:18" s="142" customFormat="1" ht="43.5" customHeight="1" x14ac:dyDescent="0.25">
      <c r="A146" s="71">
        <v>12</v>
      </c>
      <c r="B146" s="148" t="s">
        <v>93</v>
      </c>
      <c r="C146" s="162" t="s">
        <v>37</v>
      </c>
      <c r="D146" s="166" t="s">
        <v>38</v>
      </c>
      <c r="E146" s="171">
        <v>1</v>
      </c>
      <c r="F146" s="172" t="s">
        <v>20</v>
      </c>
      <c r="G146" s="147"/>
      <c r="H146" s="147">
        <v>10335082.449999999</v>
      </c>
      <c r="I146" s="34" t="s">
        <v>9</v>
      </c>
      <c r="J146" s="163" t="s">
        <v>33</v>
      </c>
      <c r="K146" s="164" t="s">
        <v>70</v>
      </c>
      <c r="L146" s="168" t="s">
        <v>94</v>
      </c>
      <c r="M146" s="145"/>
      <c r="N146" s="146"/>
      <c r="O146" s="146"/>
      <c r="P146" s="146"/>
      <c r="Q146" s="146"/>
      <c r="R146" s="146"/>
    </row>
    <row r="147" spans="1:18" s="142" customFormat="1" ht="51.75" customHeight="1" x14ac:dyDescent="0.25">
      <c r="A147" s="71">
        <v>13</v>
      </c>
      <c r="B147" s="148" t="s">
        <v>96</v>
      </c>
      <c r="C147" s="162" t="s">
        <v>43</v>
      </c>
      <c r="D147" s="166" t="s">
        <v>32</v>
      </c>
      <c r="E147" s="171">
        <v>1</v>
      </c>
      <c r="F147" s="172" t="s">
        <v>20</v>
      </c>
      <c r="G147" s="147"/>
      <c r="H147" s="147">
        <v>1452000</v>
      </c>
      <c r="I147" s="34" t="s">
        <v>9</v>
      </c>
      <c r="J147" s="163" t="s">
        <v>71</v>
      </c>
      <c r="K147" s="164" t="s">
        <v>70</v>
      </c>
      <c r="L147" s="168" t="s">
        <v>97</v>
      </c>
      <c r="M147" s="145"/>
      <c r="N147" s="146"/>
      <c r="O147" s="146"/>
      <c r="P147" s="146"/>
      <c r="Q147" s="146"/>
      <c r="R147" s="146"/>
    </row>
    <row r="148" spans="1:18" s="142" customFormat="1" ht="51.75" customHeight="1" x14ac:dyDescent="0.25">
      <c r="A148" s="71">
        <v>14</v>
      </c>
      <c r="B148" s="148" t="s">
        <v>119</v>
      </c>
      <c r="C148" s="162" t="s">
        <v>43</v>
      </c>
      <c r="D148" s="166" t="s">
        <v>32</v>
      </c>
      <c r="E148" s="171">
        <v>1</v>
      </c>
      <c r="F148" s="172" t="s">
        <v>20</v>
      </c>
      <c r="G148" s="147"/>
      <c r="H148" s="174">
        <v>1980000</v>
      </c>
      <c r="I148" s="34" t="s">
        <v>9</v>
      </c>
      <c r="J148" s="163" t="s">
        <v>33</v>
      </c>
      <c r="K148" s="164" t="s">
        <v>111</v>
      </c>
      <c r="L148" s="168" t="s">
        <v>120</v>
      </c>
      <c r="M148" s="145"/>
      <c r="N148" s="146"/>
      <c r="O148" s="146"/>
      <c r="P148" s="146"/>
      <c r="Q148" s="146"/>
      <c r="R148" s="146"/>
    </row>
    <row r="149" spans="1:18" s="142" customFormat="1" ht="51.75" customHeight="1" x14ac:dyDescent="0.25">
      <c r="A149" s="71">
        <v>15</v>
      </c>
      <c r="B149" s="148" t="s">
        <v>130</v>
      </c>
      <c r="C149" s="162" t="s">
        <v>43</v>
      </c>
      <c r="D149" s="167" t="s">
        <v>32</v>
      </c>
      <c r="E149" s="151">
        <v>1</v>
      </c>
      <c r="F149" s="172" t="s">
        <v>20</v>
      </c>
      <c r="G149" s="152"/>
      <c r="H149" s="161">
        <v>1204400</v>
      </c>
      <c r="I149" s="34" t="s">
        <v>9</v>
      </c>
      <c r="J149" s="163" t="s">
        <v>125</v>
      </c>
      <c r="K149" s="164" t="s">
        <v>111</v>
      </c>
      <c r="L149" s="168" t="s">
        <v>124</v>
      </c>
      <c r="M149" s="145"/>
      <c r="N149" s="146"/>
      <c r="O149" s="146"/>
      <c r="P149" s="146"/>
      <c r="Q149" s="146"/>
      <c r="R149" s="146"/>
    </row>
    <row r="150" spans="1:18" s="142" customFormat="1" ht="51.75" customHeight="1" x14ac:dyDescent="0.25">
      <c r="A150" s="71">
        <v>16</v>
      </c>
      <c r="B150" s="148" t="s">
        <v>197</v>
      </c>
      <c r="C150" s="162" t="s">
        <v>43</v>
      </c>
      <c r="D150" s="167" t="s">
        <v>106</v>
      </c>
      <c r="E150" s="151">
        <v>1</v>
      </c>
      <c r="F150" s="172" t="s">
        <v>20</v>
      </c>
      <c r="G150" s="152"/>
      <c r="H150" s="161">
        <v>796500</v>
      </c>
      <c r="I150" s="34" t="s">
        <v>9</v>
      </c>
      <c r="J150" s="163" t="s">
        <v>33</v>
      </c>
      <c r="K150" s="164" t="s">
        <v>111</v>
      </c>
      <c r="L150" s="168" t="s">
        <v>198</v>
      </c>
      <c r="M150" s="145"/>
      <c r="N150" s="146"/>
      <c r="O150" s="146"/>
      <c r="P150" s="146"/>
      <c r="Q150" s="146"/>
      <c r="R150" s="146"/>
    </row>
    <row r="151" spans="1:18" s="142" customFormat="1" ht="51.75" customHeight="1" x14ac:dyDescent="0.25">
      <c r="A151" s="71">
        <v>17</v>
      </c>
      <c r="B151" s="148" t="s">
        <v>200</v>
      </c>
      <c r="C151" s="162" t="s">
        <v>43</v>
      </c>
      <c r="D151" s="167" t="s">
        <v>32</v>
      </c>
      <c r="E151" s="151">
        <v>1</v>
      </c>
      <c r="F151" s="172" t="s">
        <v>20</v>
      </c>
      <c r="G151" s="152"/>
      <c r="H151" s="161">
        <v>1158753</v>
      </c>
      <c r="I151" s="34" t="s">
        <v>9</v>
      </c>
      <c r="J151" s="163" t="s">
        <v>33</v>
      </c>
      <c r="K151" s="164" t="s">
        <v>111</v>
      </c>
      <c r="L151" s="168" t="s">
        <v>201</v>
      </c>
      <c r="M151" s="145"/>
      <c r="N151" s="146"/>
      <c r="O151" s="146"/>
      <c r="P151" s="146"/>
      <c r="Q151" s="146"/>
      <c r="R151" s="146"/>
    </row>
    <row r="152" spans="1:18" s="142" customFormat="1" ht="51.75" customHeight="1" x14ac:dyDescent="0.25">
      <c r="A152" s="71">
        <v>18</v>
      </c>
      <c r="B152" s="148" t="s">
        <v>209</v>
      </c>
      <c r="C152" s="162" t="s">
        <v>43</v>
      </c>
      <c r="D152" s="167" t="s">
        <v>32</v>
      </c>
      <c r="E152" s="151">
        <v>1</v>
      </c>
      <c r="F152" s="172" t="s">
        <v>20</v>
      </c>
      <c r="G152" s="152"/>
      <c r="H152" s="161">
        <v>6048000</v>
      </c>
      <c r="I152" s="34" t="s">
        <v>9</v>
      </c>
      <c r="J152" s="163" t="s">
        <v>71</v>
      </c>
      <c r="K152" s="164" t="s">
        <v>207</v>
      </c>
      <c r="L152" s="168" t="s">
        <v>210</v>
      </c>
      <c r="M152" s="145"/>
      <c r="N152" s="146"/>
      <c r="O152" s="146"/>
      <c r="P152" s="146"/>
      <c r="Q152" s="146"/>
      <c r="R152" s="146"/>
    </row>
    <row r="153" spans="1:18" s="142" customFormat="1" ht="51.75" customHeight="1" x14ac:dyDescent="0.25">
      <c r="A153" s="71">
        <v>19</v>
      </c>
      <c r="B153" s="148" t="s">
        <v>226</v>
      </c>
      <c r="C153" s="162" t="s">
        <v>43</v>
      </c>
      <c r="D153" s="167" t="s">
        <v>106</v>
      </c>
      <c r="E153" s="151">
        <v>1</v>
      </c>
      <c r="F153" s="172" t="s">
        <v>20</v>
      </c>
      <c r="G153" s="152"/>
      <c r="H153" s="161">
        <v>283779</v>
      </c>
      <c r="I153" s="34" t="s">
        <v>9</v>
      </c>
      <c r="J153" s="163" t="s">
        <v>33</v>
      </c>
      <c r="K153" s="164" t="s">
        <v>207</v>
      </c>
      <c r="L153" s="168" t="s">
        <v>227</v>
      </c>
      <c r="M153" s="145"/>
      <c r="N153" s="146"/>
      <c r="O153" s="146"/>
      <c r="P153" s="146"/>
      <c r="Q153" s="146"/>
      <c r="R153" s="146"/>
    </row>
    <row r="154" spans="1:18" s="4" customFormat="1" ht="20.100000000000001" customHeight="1" x14ac:dyDescent="0.25">
      <c r="A154" s="73"/>
      <c r="B154" s="68" t="s">
        <v>15</v>
      </c>
      <c r="C154" s="69"/>
      <c r="D154" s="55"/>
      <c r="E154" s="55"/>
      <c r="F154" s="55"/>
      <c r="G154" s="120"/>
      <c r="H154" s="70">
        <f>SUM(H135:H153)</f>
        <v>403460362.28999996</v>
      </c>
      <c r="I154" s="65"/>
      <c r="J154" s="65"/>
      <c r="K154" s="88"/>
      <c r="L154" s="65"/>
      <c r="M154" s="31"/>
      <c r="N154" s="25"/>
      <c r="O154" s="25"/>
      <c r="P154" s="25"/>
      <c r="Q154" s="25"/>
      <c r="R154" s="25"/>
    </row>
    <row r="155" spans="1:18" s="4" customFormat="1" ht="20.100000000000001" customHeight="1" x14ac:dyDescent="0.25">
      <c r="A155" s="73"/>
      <c r="B155" s="56" t="s">
        <v>16</v>
      </c>
      <c r="C155" s="55"/>
      <c r="D155" s="55"/>
      <c r="E155" s="55"/>
      <c r="F155" s="55"/>
      <c r="G155" s="120"/>
      <c r="H155" s="66">
        <f>H154+H133+H125</f>
        <v>1770360280.6499999</v>
      </c>
      <c r="I155" s="65"/>
      <c r="J155" s="65"/>
      <c r="K155" s="88"/>
      <c r="L155" s="65"/>
      <c r="M155" s="31"/>
      <c r="N155" s="25"/>
      <c r="O155" s="25"/>
      <c r="P155" s="25"/>
      <c r="Q155" s="25"/>
      <c r="R155" s="25"/>
    </row>
    <row r="156" spans="1:18" s="5" customFormat="1" ht="20.100000000000001" customHeight="1" x14ac:dyDescent="0.25">
      <c r="A156" s="74"/>
      <c r="B156" s="56" t="s">
        <v>17</v>
      </c>
      <c r="C156" s="55"/>
      <c r="D156" s="55"/>
      <c r="E156" s="55"/>
      <c r="F156" s="55"/>
      <c r="G156" s="120"/>
      <c r="H156" s="66">
        <f>H155+H55</f>
        <v>2435143188.6128569</v>
      </c>
      <c r="I156" s="67"/>
      <c r="J156" s="67"/>
      <c r="K156" s="88"/>
      <c r="L156" s="67"/>
      <c r="M156" s="32"/>
      <c r="N156" s="26"/>
      <c r="O156" s="26"/>
      <c r="P156" s="26"/>
      <c r="Q156" s="26"/>
      <c r="R156" s="26"/>
    </row>
    <row r="157" spans="1:18" x14ac:dyDescent="0.25">
      <c r="A157" s="8"/>
      <c r="B157" s="10"/>
      <c r="C157" s="8"/>
      <c r="D157" s="7"/>
      <c r="E157" s="8"/>
      <c r="F157" s="8"/>
      <c r="G157" s="9"/>
      <c r="H157" s="9"/>
      <c r="I157" s="10"/>
      <c r="J157" s="8"/>
      <c r="K157" s="89"/>
      <c r="L157" s="126"/>
      <c r="M157" s="20"/>
    </row>
    <row r="158" spans="1:18" x14ac:dyDescent="0.25">
      <c r="A158" s="8"/>
      <c r="B158" s="10"/>
      <c r="C158" s="8"/>
      <c r="D158" s="7"/>
      <c r="E158" s="8"/>
      <c r="F158" s="8"/>
      <c r="G158" s="9"/>
      <c r="I158" s="3"/>
      <c r="J158" s="8"/>
      <c r="K158" s="89"/>
      <c r="L158" s="126"/>
      <c r="M158" s="20"/>
    </row>
    <row r="159" spans="1:18" x14ac:dyDescent="0.25">
      <c r="J159" s="13"/>
      <c r="K159" s="90"/>
      <c r="L159" s="19"/>
    </row>
    <row r="160" spans="1:18" x14ac:dyDescent="0.25">
      <c r="J160" s="13"/>
      <c r="K160" s="90"/>
      <c r="L160" s="19"/>
    </row>
    <row r="161" spans="1:18" x14ac:dyDescent="0.25">
      <c r="J161" s="13"/>
      <c r="K161" s="90"/>
      <c r="L161" s="19"/>
    </row>
    <row r="162" spans="1:18" x14ac:dyDescent="0.25">
      <c r="D162" s="21"/>
      <c r="J162" s="13"/>
      <c r="K162" s="90"/>
      <c r="L162" s="19"/>
    </row>
    <row r="163" spans="1:18" x14ac:dyDescent="0.25">
      <c r="J163" s="13"/>
      <c r="K163" s="90"/>
      <c r="L163" s="19"/>
    </row>
    <row r="164" spans="1:18" x14ac:dyDescent="0.25">
      <c r="J164" s="13"/>
      <c r="K164" s="90"/>
      <c r="L164" s="19"/>
    </row>
    <row r="165" spans="1:18" x14ac:dyDescent="0.25">
      <c r="J165" s="13"/>
      <c r="K165" s="90"/>
      <c r="L165" s="19"/>
    </row>
    <row r="166" spans="1:18" x14ac:dyDescent="0.25">
      <c r="J166" s="13"/>
      <c r="K166" s="90"/>
      <c r="L166" s="19"/>
    </row>
    <row r="167" spans="1:18" x14ac:dyDescent="0.25">
      <c r="A167"/>
      <c r="B167"/>
      <c r="C167"/>
      <c r="D167"/>
      <c r="E167"/>
      <c r="F167"/>
      <c r="G167"/>
      <c r="H167"/>
      <c r="I167"/>
      <c r="J167" s="13"/>
      <c r="K167" s="90"/>
      <c r="L167" s="19"/>
      <c r="M167"/>
      <c r="N167"/>
      <c r="O167"/>
      <c r="P167"/>
      <c r="Q167"/>
      <c r="R167"/>
    </row>
    <row r="168" spans="1:18" x14ac:dyDescent="0.25">
      <c r="A168"/>
      <c r="B168"/>
      <c r="C168"/>
      <c r="D168"/>
      <c r="E168"/>
      <c r="F168"/>
      <c r="G168"/>
      <c r="H168"/>
      <c r="I168"/>
      <c r="J168" s="13"/>
      <c r="K168" s="90"/>
      <c r="L168" s="19"/>
      <c r="M168"/>
      <c r="N168"/>
      <c r="O168"/>
      <c r="P168"/>
      <c r="Q168"/>
      <c r="R168"/>
    </row>
    <row r="169" spans="1:18" x14ac:dyDescent="0.25">
      <c r="A169"/>
      <c r="B169"/>
      <c r="C169"/>
      <c r="D169"/>
      <c r="E169"/>
      <c r="F169"/>
      <c r="G169"/>
      <c r="H169"/>
      <c r="I169"/>
      <c r="J169" s="13"/>
      <c r="K169" s="90"/>
      <c r="L169" s="19"/>
      <c r="M169"/>
      <c r="N169"/>
      <c r="O169"/>
      <c r="P169"/>
      <c r="Q169"/>
      <c r="R169"/>
    </row>
    <row r="170" spans="1:18" x14ac:dyDescent="0.25">
      <c r="A170"/>
      <c r="B170"/>
      <c r="C170"/>
      <c r="D170"/>
      <c r="E170"/>
      <c r="F170"/>
      <c r="G170"/>
      <c r="H170"/>
      <c r="I170"/>
      <c r="J170" s="13"/>
      <c r="K170" s="90"/>
      <c r="L170" s="19"/>
      <c r="M170"/>
      <c r="N170"/>
      <c r="O170"/>
      <c r="P170"/>
      <c r="Q170"/>
      <c r="R170"/>
    </row>
    <row r="171" spans="1:18" x14ac:dyDescent="0.25">
      <c r="A171"/>
      <c r="B171"/>
      <c r="C171"/>
      <c r="D171"/>
      <c r="E171"/>
      <c r="F171"/>
      <c r="G171"/>
      <c r="H171"/>
      <c r="I171"/>
      <c r="J171" s="13"/>
      <c r="K171" s="90"/>
      <c r="L171" s="19"/>
      <c r="M171"/>
      <c r="N171"/>
      <c r="O171"/>
      <c r="P171"/>
      <c r="Q171"/>
      <c r="R171"/>
    </row>
    <row r="172" spans="1:18" x14ac:dyDescent="0.25">
      <c r="A172"/>
      <c r="B172"/>
      <c r="C172"/>
      <c r="D172"/>
      <c r="E172"/>
      <c r="F172"/>
      <c r="G172"/>
      <c r="H172"/>
      <c r="I172"/>
      <c r="J172" s="13"/>
      <c r="K172" s="90"/>
      <c r="L172" s="19"/>
      <c r="M172"/>
      <c r="N172"/>
      <c r="O172"/>
      <c r="P172"/>
      <c r="Q172"/>
      <c r="R172"/>
    </row>
    <row r="173" spans="1:18" x14ac:dyDescent="0.25">
      <c r="A173"/>
      <c r="B173"/>
      <c r="C173"/>
      <c r="D173"/>
      <c r="E173"/>
      <c r="F173"/>
      <c r="G173"/>
      <c r="H173"/>
      <c r="I173"/>
      <c r="J173" s="13"/>
      <c r="K173" s="90"/>
      <c r="L173" s="19"/>
      <c r="M173"/>
      <c r="N173"/>
      <c r="O173"/>
      <c r="P173"/>
      <c r="Q173"/>
      <c r="R173"/>
    </row>
    <row r="174" spans="1:18" x14ac:dyDescent="0.25">
      <c r="A174"/>
      <c r="B174"/>
      <c r="C174"/>
      <c r="D174"/>
      <c r="E174"/>
      <c r="F174"/>
      <c r="G174"/>
      <c r="H174"/>
      <c r="I174"/>
      <c r="J174" s="13"/>
      <c r="K174" s="90"/>
      <c r="L174" s="19"/>
      <c r="M174"/>
      <c r="N174"/>
      <c r="O174"/>
      <c r="P174"/>
      <c r="Q174"/>
      <c r="R174"/>
    </row>
    <row r="175" spans="1:18" x14ac:dyDescent="0.25">
      <c r="A175"/>
      <c r="B175"/>
      <c r="C175"/>
      <c r="D175"/>
      <c r="E175"/>
      <c r="F175"/>
      <c r="G175"/>
      <c r="H175"/>
      <c r="I175"/>
      <c r="J175" s="13"/>
      <c r="K175" s="90"/>
      <c r="L175" s="19"/>
      <c r="M175"/>
      <c r="N175"/>
      <c r="O175"/>
      <c r="P175"/>
      <c r="Q175"/>
      <c r="R175"/>
    </row>
    <row r="176" spans="1:18" x14ac:dyDescent="0.25">
      <c r="A176"/>
      <c r="B176"/>
      <c r="C176"/>
      <c r="D176"/>
      <c r="E176"/>
      <c r="F176"/>
      <c r="G176"/>
      <c r="H176"/>
      <c r="I176"/>
      <c r="J176" s="13"/>
      <c r="K176" s="90"/>
      <c r="L176" s="19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3"/>
      <c r="K177" s="90"/>
      <c r="L177" s="19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3"/>
      <c r="K178" s="90"/>
      <c r="L178" s="19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3"/>
      <c r="K179" s="90"/>
      <c r="L179" s="19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3"/>
      <c r="K180" s="90"/>
      <c r="L180" s="19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3"/>
      <c r="K181" s="90"/>
      <c r="L181" s="19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3"/>
      <c r="K182" s="90"/>
      <c r="L182" s="19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3"/>
      <c r="K183" s="90"/>
      <c r="L183" s="19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3"/>
      <c r="K184" s="90"/>
      <c r="L184" s="19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3"/>
      <c r="K185" s="90"/>
      <c r="L185" s="19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3"/>
      <c r="K186" s="90"/>
      <c r="L186" s="19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3"/>
      <c r="K187" s="90"/>
      <c r="L187" s="19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3"/>
      <c r="K188" s="90"/>
      <c r="L188" s="19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3"/>
      <c r="K189" s="90"/>
      <c r="L189" s="19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3"/>
      <c r="K190" s="90"/>
      <c r="L190" s="19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3"/>
      <c r="K191" s="90"/>
      <c r="L191" s="19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3"/>
      <c r="K192" s="90"/>
      <c r="L192" s="19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3"/>
      <c r="K193" s="90"/>
      <c r="L193" s="19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3"/>
      <c r="K194" s="90"/>
      <c r="L194" s="19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3"/>
      <c r="K195" s="90"/>
      <c r="L195" s="19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3"/>
      <c r="K196" s="90"/>
      <c r="L196" s="19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3"/>
      <c r="K197" s="90"/>
      <c r="L197" s="19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3"/>
      <c r="K198" s="90"/>
      <c r="L198" s="19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3"/>
      <c r="K199" s="90"/>
      <c r="L199" s="19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3"/>
      <c r="K200" s="90"/>
      <c r="L200" s="19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3"/>
      <c r="K201" s="90"/>
      <c r="L201" s="19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3"/>
      <c r="K202" s="90"/>
      <c r="L202" s="19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3"/>
      <c r="K203" s="90"/>
      <c r="L203" s="19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3"/>
      <c r="K204" s="90"/>
      <c r="L204" s="19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3"/>
      <c r="K205" s="90"/>
      <c r="L205" s="19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3"/>
      <c r="K206" s="90"/>
      <c r="L206" s="19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3"/>
      <c r="K207" s="90"/>
      <c r="L207" s="19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3"/>
      <c r="K208" s="90"/>
      <c r="L208" s="19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3"/>
      <c r="K209" s="90"/>
      <c r="L209" s="19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3"/>
      <c r="K210" s="90"/>
      <c r="L210" s="19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3"/>
      <c r="K211" s="90"/>
      <c r="L211" s="19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3"/>
      <c r="K212" s="90"/>
      <c r="L212" s="19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3"/>
      <c r="K213" s="90"/>
      <c r="L213" s="19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3"/>
      <c r="K214" s="90"/>
      <c r="L214" s="19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3"/>
      <c r="K215" s="90"/>
      <c r="L215" s="19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3"/>
      <c r="K216" s="90"/>
      <c r="L216" s="19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3"/>
      <c r="K217" s="90"/>
      <c r="L217" s="19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3"/>
      <c r="K218" s="90"/>
      <c r="L218" s="19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3"/>
      <c r="K219" s="90"/>
      <c r="L219" s="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3"/>
      <c r="K220" s="90"/>
      <c r="L220" s="19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3"/>
      <c r="K221" s="90"/>
      <c r="L221" s="19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3"/>
      <c r="K222" s="90"/>
      <c r="L222" s="19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3"/>
      <c r="K223" s="90"/>
      <c r="L223" s="19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3"/>
      <c r="K224" s="90"/>
      <c r="L224" s="19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3"/>
      <c r="K225" s="90"/>
      <c r="L225" s="19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3"/>
      <c r="K226" s="90"/>
      <c r="L226" s="19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3"/>
      <c r="K227" s="90"/>
      <c r="L227" s="19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3"/>
      <c r="K228" s="90"/>
      <c r="L228" s="19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3"/>
      <c r="K229" s="90"/>
      <c r="L229" s="1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3"/>
      <c r="K230" s="90"/>
      <c r="L230" s="19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3"/>
      <c r="K231" s="90"/>
      <c r="L231" s="19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3"/>
      <c r="K232" s="90"/>
      <c r="L232" s="19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3"/>
      <c r="K233" s="90"/>
      <c r="L233" s="19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3"/>
      <c r="K234" s="90"/>
      <c r="L234" s="19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3"/>
      <c r="K235" s="90"/>
      <c r="L235" s="19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3"/>
      <c r="K236" s="90"/>
      <c r="L236" s="19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3"/>
      <c r="K266" s="90"/>
      <c r="L266" s="19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3"/>
      <c r="K267" s="90"/>
      <c r="L267" s="19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</sheetData>
  <sheetProtection formatCells="0" formatColumns="0" formatRows="0" insertColumns="0" insertRows="0" insertHyperlinks="0" deleteColumns="0" deleteRows="0" sort="0" autoFilter="0" pivotTables="0"/>
  <autoFilter ref="A2:L15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2022-03-04T11:53:09Z</dcterms:modified>
</cp:coreProperties>
</file>