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Реестр 2021" sheetId="7" r:id="rId1"/>
  </sheets>
  <definedNames>
    <definedName name="_xlnm._FilterDatabase" localSheetId="0" hidden="1">'Реестр 2021'!$A$2:$L$129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127" i="7" l="1"/>
  <c r="H107" i="7"/>
  <c r="H100" i="7"/>
  <c r="H99" i="7" l="1"/>
  <c r="H106" i="7" l="1"/>
  <c r="H39" i="7" l="1"/>
  <c r="H98" i="7" l="1"/>
  <c r="H97" i="7" l="1"/>
  <c r="H96" i="7"/>
  <c r="H95" i="7" l="1"/>
  <c r="H94" i="7" l="1"/>
  <c r="H93" i="7" l="1"/>
  <c r="H92" i="7"/>
  <c r="H91" i="7"/>
  <c r="H90" i="7"/>
  <c r="H89" i="7"/>
  <c r="H88" i="7"/>
  <c r="H87" i="7"/>
  <c r="H86" i="7"/>
  <c r="H85" i="7"/>
  <c r="H84" i="7"/>
  <c r="H105" i="7" l="1"/>
  <c r="H83" i="7" l="1"/>
  <c r="H82" i="7"/>
  <c r="H81" i="7"/>
  <c r="H80" i="7" l="1"/>
  <c r="H79" i="7" l="1"/>
  <c r="H78" i="7"/>
  <c r="H77" i="7"/>
  <c r="H76" i="7"/>
  <c r="H75" i="7"/>
  <c r="H74" i="7"/>
  <c r="H73" i="7"/>
  <c r="H72" i="7"/>
  <c r="H71" i="7"/>
  <c r="H70" i="7"/>
  <c r="H69" i="7"/>
  <c r="H68" i="7"/>
  <c r="H104" i="7" l="1"/>
  <c r="H103" i="7"/>
  <c r="H67" i="7"/>
  <c r="H66" i="7" l="1"/>
  <c r="H65" i="7"/>
  <c r="H64" i="7"/>
  <c r="H63" i="7"/>
  <c r="H62" i="7"/>
  <c r="H61" i="7"/>
  <c r="H60" i="7"/>
  <c r="H59" i="7"/>
  <c r="H58" i="7"/>
  <c r="H57" i="7"/>
  <c r="H56" i="7"/>
  <c r="H55" i="7"/>
  <c r="H54" i="7" l="1"/>
  <c r="H53" i="7" l="1"/>
  <c r="H52" i="7"/>
  <c r="H51" i="7"/>
  <c r="H15" i="7" l="1"/>
  <c r="H17" i="7" s="1"/>
  <c r="H102" i="7" l="1"/>
  <c r="H50" i="7" l="1"/>
  <c r="H49" i="7" l="1"/>
  <c r="H48" i="7"/>
  <c r="H47" i="7"/>
  <c r="H46" i="7"/>
  <c r="H12" i="7"/>
  <c r="H11" i="7"/>
  <c r="H10" i="7"/>
  <c r="H9" i="7"/>
  <c r="H8" i="7"/>
  <c r="H7" i="7"/>
  <c r="H6" i="7"/>
  <c r="H13" i="7" l="1"/>
  <c r="H21" i="7"/>
  <c r="H45" i="7" l="1"/>
  <c r="H44" i="7"/>
  <c r="H43" i="7" l="1"/>
  <c r="H40" i="7" l="1"/>
  <c r="H128" i="7"/>
  <c r="H129" i="7" l="1"/>
</calcChain>
</file>

<file path=xl/comments1.xml><?xml version="1.0" encoding="utf-8"?>
<comments xmlns="http://schemas.openxmlformats.org/spreadsheetml/2006/main">
  <authors>
    <author>Автор</author>
  </authors>
  <commentList>
    <comment ref="B12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<sst xmlns="http://schemas.openxmlformats.org/spreadsheetml/2006/main" count="885" uniqueCount="221">
  <si>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</si>
  <si>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</si>
  <si>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</si>
  <si>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</si>
  <si>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</si>
  <si>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</si>
  <si>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</si>
  <si>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</si>
  <si>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</si>
  <si>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</si>
  <si>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</si>
  <si>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</si>
  <si>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</si>
  <si>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</si>
  <si>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</si>
  <si>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</si>
  <si>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</si>
  <si>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</si>
  <si>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</si>
  <si>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</si>
  <si>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</si>
  <si>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Услуги по предоставлению доступа к информационным ресурсам</t>
  </si>
  <si>
    <t>УБУиФО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</si>
  <si>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</si>
  <si>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</si>
  <si>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 xml:space="preserve">Реестр планируемых закупок товаров, работ, услуг на 2022 год </t>
  </si>
  <si>
    <t>Услуги по предоставлению доступа к информационным ресурсам Учет.кз</t>
  </si>
  <si>
    <t>ноябрь 2021</t>
  </si>
  <si>
    <t>СЗ 344 от 17.11.2021</t>
  </si>
  <si>
    <t>Услуги аренды нежилого помещения в г.Алматы</t>
  </si>
  <si>
    <t>пп.23) п.3.1 Правил</t>
  </si>
  <si>
    <t>пп.11) п.3.1 Правил</t>
  </si>
  <si>
    <t>Полная техническая характеристика согласно технической спецификации</t>
  </si>
  <si>
    <t>УСК</t>
  </si>
  <si>
    <t>декабрь 2021</t>
  </si>
  <si>
    <t>СЗ 364 от 07.12.2021</t>
  </si>
  <si>
    <t>Товарный газ (газ горючий природный для промышленного и коммунально-бытового назначения)</t>
  </si>
  <si>
    <t>тендер</t>
  </si>
  <si>
    <t>Полная характеристика согласно технической спецификации</t>
  </si>
  <si>
    <t>куб.м.</t>
  </si>
  <si>
    <t>СЗ 370 от 09.12.2021</t>
  </si>
  <si>
    <t xml:space="preserve">Бутилированная, питьевая вода с предоставлением нового бутыля </t>
  </si>
  <si>
    <t>Бутилированная, питьевая вода</t>
  </si>
  <si>
    <t>Запрос ценовых предложений</t>
  </si>
  <si>
    <t>штука</t>
  </si>
  <si>
    <t>СЗ 378 от 20.12.2021</t>
  </si>
  <si>
    <t>Комплексная генеральная уборка квартир</t>
  </si>
  <si>
    <t>СЗ 379 от 20.12.2021</t>
  </si>
  <si>
    <t>«Переводческие услуги: письменный двусторонний перевод (англо-русский, русско-английский)»</t>
  </si>
  <si>
    <t>«Переводческие услуги: письменный двусторонний перевод (казахско-русский, русско-казахский)»</t>
  </si>
  <si>
    <t>«Переводческие услуги: письменный двусторонний перевод (англо-казахский, казахско-английский)»</t>
  </si>
  <si>
    <t>СОП</t>
  </si>
  <si>
    <t>СЗ 384 от 22.12.2021</t>
  </si>
  <si>
    <t xml:space="preserve">Клининговые услуги для жилых помещений студентов  </t>
  </si>
  <si>
    <t>СЗ 386 от 23.12.2021</t>
  </si>
  <si>
    <t>Утилизация отработанных ртутьсодержащих ламп</t>
  </si>
  <si>
    <t>СЗ 390 от 29.12.2021</t>
  </si>
  <si>
    <t>Услуги по проведению противовирусной дезинфекции помещений</t>
  </si>
  <si>
    <t>СЗ 391 от 29.12.2021</t>
  </si>
  <si>
    <t>Охранные услуги</t>
  </si>
  <si>
    <t>Услуга по аренде нежилого помещения</t>
  </si>
  <si>
    <t>пп.32) п.3.1 Правил</t>
  </si>
  <si>
    <t>Полная техническая характеристика согласно технической спецификации.</t>
  </si>
  <si>
    <t>СЗ 397 от 31.12.2021</t>
  </si>
  <si>
    <t>Бензин Аи-92</t>
  </si>
  <si>
    <t>Бензин Аи-95</t>
  </si>
  <si>
    <t>Дизельное топливо летнее</t>
  </si>
  <si>
    <t>Дизельное топливо зимнее</t>
  </si>
  <si>
    <t>пп.5) п.3.1 Правил</t>
  </si>
  <si>
    <t>литр</t>
  </si>
  <si>
    <t>январь</t>
  </si>
  <si>
    <t>СТС</t>
  </si>
  <si>
    <t>СЗ 01 от 10.01.2022</t>
  </si>
  <si>
    <t>Услуги по вывозу строительного мусора и прочих коммунальных отходов</t>
  </si>
  <si>
    <t>СЗ 02 от 10.01.2022</t>
  </si>
  <si>
    <t>Оказание сервисных услуг по технической эксплуатации и содержанию общего имущества объекта кондоминиума (квартир) жилого комплекса "Северное сияние"</t>
  </si>
  <si>
    <t>Техническое обслуживание лифтов в ЖК "Северное сияние"</t>
  </si>
  <si>
    <t>пп.21) п.3.1 Правил</t>
  </si>
  <si>
    <t>СЗ 03 от 11.01.2021</t>
  </si>
  <si>
    <t>Подписка на периодические издания</t>
  </si>
  <si>
    <t>пп.9) п.3.1 Правил</t>
  </si>
  <si>
    <t>СЗ 04 от 11.01.2021</t>
  </si>
  <si>
    <t>Организация и обеспечение уборки помещений автономной организации образования "Назарбаев Университет</t>
  </si>
  <si>
    <t>СЗ 05 от 11.01.2022</t>
  </si>
  <si>
    <t>Льдогенератор</t>
  </si>
  <si>
    <t>СЗ 06 от 12.01.2022</t>
  </si>
  <si>
    <t>Услуги по вывозу твердо бытовых отходов «Назарбаев Университет»</t>
  </si>
  <si>
    <t>СЗ 07 от 12.01.2022</t>
  </si>
  <si>
    <t xml:space="preserve">Услуги по техническому обслуживанию бытового, офисного оборудования и приборов </t>
  </si>
  <si>
    <t>Договор на оказание сервисных услуг по технической эксплуатации и содержанию парковочных мест в паркинге ЖК «Северное сияние»</t>
  </si>
  <si>
    <t>СЗ 09 от 19.01.2021</t>
  </si>
  <si>
    <t>Договор на оказание сервисных услуг по технической эксплуатации и содержанию парковочных мест в паркинге ЖК «Highvill Astana»</t>
  </si>
  <si>
    <t>СЗ 10 от 19.01.2021</t>
  </si>
  <si>
    <t>Услуги по дезинсекции, дератизации, дезинфекции</t>
  </si>
  <si>
    <t>СЗ 11 от 20.01.2022</t>
  </si>
  <si>
    <t>СЗ 08 от 12.01.2022</t>
  </si>
  <si>
    <t>Абонентские услуги спутникового слежения и мониторинга автотранспорта (арендованные трекеры)</t>
  </si>
  <si>
    <t>СЗ 12 от 26.01.2022</t>
  </si>
  <si>
    <t>Коммунальные и эксплуатационные услуги по технической эксплуатации и
содержанию квартир жилого комплекса
«Хайвил Астана»</t>
  </si>
  <si>
    <t xml:space="preserve">3 660 003,20 </t>
  </si>
  <si>
    <t>Услуги по предоставлению доступа к сети интернет в ЖК "Северное сияние"</t>
  </si>
  <si>
    <t xml:space="preserve">Услуги телефонии, доступа к сети интернет и цифрового интерактивного телевидения в квартирах ЖК "Хайвил Астана" </t>
  </si>
  <si>
    <t>пп.22) п.3.1 Правил</t>
  </si>
  <si>
    <t>СЗ 13 от 02.02.2022</t>
  </si>
  <si>
    <t>Техническое обслуживание, техническое освидетельствование и ремонт лифтов марки "Shindler"</t>
  </si>
  <si>
    <t>Техническое обслуживание, техническое освидетельствование и ремонт лифтов и эскалаторов</t>
  </si>
  <si>
    <t>Полная характеристика согласно технической спецификации.</t>
  </si>
  <si>
    <t>СЗ 14 от 02.02.2022</t>
  </si>
  <si>
    <t>Значок «Class of 2022» д-18мм</t>
  </si>
  <si>
    <t>пп.30) п.3.1 Правил</t>
  </si>
  <si>
    <t>комплект</t>
  </si>
  <si>
    <t>февраль</t>
  </si>
  <si>
    <t>СЗ 15 от 02.02.2022</t>
  </si>
  <si>
    <t>Реагент "Aquaqon RD"</t>
  </si>
  <si>
    <t>пп.6) п.3.1 Правил</t>
  </si>
  <si>
    <t>Услуги по проведению санитарно-бактериалогочиских и санитарно-химических исследований</t>
  </si>
  <si>
    <t>пп.2) п.3.1 Правил</t>
  </si>
  <si>
    <t>СЗ 16 от 07.02.2022</t>
  </si>
  <si>
    <t>СЗ 17 от 07.02.2022</t>
  </si>
  <si>
    <t>Обслуживание скалодрома</t>
  </si>
  <si>
    <t>СЗ 18 от 07.02.2022</t>
  </si>
  <si>
    <t>Монтаж и демонтаж тентовой конструкции (без металлокаркаса)</t>
  </si>
  <si>
    <t>работа</t>
  </si>
  <si>
    <t>СЗ 19 от 09.02.2022</t>
  </si>
  <si>
    <t>СЗ 20 от 09.02.2022</t>
  </si>
  <si>
    <t>СПМ</t>
  </si>
  <si>
    <t>Услуги питания для организации совещания Офиса Президента</t>
  </si>
  <si>
    <t>пп.24) п.3.1 Правил</t>
  </si>
  <si>
    <t>Востановлние кабельной линиии 0,4кВ электроснабжения блока №31</t>
  </si>
  <si>
    <t>СЗ 21 от 14.02.2022</t>
  </si>
  <si>
    <t>Услуги по оформлению зданий баннерами</t>
  </si>
  <si>
    <t>Карниз для штор</t>
  </si>
  <si>
    <t>Крючки для штор</t>
  </si>
  <si>
    <t>Электронные замки</t>
  </si>
  <si>
    <t>упаковка</t>
  </si>
  <si>
    <t>п.м.</t>
  </si>
  <si>
    <t>СЗ 22 от 18.02.2022</t>
  </si>
  <si>
    <t>Жидкое мыло</t>
  </si>
  <si>
    <t>СЗ 23 от 18.02.2022</t>
  </si>
  <si>
    <t>Лампа люминесцентная 18Вт, G24d-2</t>
  </si>
  <si>
    <t>Лампа люминесцентная 18Вт, 2G11</t>
  </si>
  <si>
    <t>Лампа люминесцентная 55Вт, 2G11</t>
  </si>
  <si>
    <t>Лампа люминесцентная 13Вт, G5</t>
  </si>
  <si>
    <t>Лампа газоразрядная 70Вт, G12</t>
  </si>
  <si>
    <t>Лампа накаливания 12В, G4</t>
  </si>
  <si>
    <t>Лампа металлогалогенная 250Вт, Е40</t>
  </si>
  <si>
    <t>Лампа светодиодная 3Вт, GU5.3</t>
  </si>
  <si>
    <t>Лампа светодиодная 5Вт, GU10</t>
  </si>
  <si>
    <t>Лампа светодиодная, 7Вт, E14</t>
  </si>
  <si>
    <t>Лампа светодиодная Е27</t>
  </si>
  <si>
    <t>Лампа светодиодная 9Вт, G13</t>
  </si>
  <si>
    <t>СЗ 24 от 18.02.2022</t>
  </si>
  <si>
    <t xml:space="preserve">Соль таблетированная </t>
  </si>
  <si>
    <t xml:space="preserve">Запрос ценовых предложении </t>
  </si>
  <si>
    <t>кг</t>
  </si>
  <si>
    <t>СЗ 25 от 21.02.2022</t>
  </si>
  <si>
    <t xml:space="preserve">Техническое обслуживание транспортных средств </t>
  </si>
  <si>
    <t xml:space="preserve">Техническое обслуживание микроавтобуса </t>
  </si>
  <si>
    <t>СЗ 26 от 21.02.2022</t>
  </si>
  <si>
    <t>Эмаль ПФ-115, универсальная, цвет бирюзовая</t>
  </si>
  <si>
    <t>Краска для бетонных полов</t>
  </si>
  <si>
    <t>Уайт-спирит</t>
  </si>
  <si>
    <t>Растворитель 646</t>
  </si>
  <si>
    <t xml:space="preserve">Грунт-эмаль по ржавчине </t>
  </si>
  <si>
    <t>Эмаль ПФ -115, универсальная, цвет серый.</t>
  </si>
  <si>
    <t>Эмаль ПФ -115 универсальная, цвет белый.</t>
  </si>
  <si>
    <t>Эмаль ПФ -115 универсальная, цвет зеленый.</t>
  </si>
  <si>
    <t>Эмаль ПФ -115 универсальная, цвет коричневый.</t>
  </si>
  <si>
    <t>Эмаль ПФ -115 универсальная, цвет красный</t>
  </si>
  <si>
    <t>Эмаль ПФ -115 универсальная, цвет черный</t>
  </si>
  <si>
    <t>Краска для радиаторов отопления</t>
  </si>
  <si>
    <t>СЗ 27 от 21.02.2022</t>
  </si>
  <si>
    <t>Сушилка для рук</t>
  </si>
  <si>
    <t>СЗ 28 от 22.02.2022</t>
  </si>
  <si>
    <t xml:space="preserve">Услуги фотографа для организации обучения по программе Executive MBA Высшей школы бизнеса
</t>
  </si>
  <si>
    <t>СЗ 29 от 22.02.2022</t>
  </si>
  <si>
    <t xml:space="preserve">Услуги питания для организации обучения 
по программе Executive MBA
</t>
  </si>
  <si>
    <t xml:space="preserve">Услуги питания для организации обучения 
для курсов «Международные финансы», «Финансовый учет», 
и ориентационной недели ЕМВА
</t>
  </si>
  <si>
    <t>СЗ 30 от 22.02.2022</t>
  </si>
  <si>
    <t>Перчатки</t>
  </si>
  <si>
    <t>Перчатки зимние</t>
  </si>
  <si>
    <t>Перчатки гелевые резиновые</t>
  </si>
  <si>
    <t>пар</t>
  </si>
  <si>
    <t>СЗ 31 от 23.02.2022</t>
  </si>
  <si>
    <t xml:space="preserve">Работы по установке тонировочной (светозащитной) пленки на окна в залах 
Атлетического центра
</t>
  </si>
  <si>
    <t>СЗ 32 от 23.02.2022</t>
  </si>
  <si>
    <t>Фреон R22</t>
  </si>
  <si>
    <t>Виброгаситель (14мм)</t>
  </si>
  <si>
    <t>Виброгаситель (16мм)</t>
  </si>
  <si>
    <t>Клапан Шредера</t>
  </si>
  <si>
    <t>Реле протока воды HFS 20</t>
  </si>
  <si>
    <t>Реле протока воды HFS 25</t>
  </si>
  <si>
    <t>Тест кислотности холодильного масла</t>
  </si>
  <si>
    <t>Припой 5%</t>
  </si>
  <si>
    <t>Припой 30%</t>
  </si>
  <si>
    <t>Пропан</t>
  </si>
  <si>
    <t>СЗ 33 от 24.02.2022</t>
  </si>
  <si>
    <t>Чистка лабораторных халатов</t>
  </si>
  <si>
    <t>СЗ 34 от 25.02.2022</t>
  </si>
  <si>
    <t>Рукава пожарные</t>
  </si>
  <si>
    <t>Лабораторные исследования</t>
  </si>
  <si>
    <t>СЗ 36 от 25.02.2022</t>
  </si>
  <si>
    <t>СЗ 35 от 25.02.2022</t>
  </si>
  <si>
    <t>Материалы для поливочной системы</t>
  </si>
  <si>
    <t>СЗ 37 от 28.02.2022</t>
  </si>
  <si>
    <t>Маска медицинская трехслойная одноразовая</t>
  </si>
  <si>
    <t xml:space="preserve">Респиратор </t>
  </si>
  <si>
    <t>март</t>
  </si>
  <si>
    <t>СЗ 38 от 02.03.2022</t>
  </si>
  <si>
    <t>Перевозка пассажиров</t>
  </si>
  <si>
    <t>СЗ 39 от 02.03.2022</t>
  </si>
  <si>
    <t>рулон</t>
  </si>
  <si>
    <t>СЗ 40 от 02.03.2022</t>
  </si>
  <si>
    <t>Работы по изготавлению издательско-полинрафической продукции</t>
  </si>
  <si>
    <t>пп.3) п.3.1 Правил</t>
  </si>
  <si>
    <t>Услуги складского хранения, складской обработки и учета товаров, находящихся на хранения</t>
  </si>
  <si>
    <t>Изготовление шторы в японском стиле</t>
  </si>
  <si>
    <t>СЗ 41 от 02.03.2022</t>
  </si>
  <si>
    <t>Туалетная бумага</t>
  </si>
  <si>
    <t>Воздушные фильтры для вентиляционных установок</t>
  </si>
  <si>
    <t>СЗ 42 от 02.03.2022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</si>
</sst>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1"/>
      <color theme="1"/>
      <name val="Arial"/>
      <family val="2"/>
      <charset val="204"/>
    </font>
    <font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37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5" fillId="0" borderId="0"/>
    <xf numFmtId="0" fontId="6" fillId="0" borderId="0"/>
  </cellStyleXfs>
  <cellXfs count="177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4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4" xfId="0" applyFont="1" applyFill="1" applyBorder="1" applyAlignment="1">
      <alignment horizontal="center" vertical="center" wrapText="1"/>
    </xf>
    <xf numFmtId="1" fontId="1" fillId="7" borderId="4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/>
    </xf>
    <xf numFmtId="0" fontId="40" fillId="7" borderId="8" xfId="0" applyFont="1" applyFill="1" applyBorder="1" applyAlignment="1">
      <alignment horizontal="center" vertical="center" wrapText="1"/>
    </xf>
    <xf numFmtId="4" fontId="40" fillId="7" borderId="8" xfId="0" applyNumberFormat="1" applyFont="1" applyFill="1" applyBorder="1" applyAlignment="1">
      <alignment horizontal="center" vertical="center" wrapText="1"/>
    </xf>
    <xf numFmtId="49" fontId="40" fillId="7" borderId="4" xfId="0" applyNumberFormat="1" applyFont="1" applyFill="1" applyBorder="1" applyAlignment="1">
      <alignment horizontal="center" vertical="center" wrapText="1"/>
    </xf>
    <xf numFmtId="2" fontId="40" fillId="7" borderId="4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4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1" fillId="7" borderId="6" xfId="0" applyNumberFormat="1" applyFont="1" applyFill="1" applyBorder="1" applyAlignment="1">
      <alignment horizontal="left" vertical="center"/>
    </xf>
    <xf numFmtId="0" fontId="4" fillId="7" borderId="6" xfId="0" applyNumberFormat="1" applyFont="1" applyFill="1" applyBorder="1" applyAlignment="1">
      <alignment vertical="center"/>
    </xf>
    <xf numFmtId="4" fontId="4" fillId="7" borderId="6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8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4" xfId="0" applyNumberFormat="1" applyFont="1" applyFill="1" applyBorder="1" applyAlignment="1">
      <alignment horizontal="center" vertical="center" wrapText="1"/>
    </xf>
    <xf numFmtId="0" fontId="4" fillId="7" borderId="7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2" fontId="1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" fontId="46" fillId="0" borderId="1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2" fontId="1" fillId="0" borderId="3" xfId="1" applyNumberFormat="1" applyFont="1" applyFill="1" applyBorder="1" applyAlignment="1">
      <alignment horizontal="left" vertical="center" wrapText="1"/>
    </xf>
  </cellXfs>
  <cellStyles count="237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42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65"/>
  <sheetViews>
    <sheetView tabSelected="1" zoomScale="95" zoomScaleNormal="95" zoomScaleSheetLayoutView="55" workbookViewId="0">
      <pane ySplit="1" topLeftCell="A2" activePane="bottomLeft" state="frozen"/>
      <selection pane="bottomLeft" activeCell="H128" sqref="H128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8" s="22" customFormat="1" ht="36" customHeight="1" thickBot="1" x14ac:dyDescent="0.3">
      <c r="A1" s="108"/>
      <c r="B1" s="109"/>
      <c r="C1" s="110" t="s">
        <v>25</v>
      </c>
      <c r="D1" s="109"/>
      <c r="E1" s="111"/>
      <c r="F1" s="111"/>
      <c r="G1" s="112"/>
      <c r="H1" s="111"/>
      <c r="I1" s="111"/>
      <c r="J1" s="111"/>
      <c r="K1" s="111"/>
      <c r="L1" s="124"/>
      <c r="M1" s="27"/>
    </row>
    <row r="2" spans="1:18" s="24" customFormat="1" ht="75.75" customHeight="1" thickBot="1" x14ac:dyDescent="0.3">
      <c r="A2" s="121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8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3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8" s="15" customFormat="1" ht="24.95" hidden="1" customHeight="1" x14ac:dyDescent="0.25">
      <c r="A4" s="93"/>
      <c r="B4" s="94" t="s">
        <v>23</v>
      </c>
      <c r="C4" s="95"/>
      <c r="D4" s="95"/>
      <c r="E4" s="95"/>
      <c r="F4" s="95"/>
      <c r="G4" s="113"/>
      <c r="H4" s="95"/>
      <c r="I4" s="95"/>
      <c r="J4" s="106"/>
      <c r="K4" s="104"/>
      <c r="L4" s="103"/>
      <c r="M4" s="29"/>
    </row>
    <row r="5" spans="1:18" s="15" customFormat="1" ht="20.25" hidden="1" customHeight="1" x14ac:dyDescent="0.25">
      <c r="A5" s="48"/>
      <c r="B5" s="50" t="s">
        <v>13</v>
      </c>
      <c r="C5" s="54"/>
      <c r="D5" s="54"/>
      <c r="E5" s="54"/>
      <c r="F5" s="54"/>
      <c r="G5" s="114"/>
      <c r="H5" s="54"/>
      <c r="I5" s="54"/>
      <c r="J5" s="54"/>
      <c r="K5" s="77"/>
      <c r="L5" s="54"/>
      <c r="M5" s="29"/>
    </row>
    <row r="6" spans="1:18" s="128" customFormat="1" ht="12.75" hidden="1" x14ac:dyDescent="0.25">
      <c r="A6" s="71">
        <v>1</v>
      </c>
      <c r="B6" s="133" t="s">
        <v>64</v>
      </c>
      <c r="C6" s="137" t="s">
        <v>68</v>
      </c>
      <c r="D6" s="155" t="s">
        <v>32</v>
      </c>
      <c r="E6" s="173">
        <v>15000</v>
      </c>
      <c r="F6" s="141" t="s">
        <v>69</v>
      </c>
      <c r="G6" s="150">
        <v>158.04</v>
      </c>
      <c r="H6" s="161">
        <f t="shared" ref="H6:H12" si="0">E6*G6</f>
        <v>2370600</v>
      </c>
      <c r="I6" s="34" t="s">
        <v>9</v>
      </c>
      <c r="J6" s="163" t="s">
        <v>71</v>
      </c>
      <c r="K6" s="136" t="s">
        <v>70</v>
      </c>
      <c r="L6" s="134" t="s">
        <v>72</v>
      </c>
      <c r="M6" s="129"/>
    </row>
    <row r="7" spans="1:18" s="128" customFormat="1" ht="12.75" hidden="1" x14ac:dyDescent="0.25">
      <c r="A7" s="71">
        <v>2</v>
      </c>
      <c r="B7" s="163" t="s">
        <v>65</v>
      </c>
      <c r="C7" s="137" t="s">
        <v>68</v>
      </c>
      <c r="D7" s="155" t="s">
        <v>32</v>
      </c>
      <c r="E7" s="173">
        <v>5000</v>
      </c>
      <c r="F7" s="165" t="s">
        <v>69</v>
      </c>
      <c r="G7" s="150">
        <v>187.5</v>
      </c>
      <c r="H7" s="161">
        <f t="shared" si="0"/>
        <v>937500</v>
      </c>
      <c r="I7" s="34" t="s">
        <v>9</v>
      </c>
      <c r="J7" s="163" t="s">
        <v>71</v>
      </c>
      <c r="K7" s="164" t="s">
        <v>70</v>
      </c>
      <c r="L7" s="134" t="s">
        <v>72</v>
      </c>
      <c r="M7" s="129"/>
    </row>
    <row r="8" spans="1:18" s="128" customFormat="1" ht="12.75" hidden="1" x14ac:dyDescent="0.25">
      <c r="A8" s="71">
        <v>3</v>
      </c>
      <c r="B8" s="163" t="s">
        <v>66</v>
      </c>
      <c r="C8" s="137" t="s">
        <v>68</v>
      </c>
      <c r="D8" s="155" t="s">
        <v>32</v>
      </c>
      <c r="E8" s="173">
        <v>10000</v>
      </c>
      <c r="F8" s="165" t="s">
        <v>69</v>
      </c>
      <c r="G8" s="150">
        <v>205.36</v>
      </c>
      <c r="H8" s="161">
        <f t="shared" si="0"/>
        <v>2053600.0000000002</v>
      </c>
      <c r="I8" s="34" t="s">
        <v>9</v>
      </c>
      <c r="J8" s="163" t="s">
        <v>71</v>
      </c>
      <c r="K8" s="164" t="s">
        <v>70</v>
      </c>
      <c r="L8" s="134" t="s">
        <v>72</v>
      </c>
      <c r="M8" s="129"/>
    </row>
    <row r="9" spans="1:18" s="128" customFormat="1" ht="12.75" hidden="1" x14ac:dyDescent="0.25">
      <c r="A9" s="71">
        <v>4</v>
      </c>
      <c r="B9" s="163" t="s">
        <v>108</v>
      </c>
      <c r="C9" s="137" t="s">
        <v>109</v>
      </c>
      <c r="D9" s="155" t="s">
        <v>38</v>
      </c>
      <c r="E9" s="165">
        <v>1400</v>
      </c>
      <c r="F9" s="165" t="s">
        <v>110</v>
      </c>
      <c r="G9" s="150">
        <v>2075</v>
      </c>
      <c r="H9" s="161">
        <f t="shared" si="0"/>
        <v>2905000</v>
      </c>
      <c r="I9" s="34" t="s">
        <v>9</v>
      </c>
      <c r="J9" s="163" t="s">
        <v>33</v>
      </c>
      <c r="K9" s="164" t="s">
        <v>111</v>
      </c>
      <c r="L9" s="134" t="s">
        <v>112</v>
      </c>
      <c r="M9" s="129"/>
    </row>
    <row r="10" spans="1:18" s="128" customFormat="1" ht="12.75" hidden="1" x14ac:dyDescent="0.25">
      <c r="A10" s="71">
        <v>5</v>
      </c>
      <c r="B10" s="163" t="s">
        <v>113</v>
      </c>
      <c r="C10" s="137" t="s">
        <v>114</v>
      </c>
      <c r="D10" s="155" t="s">
        <v>32</v>
      </c>
      <c r="E10" s="165">
        <v>320</v>
      </c>
      <c r="F10" s="165" t="s">
        <v>69</v>
      </c>
      <c r="G10" s="150">
        <v>1333</v>
      </c>
      <c r="H10" s="161">
        <f t="shared" si="0"/>
        <v>426560</v>
      </c>
      <c r="I10" s="34" t="s">
        <v>9</v>
      </c>
      <c r="J10" s="163" t="s">
        <v>33</v>
      </c>
      <c r="K10" s="164" t="s">
        <v>111</v>
      </c>
      <c r="L10" s="134" t="s">
        <v>117</v>
      </c>
      <c r="M10" s="129"/>
    </row>
    <row r="11" spans="1:18" s="128" customFormat="1" ht="12.75" hidden="1" x14ac:dyDescent="0.25">
      <c r="A11" s="71"/>
      <c r="B11" s="163"/>
      <c r="C11" s="165"/>
      <c r="D11" s="155"/>
      <c r="E11" s="165"/>
      <c r="F11" s="165"/>
      <c r="G11" s="150"/>
      <c r="H11" s="161">
        <f t="shared" si="0"/>
        <v>0</v>
      </c>
      <c r="I11" s="34"/>
      <c r="J11" s="163"/>
      <c r="K11" s="164"/>
      <c r="L11" s="134"/>
      <c r="M11" s="129"/>
    </row>
    <row r="12" spans="1:18" s="128" customFormat="1" ht="12.75" hidden="1" x14ac:dyDescent="0.25">
      <c r="A12" s="71"/>
      <c r="B12" s="163"/>
      <c r="C12" s="165"/>
      <c r="D12" s="155"/>
      <c r="E12" s="165"/>
      <c r="F12" s="165"/>
      <c r="G12" s="150"/>
      <c r="H12" s="161">
        <f t="shared" si="0"/>
        <v>0</v>
      </c>
      <c r="I12" s="34"/>
      <c r="J12" s="163"/>
      <c r="K12" s="164"/>
      <c r="L12" s="134"/>
      <c r="M12" s="129"/>
    </row>
    <row r="13" spans="1:18" s="2" customFormat="1" ht="20.25" hidden="1" customHeight="1" x14ac:dyDescent="0.25">
      <c r="A13" s="41"/>
      <c r="B13" s="56" t="s">
        <v>18</v>
      </c>
      <c r="C13" s="36"/>
      <c r="D13" s="156"/>
      <c r="E13" s="36"/>
      <c r="F13" s="36"/>
      <c r="G13" s="122"/>
      <c r="H13" s="45">
        <f>SUM(H6:H12)</f>
        <v>8693260</v>
      </c>
      <c r="I13" s="59"/>
      <c r="J13" s="59"/>
      <c r="K13" s="78"/>
      <c r="L13" s="59"/>
      <c r="M13" s="29"/>
      <c r="N13" s="15"/>
      <c r="O13" s="15"/>
      <c r="P13" s="15"/>
      <c r="Q13" s="15"/>
      <c r="R13" s="15"/>
    </row>
    <row r="14" spans="1:18" s="2" customFormat="1" ht="20.25" hidden="1" customHeight="1" x14ac:dyDescent="0.25">
      <c r="A14" s="48"/>
      <c r="B14" s="50" t="s">
        <v>8</v>
      </c>
      <c r="C14" s="54"/>
      <c r="D14" s="157"/>
      <c r="E14" s="54"/>
      <c r="F14" s="54"/>
      <c r="G14" s="114"/>
      <c r="H14" s="54"/>
      <c r="I14" s="54"/>
      <c r="J14" s="51"/>
      <c r="K14" s="79"/>
      <c r="L14" s="51"/>
      <c r="M14" s="29"/>
      <c r="N14" s="15"/>
      <c r="O14" s="15"/>
      <c r="P14" s="15"/>
      <c r="Q14" s="15"/>
      <c r="R14" s="15"/>
    </row>
    <row r="15" spans="1:18" s="2" customFormat="1" ht="25.5" hidden="1" x14ac:dyDescent="0.25">
      <c r="A15" s="71">
        <v>1</v>
      </c>
      <c r="B15" s="139" t="s">
        <v>128</v>
      </c>
      <c r="C15" s="137" t="s">
        <v>114</v>
      </c>
      <c r="D15" s="155" t="s">
        <v>32</v>
      </c>
      <c r="E15" s="133">
        <v>1</v>
      </c>
      <c r="F15" s="133" t="s">
        <v>122</v>
      </c>
      <c r="G15" s="138">
        <v>1360484.82</v>
      </c>
      <c r="H15" s="161">
        <f t="shared" ref="H15" si="1">E15*G15</f>
        <v>1360484.82</v>
      </c>
      <c r="I15" s="34" t="s">
        <v>9</v>
      </c>
      <c r="J15" s="163" t="s">
        <v>33</v>
      </c>
      <c r="K15" s="164" t="s">
        <v>111</v>
      </c>
      <c r="L15" s="134" t="s">
        <v>129</v>
      </c>
      <c r="M15" s="129"/>
      <c r="N15" s="128"/>
      <c r="O15" s="128"/>
      <c r="P15" s="128"/>
      <c r="Q15" s="128"/>
      <c r="R15" s="128"/>
    </row>
    <row r="16" spans="1:18" s="2" customFormat="1" ht="25.5" hidden="1" x14ac:dyDescent="0.25">
      <c r="A16" s="71">
        <v>2</v>
      </c>
      <c r="B16" s="139" t="s">
        <v>213</v>
      </c>
      <c r="C16" s="137" t="s">
        <v>214</v>
      </c>
      <c r="D16" s="155" t="s">
        <v>38</v>
      </c>
      <c r="E16" s="163">
        <v>1</v>
      </c>
      <c r="F16" s="163" t="s">
        <v>122</v>
      </c>
      <c r="G16" s="138">
        <v>134461969</v>
      </c>
      <c r="H16" s="161">
        <v>134461969</v>
      </c>
      <c r="I16" s="34" t="s">
        <v>9</v>
      </c>
      <c r="J16" s="163" t="s">
        <v>33</v>
      </c>
      <c r="K16" s="164" t="s">
        <v>207</v>
      </c>
      <c r="L16" s="134" t="s">
        <v>212</v>
      </c>
      <c r="M16" s="129"/>
      <c r="N16" s="128"/>
      <c r="O16" s="128"/>
      <c r="P16" s="128"/>
      <c r="Q16" s="128"/>
      <c r="R16" s="128"/>
    </row>
    <row r="17" spans="1:18" s="2" customFormat="1" ht="20.25" hidden="1" customHeight="1" x14ac:dyDescent="0.25">
      <c r="A17" s="41"/>
      <c r="B17" s="68" t="s">
        <v>19</v>
      </c>
      <c r="C17" s="36"/>
      <c r="D17" s="42"/>
      <c r="E17" s="36"/>
      <c r="F17" s="36"/>
      <c r="G17" s="46"/>
      <c r="H17" s="45">
        <f>SUM(H15:H16)</f>
        <v>135822453.81999999</v>
      </c>
      <c r="I17" s="41"/>
      <c r="J17" s="60"/>
      <c r="K17" s="80"/>
      <c r="L17" s="61"/>
      <c r="M17" s="29"/>
      <c r="N17" s="15"/>
      <c r="O17" s="15"/>
      <c r="P17" s="15"/>
      <c r="Q17" s="15"/>
      <c r="R17" s="15"/>
    </row>
    <row r="18" spans="1:18" s="2" customFormat="1" ht="20.25" hidden="1" customHeight="1" x14ac:dyDescent="0.25">
      <c r="A18" s="48"/>
      <c r="B18" s="50" t="s">
        <v>12</v>
      </c>
      <c r="C18" s="40"/>
      <c r="D18" s="40"/>
      <c r="E18" s="40"/>
      <c r="F18" s="40"/>
      <c r="G18" s="115"/>
      <c r="H18" s="40"/>
      <c r="I18" s="40"/>
      <c r="J18" s="39"/>
      <c r="K18" s="81"/>
      <c r="L18" s="52"/>
      <c r="M18" s="29"/>
      <c r="N18" s="15"/>
      <c r="O18" s="15"/>
      <c r="P18" s="15"/>
      <c r="Q18" s="15"/>
      <c r="R18" s="15"/>
    </row>
    <row r="19" spans="1:18" s="2" customFormat="1" ht="25.5" hidden="1" x14ac:dyDescent="0.25">
      <c r="A19" s="71">
        <v>1</v>
      </c>
      <c r="B19" s="133" t="s">
        <v>21</v>
      </c>
      <c r="C19" s="137" t="s">
        <v>31</v>
      </c>
      <c r="D19" s="149" t="s">
        <v>26</v>
      </c>
      <c r="E19" s="133">
        <v>1</v>
      </c>
      <c r="F19" s="133" t="s">
        <v>20</v>
      </c>
      <c r="G19" s="135"/>
      <c r="H19" s="138">
        <v>235714.28</v>
      </c>
      <c r="I19" s="34" t="s">
        <v>9</v>
      </c>
      <c r="J19" s="133" t="s">
        <v>22</v>
      </c>
      <c r="K19" s="136" t="s">
        <v>27</v>
      </c>
      <c r="L19" s="134" t="s">
        <v>28</v>
      </c>
      <c r="M19" s="129"/>
      <c r="N19" s="128"/>
      <c r="O19" s="128"/>
      <c r="P19" s="128"/>
      <c r="Q19" s="128"/>
      <c r="R19" s="128"/>
    </row>
    <row r="20" spans="1:18" s="2" customFormat="1" ht="25.5" hidden="1" x14ac:dyDescent="0.25">
      <c r="A20" s="71">
        <v>2</v>
      </c>
      <c r="B20" s="133" t="s">
        <v>29</v>
      </c>
      <c r="C20" s="137" t="s">
        <v>30</v>
      </c>
      <c r="D20" s="153" t="s">
        <v>32</v>
      </c>
      <c r="E20" s="133">
        <v>1</v>
      </c>
      <c r="F20" s="133" t="s">
        <v>20</v>
      </c>
      <c r="G20" s="135"/>
      <c r="H20" s="138">
        <v>40520000</v>
      </c>
      <c r="I20" s="34" t="s">
        <v>9</v>
      </c>
      <c r="J20" s="133" t="s">
        <v>33</v>
      </c>
      <c r="K20" s="136" t="s">
        <v>34</v>
      </c>
      <c r="L20" s="134" t="s">
        <v>35</v>
      </c>
      <c r="M20" s="129"/>
      <c r="N20" s="128"/>
      <c r="O20" s="128"/>
      <c r="P20" s="128"/>
      <c r="Q20" s="128"/>
      <c r="R20" s="128"/>
    </row>
    <row r="21" spans="1:18" s="2" customFormat="1" ht="12.75" hidden="1" x14ac:dyDescent="0.25">
      <c r="A21" s="71">
        <v>3</v>
      </c>
      <c r="B21" s="133" t="s">
        <v>59</v>
      </c>
      <c r="C21" s="137" t="s">
        <v>61</v>
      </c>
      <c r="D21" s="153" t="s">
        <v>62</v>
      </c>
      <c r="E21" s="133">
        <v>1</v>
      </c>
      <c r="F21" s="133" t="s">
        <v>20</v>
      </c>
      <c r="G21" s="135"/>
      <c r="H21" s="138">
        <f>423887640/1.12</f>
        <v>378471107.14285713</v>
      </c>
      <c r="I21" s="34" t="s">
        <v>9</v>
      </c>
      <c r="J21" s="163" t="s">
        <v>33</v>
      </c>
      <c r="K21" s="164" t="s">
        <v>34</v>
      </c>
      <c r="L21" s="134" t="s">
        <v>63</v>
      </c>
      <c r="M21" s="129"/>
      <c r="N21" s="128"/>
      <c r="O21" s="128"/>
      <c r="P21" s="128"/>
      <c r="Q21" s="128"/>
      <c r="R21" s="128"/>
    </row>
    <row r="22" spans="1:18" s="2" customFormat="1" ht="12.75" hidden="1" x14ac:dyDescent="0.25">
      <c r="A22" s="71">
        <v>4</v>
      </c>
      <c r="B22" s="140" t="s">
        <v>60</v>
      </c>
      <c r="C22" s="137" t="s">
        <v>30</v>
      </c>
      <c r="D22" s="154" t="s">
        <v>62</v>
      </c>
      <c r="E22" s="133">
        <v>1</v>
      </c>
      <c r="F22" s="141" t="s">
        <v>20</v>
      </c>
      <c r="G22" s="135"/>
      <c r="H22" s="138">
        <v>2720194.19</v>
      </c>
      <c r="I22" s="34" t="s">
        <v>9</v>
      </c>
      <c r="J22" s="163" t="s">
        <v>33</v>
      </c>
      <c r="K22" s="164" t="s">
        <v>34</v>
      </c>
      <c r="L22" s="134" t="s">
        <v>63</v>
      </c>
      <c r="M22" s="129"/>
      <c r="N22" s="128"/>
      <c r="O22" s="128"/>
      <c r="P22" s="128"/>
      <c r="Q22" s="128"/>
      <c r="R22" s="128"/>
    </row>
    <row r="23" spans="1:18" s="2" customFormat="1" ht="63.75" hidden="1" x14ac:dyDescent="0.25">
      <c r="A23" s="71">
        <v>5</v>
      </c>
      <c r="B23" s="140" t="s">
        <v>75</v>
      </c>
      <c r="C23" s="137" t="s">
        <v>77</v>
      </c>
      <c r="D23" s="154" t="s">
        <v>62</v>
      </c>
      <c r="E23" s="133">
        <v>1</v>
      </c>
      <c r="F23" s="141" t="s">
        <v>20</v>
      </c>
      <c r="G23" s="135"/>
      <c r="H23" s="150">
        <v>998431</v>
      </c>
      <c r="I23" s="34" t="s">
        <v>9</v>
      </c>
      <c r="J23" s="163" t="s">
        <v>33</v>
      </c>
      <c r="K23" s="164" t="s">
        <v>70</v>
      </c>
      <c r="L23" s="134" t="s">
        <v>78</v>
      </c>
      <c r="M23" s="129"/>
      <c r="N23" s="128"/>
      <c r="O23" s="128"/>
      <c r="P23" s="128"/>
      <c r="Q23" s="128"/>
      <c r="R23" s="128"/>
    </row>
    <row r="24" spans="1:18" s="2" customFormat="1" ht="25.5" hidden="1" x14ac:dyDescent="0.25">
      <c r="A24" s="71">
        <v>6</v>
      </c>
      <c r="B24" s="140" t="s">
        <v>76</v>
      </c>
      <c r="C24" s="137" t="s">
        <v>77</v>
      </c>
      <c r="D24" s="154" t="s">
        <v>62</v>
      </c>
      <c r="E24" s="133">
        <v>1</v>
      </c>
      <c r="F24" s="141" t="s">
        <v>20</v>
      </c>
      <c r="G24" s="135"/>
      <c r="H24" s="138">
        <v>1028571.43</v>
      </c>
      <c r="I24" s="34" t="s">
        <v>9</v>
      </c>
      <c r="J24" s="163" t="s">
        <v>33</v>
      </c>
      <c r="K24" s="164" t="s">
        <v>70</v>
      </c>
      <c r="L24" s="134" t="s">
        <v>78</v>
      </c>
      <c r="M24" s="129"/>
      <c r="N24" s="128"/>
      <c r="O24" s="128"/>
      <c r="P24" s="128"/>
      <c r="Q24" s="128"/>
      <c r="R24" s="128"/>
    </row>
    <row r="25" spans="1:18" s="2" customFormat="1" ht="12.75" hidden="1" x14ac:dyDescent="0.25">
      <c r="A25" s="71">
        <v>7</v>
      </c>
      <c r="B25" s="140" t="s">
        <v>79</v>
      </c>
      <c r="C25" s="137" t="s">
        <v>80</v>
      </c>
      <c r="D25" s="154" t="s">
        <v>62</v>
      </c>
      <c r="E25" s="163">
        <v>1</v>
      </c>
      <c r="F25" s="165" t="s">
        <v>20</v>
      </c>
      <c r="G25" s="135"/>
      <c r="H25" s="138">
        <v>5750400</v>
      </c>
      <c r="I25" s="34" t="s">
        <v>9</v>
      </c>
      <c r="J25" s="163" t="s">
        <v>33</v>
      </c>
      <c r="K25" s="164" t="s">
        <v>70</v>
      </c>
      <c r="L25" s="134" t="s">
        <v>81</v>
      </c>
      <c r="M25" s="129"/>
      <c r="N25" s="128"/>
      <c r="O25" s="128"/>
      <c r="P25" s="128"/>
      <c r="Q25" s="128"/>
      <c r="R25" s="128"/>
    </row>
    <row r="26" spans="1:18" s="2" customFormat="1" ht="51" hidden="1" x14ac:dyDescent="0.25">
      <c r="A26" s="71">
        <v>8</v>
      </c>
      <c r="B26" s="140" t="s">
        <v>89</v>
      </c>
      <c r="C26" s="137" t="s">
        <v>77</v>
      </c>
      <c r="D26" s="154" t="s">
        <v>62</v>
      </c>
      <c r="E26" s="133">
        <v>1</v>
      </c>
      <c r="F26" s="141" t="s">
        <v>20</v>
      </c>
      <c r="G26" s="135"/>
      <c r="H26" s="138">
        <v>282000</v>
      </c>
      <c r="I26" s="34" t="s">
        <v>9</v>
      </c>
      <c r="J26" s="163" t="s">
        <v>71</v>
      </c>
      <c r="K26" s="164" t="s">
        <v>70</v>
      </c>
      <c r="L26" s="134" t="s">
        <v>90</v>
      </c>
      <c r="M26" s="129"/>
      <c r="N26" s="128"/>
      <c r="O26" s="128"/>
      <c r="P26" s="128"/>
      <c r="Q26" s="128"/>
      <c r="R26" s="128"/>
    </row>
    <row r="27" spans="1:18" s="2" customFormat="1" ht="51" hidden="1" x14ac:dyDescent="0.25">
      <c r="A27" s="71">
        <v>9</v>
      </c>
      <c r="B27" s="140" t="s">
        <v>91</v>
      </c>
      <c r="C27" s="137" t="s">
        <v>77</v>
      </c>
      <c r="D27" s="154" t="s">
        <v>62</v>
      </c>
      <c r="E27" s="133">
        <v>1</v>
      </c>
      <c r="F27" s="141" t="s">
        <v>20</v>
      </c>
      <c r="G27" s="135"/>
      <c r="H27" s="138">
        <v>588592.64000000001</v>
      </c>
      <c r="I27" s="34" t="s">
        <v>9</v>
      </c>
      <c r="J27" s="163" t="s">
        <v>71</v>
      </c>
      <c r="K27" s="164" t="s">
        <v>70</v>
      </c>
      <c r="L27" s="134" t="s">
        <v>92</v>
      </c>
      <c r="M27" s="129"/>
      <c r="N27" s="128"/>
      <c r="O27" s="128"/>
      <c r="P27" s="128"/>
      <c r="Q27" s="128"/>
      <c r="R27" s="128"/>
    </row>
    <row r="28" spans="1:18" s="2" customFormat="1" ht="56.25" hidden="1" customHeight="1" x14ac:dyDescent="0.25">
      <c r="A28" s="71">
        <v>10</v>
      </c>
      <c r="B28" s="149" t="s">
        <v>98</v>
      </c>
      <c r="C28" s="137" t="s">
        <v>77</v>
      </c>
      <c r="D28" s="154" t="s">
        <v>62</v>
      </c>
      <c r="E28" s="133">
        <v>1</v>
      </c>
      <c r="F28" s="133" t="s">
        <v>20</v>
      </c>
      <c r="G28" s="135"/>
      <c r="H28" s="138" t="s">
        <v>99</v>
      </c>
      <c r="I28" s="34" t="s">
        <v>9</v>
      </c>
      <c r="J28" s="163" t="s">
        <v>33</v>
      </c>
      <c r="K28" s="164" t="s">
        <v>70</v>
      </c>
      <c r="L28" s="134" t="s">
        <v>103</v>
      </c>
      <c r="M28" s="129"/>
      <c r="N28" s="128"/>
      <c r="O28" s="128"/>
      <c r="P28" s="128"/>
      <c r="Q28" s="128"/>
      <c r="R28" s="128"/>
    </row>
    <row r="29" spans="1:18" s="2" customFormat="1" ht="32.25" hidden="1" customHeight="1" x14ac:dyDescent="0.25">
      <c r="A29" s="71">
        <v>11</v>
      </c>
      <c r="B29" s="149" t="s">
        <v>100</v>
      </c>
      <c r="C29" s="137" t="s">
        <v>102</v>
      </c>
      <c r="D29" s="154" t="s">
        <v>62</v>
      </c>
      <c r="E29" s="133">
        <v>1</v>
      </c>
      <c r="F29" s="163" t="s">
        <v>20</v>
      </c>
      <c r="G29" s="135"/>
      <c r="H29" s="138">
        <v>1345714.29</v>
      </c>
      <c r="I29" s="34" t="s">
        <v>9</v>
      </c>
      <c r="J29" s="163" t="s">
        <v>33</v>
      </c>
      <c r="K29" s="164" t="s">
        <v>70</v>
      </c>
      <c r="L29" s="134" t="s">
        <v>103</v>
      </c>
      <c r="M29" s="129"/>
      <c r="N29" s="128"/>
      <c r="O29" s="128"/>
      <c r="P29" s="128"/>
      <c r="Q29" s="128"/>
      <c r="R29" s="128"/>
    </row>
    <row r="30" spans="1:18" s="2" customFormat="1" ht="51" hidden="1" x14ac:dyDescent="0.25">
      <c r="A30" s="71">
        <v>12</v>
      </c>
      <c r="B30" s="149" t="s">
        <v>101</v>
      </c>
      <c r="C30" s="137" t="s">
        <v>102</v>
      </c>
      <c r="D30" s="154" t="s">
        <v>62</v>
      </c>
      <c r="E30" s="133">
        <v>1</v>
      </c>
      <c r="F30" s="163" t="s">
        <v>20</v>
      </c>
      <c r="G30" s="135"/>
      <c r="H30" s="138">
        <v>6335700</v>
      </c>
      <c r="I30" s="34" t="s">
        <v>9</v>
      </c>
      <c r="J30" s="163" t="s">
        <v>33</v>
      </c>
      <c r="K30" s="164" t="s">
        <v>70</v>
      </c>
      <c r="L30" s="134" t="s">
        <v>103</v>
      </c>
      <c r="M30" s="129"/>
      <c r="N30" s="128"/>
      <c r="O30" s="128"/>
      <c r="P30" s="128"/>
      <c r="Q30" s="128"/>
      <c r="R30" s="128"/>
    </row>
    <row r="31" spans="1:18" s="2" customFormat="1" ht="38.25" hidden="1" x14ac:dyDescent="0.25">
      <c r="A31" s="71">
        <v>13</v>
      </c>
      <c r="B31" s="149" t="s">
        <v>104</v>
      </c>
      <c r="C31" s="137" t="s">
        <v>77</v>
      </c>
      <c r="D31" s="154" t="s">
        <v>106</v>
      </c>
      <c r="E31" s="163">
        <v>1</v>
      </c>
      <c r="F31" s="163" t="s">
        <v>20</v>
      </c>
      <c r="G31" s="135"/>
      <c r="H31" s="138">
        <v>4799498</v>
      </c>
      <c r="I31" s="34" t="s">
        <v>9</v>
      </c>
      <c r="J31" s="163" t="s">
        <v>33</v>
      </c>
      <c r="K31" s="164" t="s">
        <v>70</v>
      </c>
      <c r="L31" s="134" t="s">
        <v>107</v>
      </c>
      <c r="M31" s="129"/>
      <c r="N31" s="128"/>
      <c r="O31" s="128"/>
      <c r="P31" s="128"/>
      <c r="Q31" s="128"/>
      <c r="R31" s="128"/>
    </row>
    <row r="32" spans="1:18" s="2" customFormat="1" ht="38.25" hidden="1" x14ac:dyDescent="0.25">
      <c r="A32" s="71">
        <v>14</v>
      </c>
      <c r="B32" s="149" t="s">
        <v>105</v>
      </c>
      <c r="C32" s="137" t="s">
        <v>77</v>
      </c>
      <c r="D32" s="154" t="s">
        <v>106</v>
      </c>
      <c r="E32" s="163">
        <v>1</v>
      </c>
      <c r="F32" s="163" t="s">
        <v>20</v>
      </c>
      <c r="G32" s="135"/>
      <c r="H32" s="138">
        <v>51600074.170000002</v>
      </c>
      <c r="I32" s="34" t="s">
        <v>9</v>
      </c>
      <c r="J32" s="163" t="s">
        <v>33</v>
      </c>
      <c r="K32" s="164" t="s">
        <v>70</v>
      </c>
      <c r="L32" s="134" t="s">
        <v>107</v>
      </c>
      <c r="M32" s="129"/>
      <c r="N32" s="128"/>
      <c r="O32" s="128"/>
      <c r="P32" s="128"/>
      <c r="Q32" s="128"/>
      <c r="R32" s="128"/>
    </row>
    <row r="33" spans="1:18" s="2" customFormat="1" ht="38.25" hidden="1" x14ac:dyDescent="0.25">
      <c r="A33" s="71">
        <v>15</v>
      </c>
      <c r="B33" s="149" t="s">
        <v>115</v>
      </c>
      <c r="C33" s="137" t="s">
        <v>116</v>
      </c>
      <c r="D33" s="154" t="s">
        <v>62</v>
      </c>
      <c r="E33" s="163">
        <v>1</v>
      </c>
      <c r="F33" s="163" t="s">
        <v>20</v>
      </c>
      <c r="G33" s="135"/>
      <c r="H33" s="138">
        <v>276500</v>
      </c>
      <c r="I33" s="34" t="s">
        <v>9</v>
      </c>
      <c r="J33" s="163" t="s">
        <v>33</v>
      </c>
      <c r="K33" s="164" t="s">
        <v>111</v>
      </c>
      <c r="L33" s="134" t="s">
        <v>118</v>
      </c>
      <c r="M33" s="129"/>
      <c r="N33" s="128"/>
      <c r="O33" s="128"/>
      <c r="P33" s="128"/>
      <c r="Q33" s="128"/>
      <c r="R33" s="128"/>
    </row>
    <row r="34" spans="1:18" s="2" customFormat="1" ht="25.5" hidden="1" x14ac:dyDescent="0.25">
      <c r="A34" s="71">
        <v>16</v>
      </c>
      <c r="B34" s="149" t="s">
        <v>126</v>
      </c>
      <c r="C34" s="137" t="s">
        <v>127</v>
      </c>
      <c r="D34" s="154" t="s">
        <v>62</v>
      </c>
      <c r="E34" s="163">
        <v>1</v>
      </c>
      <c r="F34" s="163" t="s">
        <v>20</v>
      </c>
      <c r="G34" s="135"/>
      <c r="H34" s="138">
        <v>452500</v>
      </c>
      <c r="I34" s="34" t="s">
        <v>9</v>
      </c>
      <c r="J34" s="163" t="s">
        <v>125</v>
      </c>
      <c r="K34" s="164" t="s">
        <v>111</v>
      </c>
      <c r="L34" s="134" t="s">
        <v>124</v>
      </c>
      <c r="M34" s="129"/>
      <c r="N34" s="128"/>
      <c r="O34" s="128"/>
      <c r="P34" s="128"/>
      <c r="Q34" s="128"/>
      <c r="R34" s="128"/>
    </row>
    <row r="35" spans="1:18" s="2" customFormat="1" ht="51" hidden="1" x14ac:dyDescent="0.25">
      <c r="A35" s="71">
        <v>17</v>
      </c>
      <c r="B35" s="149" t="s">
        <v>174</v>
      </c>
      <c r="C35" s="137" t="s">
        <v>127</v>
      </c>
      <c r="D35" s="154" t="s">
        <v>62</v>
      </c>
      <c r="E35" s="163">
        <v>1</v>
      </c>
      <c r="F35" s="163" t="s">
        <v>20</v>
      </c>
      <c r="G35" s="135"/>
      <c r="H35" s="138">
        <v>67200</v>
      </c>
      <c r="I35" s="34" t="s">
        <v>9</v>
      </c>
      <c r="J35" s="163" t="s">
        <v>125</v>
      </c>
      <c r="K35" s="164" t="s">
        <v>111</v>
      </c>
      <c r="L35" s="134" t="s">
        <v>175</v>
      </c>
      <c r="M35" s="129"/>
      <c r="N35" s="128"/>
      <c r="O35" s="128"/>
      <c r="P35" s="128"/>
      <c r="Q35" s="128"/>
      <c r="R35" s="128"/>
    </row>
    <row r="36" spans="1:18" s="2" customFormat="1" ht="63.75" hidden="1" x14ac:dyDescent="0.25">
      <c r="A36" s="71">
        <v>18</v>
      </c>
      <c r="B36" s="149" t="s">
        <v>176</v>
      </c>
      <c r="C36" s="137" t="s">
        <v>127</v>
      </c>
      <c r="D36" s="154" t="s">
        <v>62</v>
      </c>
      <c r="E36" s="163">
        <v>1</v>
      </c>
      <c r="F36" s="163" t="s">
        <v>20</v>
      </c>
      <c r="G36" s="135"/>
      <c r="H36" s="138">
        <v>205700</v>
      </c>
      <c r="I36" s="34" t="s">
        <v>9</v>
      </c>
      <c r="J36" s="163" t="s">
        <v>125</v>
      </c>
      <c r="K36" s="164" t="s">
        <v>111</v>
      </c>
      <c r="L36" s="134" t="s">
        <v>178</v>
      </c>
      <c r="M36" s="129"/>
      <c r="N36" s="128"/>
      <c r="O36" s="128"/>
      <c r="P36" s="128"/>
      <c r="Q36" s="128"/>
      <c r="R36" s="128"/>
    </row>
    <row r="37" spans="1:18" s="2" customFormat="1" ht="76.5" hidden="1" x14ac:dyDescent="0.25">
      <c r="A37" s="71">
        <v>19</v>
      </c>
      <c r="B37" s="149" t="s">
        <v>177</v>
      </c>
      <c r="C37" s="137" t="s">
        <v>127</v>
      </c>
      <c r="D37" s="154" t="s">
        <v>62</v>
      </c>
      <c r="E37" s="163">
        <v>1</v>
      </c>
      <c r="F37" s="163" t="s">
        <v>20</v>
      </c>
      <c r="G37" s="135"/>
      <c r="H37" s="138">
        <v>1703000</v>
      </c>
      <c r="I37" s="34" t="s">
        <v>9</v>
      </c>
      <c r="J37" s="163" t="s">
        <v>125</v>
      </c>
      <c r="K37" s="164" t="s">
        <v>111</v>
      </c>
      <c r="L37" s="134" t="s">
        <v>178</v>
      </c>
      <c r="M37" s="129"/>
      <c r="N37" s="128"/>
      <c r="O37" s="128"/>
      <c r="P37" s="128"/>
      <c r="Q37" s="128"/>
      <c r="R37" s="128"/>
    </row>
    <row r="38" spans="1:18" s="2" customFormat="1" ht="38.25" hidden="1" x14ac:dyDescent="0.25">
      <c r="A38" s="71">
        <v>20</v>
      </c>
      <c r="B38" s="149" t="s">
        <v>215</v>
      </c>
      <c r="C38" s="137" t="s">
        <v>214</v>
      </c>
      <c r="D38" s="154" t="s">
        <v>106</v>
      </c>
      <c r="E38" s="163">
        <v>1</v>
      </c>
      <c r="F38" s="163" t="s">
        <v>20</v>
      </c>
      <c r="G38" s="135"/>
      <c r="H38" s="138">
        <v>20659392</v>
      </c>
      <c r="I38" s="34" t="s">
        <v>9</v>
      </c>
      <c r="J38" s="163" t="s">
        <v>33</v>
      </c>
      <c r="K38" s="164" t="s">
        <v>207</v>
      </c>
      <c r="L38" s="134" t="s">
        <v>212</v>
      </c>
      <c r="M38" s="129"/>
      <c r="N38" s="128"/>
      <c r="O38" s="128"/>
      <c r="P38" s="128"/>
      <c r="Q38" s="128"/>
      <c r="R38" s="128"/>
    </row>
    <row r="39" spans="1:18" s="2" customFormat="1" ht="20.25" hidden="1" customHeight="1" x14ac:dyDescent="0.25">
      <c r="A39" s="41"/>
      <c r="B39" s="56"/>
      <c r="C39" s="36"/>
      <c r="D39" s="36"/>
      <c r="E39" s="36"/>
      <c r="F39" s="36"/>
      <c r="G39" s="46"/>
      <c r="H39" s="45">
        <f>SUM(H19:H38)</f>
        <v>518040289.14285719</v>
      </c>
      <c r="I39" s="41"/>
      <c r="J39" s="60"/>
      <c r="K39" s="80"/>
      <c r="L39" s="61"/>
      <c r="M39" s="29"/>
      <c r="N39" s="15"/>
      <c r="O39" s="15"/>
      <c r="P39" s="15"/>
      <c r="Q39" s="15"/>
      <c r="R39" s="15"/>
    </row>
    <row r="40" spans="1:18" s="2" customFormat="1" ht="20.25" hidden="1" customHeight="1" x14ac:dyDescent="0.25">
      <c r="A40" s="41"/>
      <c r="B40" s="56"/>
      <c r="C40" s="62"/>
      <c r="D40" s="62"/>
      <c r="E40" s="62"/>
      <c r="F40" s="62"/>
      <c r="G40" s="116"/>
      <c r="H40" s="63">
        <f>H13+H17+H39</f>
        <v>662556002.96285725</v>
      </c>
      <c r="I40" s="64"/>
      <c r="J40" s="59"/>
      <c r="K40" s="82"/>
      <c r="L40" s="61"/>
      <c r="M40" s="29"/>
      <c r="N40" s="15"/>
      <c r="O40" s="15"/>
      <c r="P40" s="15"/>
      <c r="Q40" s="15"/>
      <c r="R40" s="15"/>
    </row>
    <row r="41" spans="1:18" s="2" customFormat="1" ht="19.5" customHeight="1" x14ac:dyDescent="0.25">
      <c r="A41" s="47"/>
      <c r="B41" s="75" t="s">
        <v>24</v>
      </c>
      <c r="C41" s="37"/>
      <c r="D41" s="38"/>
      <c r="E41" s="37"/>
      <c r="F41" s="37"/>
      <c r="G41" s="117"/>
      <c r="H41" s="37"/>
      <c r="I41" s="37"/>
      <c r="J41" s="37"/>
      <c r="K41" s="83"/>
      <c r="L41" s="37"/>
      <c r="M41" s="28"/>
      <c r="N41" s="15"/>
      <c r="O41" s="15"/>
      <c r="P41" s="15"/>
      <c r="Q41" s="15"/>
      <c r="R41" s="15"/>
    </row>
    <row r="42" spans="1:18" s="15" customFormat="1" ht="20.100000000000001" customHeight="1" x14ac:dyDescent="0.25">
      <c r="A42" s="48"/>
      <c r="B42" s="50" t="s">
        <v>13</v>
      </c>
      <c r="C42" s="40"/>
      <c r="D42" s="40"/>
      <c r="E42" s="40"/>
      <c r="F42" s="40"/>
      <c r="G42" s="115"/>
      <c r="H42" s="40"/>
      <c r="I42" s="40"/>
      <c r="J42" s="51"/>
      <c r="K42" s="84"/>
      <c r="L42" s="52"/>
      <c r="M42" s="29"/>
    </row>
    <row r="43" spans="1:18" s="128" customFormat="1" ht="37.5" customHeight="1" x14ac:dyDescent="0.25">
      <c r="A43" s="127">
        <v>1</v>
      </c>
      <c r="B43" s="130" t="s">
        <v>36</v>
      </c>
      <c r="C43" s="76" t="s">
        <v>37</v>
      </c>
      <c r="D43" s="153" t="s">
        <v>38</v>
      </c>
      <c r="E43" s="131">
        <v>7100000</v>
      </c>
      <c r="F43" s="131" t="s">
        <v>39</v>
      </c>
      <c r="G43" s="132">
        <v>158.93</v>
      </c>
      <c r="H43" s="35">
        <f>E43*G43</f>
        <v>1128403000</v>
      </c>
      <c r="I43" s="34" t="s">
        <v>9</v>
      </c>
      <c r="J43" s="133" t="s">
        <v>33</v>
      </c>
      <c r="K43" s="136" t="s">
        <v>34</v>
      </c>
      <c r="L43" s="134" t="s">
        <v>40</v>
      </c>
      <c r="M43" s="129"/>
    </row>
    <row r="44" spans="1:18" s="128" customFormat="1" ht="37.5" customHeight="1" x14ac:dyDescent="0.25">
      <c r="A44" s="127">
        <v>2</v>
      </c>
      <c r="B44" s="130" t="s">
        <v>41</v>
      </c>
      <c r="C44" s="159" t="s">
        <v>43</v>
      </c>
      <c r="D44" s="160" t="s">
        <v>32</v>
      </c>
      <c r="E44" s="165">
        <v>66</v>
      </c>
      <c r="F44" s="165" t="s">
        <v>44</v>
      </c>
      <c r="G44" s="132">
        <v>2200</v>
      </c>
      <c r="H44" s="161">
        <f t="shared" ref="H44:H99" si="2">E44*G44</f>
        <v>145200</v>
      </c>
      <c r="I44" s="34" t="s">
        <v>9</v>
      </c>
      <c r="J44" s="163" t="s">
        <v>33</v>
      </c>
      <c r="K44" s="164" t="s">
        <v>34</v>
      </c>
      <c r="L44" s="158" t="s">
        <v>45</v>
      </c>
      <c r="M44" s="129"/>
    </row>
    <row r="45" spans="1:18" s="128" customFormat="1" ht="37.5" customHeight="1" x14ac:dyDescent="0.25">
      <c r="A45" s="127">
        <v>3</v>
      </c>
      <c r="B45" s="130" t="s">
        <v>42</v>
      </c>
      <c r="C45" s="162" t="s">
        <v>43</v>
      </c>
      <c r="D45" s="167" t="s">
        <v>32</v>
      </c>
      <c r="E45" s="165">
        <v>168</v>
      </c>
      <c r="F45" s="165" t="s">
        <v>44</v>
      </c>
      <c r="G45" s="132">
        <v>700</v>
      </c>
      <c r="H45" s="161">
        <f t="shared" si="2"/>
        <v>117600</v>
      </c>
      <c r="I45" s="34" t="s">
        <v>9</v>
      </c>
      <c r="J45" s="163" t="s">
        <v>33</v>
      </c>
      <c r="K45" s="164" t="s">
        <v>34</v>
      </c>
      <c r="L45" s="168" t="s">
        <v>45</v>
      </c>
      <c r="M45" s="129"/>
    </row>
    <row r="46" spans="1:18" s="128" customFormat="1" ht="37.5" customHeight="1" x14ac:dyDescent="0.25">
      <c r="A46" s="127">
        <v>4</v>
      </c>
      <c r="B46" s="130" t="s">
        <v>64</v>
      </c>
      <c r="C46" s="162" t="s">
        <v>37</v>
      </c>
      <c r="D46" s="167" t="s">
        <v>32</v>
      </c>
      <c r="E46" s="131">
        <v>96500</v>
      </c>
      <c r="F46" s="162" t="s">
        <v>69</v>
      </c>
      <c r="G46" s="132">
        <v>167.86</v>
      </c>
      <c r="H46" s="161">
        <f t="shared" si="2"/>
        <v>16198490.000000002</v>
      </c>
      <c r="I46" s="34" t="s">
        <v>9</v>
      </c>
      <c r="J46" s="163" t="s">
        <v>71</v>
      </c>
      <c r="K46" s="164" t="s">
        <v>70</v>
      </c>
      <c r="L46" s="134" t="s">
        <v>72</v>
      </c>
      <c r="M46" s="129"/>
    </row>
    <row r="47" spans="1:18" s="128" customFormat="1" ht="37.5" customHeight="1" x14ac:dyDescent="0.25">
      <c r="A47" s="127">
        <v>5</v>
      </c>
      <c r="B47" s="130" t="s">
        <v>65</v>
      </c>
      <c r="C47" s="162" t="s">
        <v>37</v>
      </c>
      <c r="D47" s="167" t="s">
        <v>32</v>
      </c>
      <c r="E47" s="131">
        <v>19000</v>
      </c>
      <c r="F47" s="162" t="s">
        <v>69</v>
      </c>
      <c r="G47" s="132">
        <v>193.75</v>
      </c>
      <c r="H47" s="161">
        <f t="shared" si="2"/>
        <v>3681250</v>
      </c>
      <c r="I47" s="34" t="s">
        <v>9</v>
      </c>
      <c r="J47" s="163" t="s">
        <v>71</v>
      </c>
      <c r="K47" s="164" t="s">
        <v>70</v>
      </c>
      <c r="L47" s="134" t="s">
        <v>72</v>
      </c>
      <c r="M47" s="129"/>
    </row>
    <row r="48" spans="1:18" s="128" customFormat="1" ht="37.5" customHeight="1" x14ac:dyDescent="0.25">
      <c r="A48" s="127">
        <v>6</v>
      </c>
      <c r="B48" s="130" t="s">
        <v>66</v>
      </c>
      <c r="C48" s="162" t="s">
        <v>37</v>
      </c>
      <c r="D48" s="167" t="s">
        <v>32</v>
      </c>
      <c r="E48" s="131">
        <v>167500</v>
      </c>
      <c r="F48" s="162" t="s">
        <v>69</v>
      </c>
      <c r="G48" s="132">
        <v>205.36</v>
      </c>
      <c r="H48" s="161">
        <f t="shared" si="2"/>
        <v>34397800</v>
      </c>
      <c r="I48" s="34" t="s">
        <v>9</v>
      </c>
      <c r="J48" s="163" t="s">
        <v>71</v>
      </c>
      <c r="K48" s="164" t="s">
        <v>70</v>
      </c>
      <c r="L48" s="134" t="s">
        <v>72</v>
      </c>
      <c r="M48" s="129"/>
    </row>
    <row r="49" spans="1:13" s="128" customFormat="1" ht="37.5" customHeight="1" x14ac:dyDescent="0.25">
      <c r="A49" s="127">
        <v>7</v>
      </c>
      <c r="B49" s="130" t="s">
        <v>67</v>
      </c>
      <c r="C49" s="162" t="s">
        <v>37</v>
      </c>
      <c r="D49" s="167" t="s">
        <v>32</v>
      </c>
      <c r="E49" s="131">
        <v>16780</v>
      </c>
      <c r="F49" s="162" t="s">
        <v>69</v>
      </c>
      <c r="G49" s="132">
        <v>339.29</v>
      </c>
      <c r="H49" s="161">
        <f t="shared" si="2"/>
        <v>5693286.2000000002</v>
      </c>
      <c r="I49" s="34" t="s">
        <v>9</v>
      </c>
      <c r="J49" s="163" t="s">
        <v>71</v>
      </c>
      <c r="K49" s="164" t="s">
        <v>70</v>
      </c>
      <c r="L49" s="134" t="s">
        <v>72</v>
      </c>
      <c r="M49" s="129"/>
    </row>
    <row r="50" spans="1:13" s="128" customFormat="1" ht="37.5" customHeight="1" x14ac:dyDescent="0.25">
      <c r="A50" s="127">
        <v>8</v>
      </c>
      <c r="B50" s="130" t="s">
        <v>84</v>
      </c>
      <c r="C50" s="162" t="s">
        <v>43</v>
      </c>
      <c r="D50" s="166" t="s">
        <v>38</v>
      </c>
      <c r="E50" s="131">
        <v>1</v>
      </c>
      <c r="F50" s="162" t="s">
        <v>44</v>
      </c>
      <c r="G50" s="132">
        <v>1600000</v>
      </c>
      <c r="H50" s="161">
        <f t="shared" si="2"/>
        <v>1600000</v>
      </c>
      <c r="I50" s="34" t="s">
        <v>9</v>
      </c>
      <c r="J50" s="163" t="s">
        <v>33</v>
      </c>
      <c r="K50" s="164" t="s">
        <v>70</v>
      </c>
      <c r="L50" s="168" t="s">
        <v>85</v>
      </c>
      <c r="M50" s="129"/>
    </row>
    <row r="51" spans="1:13" s="128" customFormat="1" ht="37.5" customHeight="1" x14ac:dyDescent="0.25">
      <c r="A51" s="127">
        <v>9</v>
      </c>
      <c r="B51" s="130" t="s">
        <v>131</v>
      </c>
      <c r="C51" s="162" t="s">
        <v>43</v>
      </c>
      <c r="D51" s="166" t="s">
        <v>38</v>
      </c>
      <c r="E51" s="131">
        <v>200</v>
      </c>
      <c r="F51" s="162" t="s">
        <v>135</v>
      </c>
      <c r="G51" s="132">
        <v>3275</v>
      </c>
      <c r="H51" s="161">
        <f t="shared" si="2"/>
        <v>655000</v>
      </c>
      <c r="I51" s="34" t="s">
        <v>9</v>
      </c>
      <c r="J51" s="163" t="s">
        <v>33</v>
      </c>
      <c r="K51" s="175" t="s">
        <v>111</v>
      </c>
      <c r="L51" s="168" t="s">
        <v>136</v>
      </c>
      <c r="M51" s="129"/>
    </row>
    <row r="52" spans="1:13" s="128" customFormat="1" ht="37.5" customHeight="1" x14ac:dyDescent="0.25">
      <c r="A52" s="127">
        <v>10</v>
      </c>
      <c r="B52" s="130" t="s">
        <v>132</v>
      </c>
      <c r="C52" s="162" t="s">
        <v>43</v>
      </c>
      <c r="D52" s="166" t="s">
        <v>38</v>
      </c>
      <c r="E52" s="131">
        <v>6</v>
      </c>
      <c r="F52" s="162" t="s">
        <v>134</v>
      </c>
      <c r="G52" s="132">
        <v>1300</v>
      </c>
      <c r="H52" s="161">
        <f t="shared" si="2"/>
        <v>7800</v>
      </c>
      <c r="I52" s="34" t="s">
        <v>9</v>
      </c>
      <c r="J52" s="163" t="s">
        <v>33</v>
      </c>
      <c r="K52" s="175" t="s">
        <v>111</v>
      </c>
      <c r="L52" s="168" t="s">
        <v>136</v>
      </c>
      <c r="M52" s="129"/>
    </row>
    <row r="53" spans="1:13" s="128" customFormat="1" ht="37.5" customHeight="1" x14ac:dyDescent="0.25">
      <c r="A53" s="127">
        <v>11</v>
      </c>
      <c r="B53" s="130" t="s">
        <v>133</v>
      </c>
      <c r="C53" s="162" t="s">
        <v>43</v>
      </c>
      <c r="D53" s="166" t="s">
        <v>38</v>
      </c>
      <c r="E53" s="131">
        <v>10</v>
      </c>
      <c r="F53" s="162" t="s">
        <v>44</v>
      </c>
      <c r="G53" s="132">
        <v>160000</v>
      </c>
      <c r="H53" s="161">
        <f t="shared" si="2"/>
        <v>1600000</v>
      </c>
      <c r="I53" s="34" t="s">
        <v>9</v>
      </c>
      <c r="J53" s="163" t="s">
        <v>33</v>
      </c>
      <c r="K53" s="175" t="s">
        <v>111</v>
      </c>
      <c r="L53" s="168" t="s">
        <v>136</v>
      </c>
      <c r="M53" s="129"/>
    </row>
    <row r="54" spans="1:13" s="128" customFormat="1" ht="37.5" customHeight="1" x14ac:dyDescent="0.25">
      <c r="A54" s="127">
        <v>12</v>
      </c>
      <c r="B54" s="130" t="s">
        <v>137</v>
      </c>
      <c r="C54" s="162" t="s">
        <v>43</v>
      </c>
      <c r="D54" s="166" t="s">
        <v>38</v>
      </c>
      <c r="E54" s="131">
        <v>6000</v>
      </c>
      <c r="F54" s="162" t="s">
        <v>69</v>
      </c>
      <c r="G54" s="132">
        <v>750</v>
      </c>
      <c r="H54" s="161">
        <f t="shared" si="2"/>
        <v>4500000</v>
      </c>
      <c r="I54" s="34" t="s">
        <v>9</v>
      </c>
      <c r="J54" s="163" t="s">
        <v>33</v>
      </c>
      <c r="K54" s="175" t="s">
        <v>111</v>
      </c>
      <c r="L54" s="168" t="s">
        <v>138</v>
      </c>
      <c r="M54" s="129"/>
    </row>
    <row r="55" spans="1:13" s="128" customFormat="1" ht="37.5" customHeight="1" x14ac:dyDescent="0.25">
      <c r="A55" s="127">
        <v>13</v>
      </c>
      <c r="B55" s="130" t="s">
        <v>139</v>
      </c>
      <c r="C55" s="162" t="s">
        <v>43</v>
      </c>
      <c r="D55" s="167" t="s">
        <v>32</v>
      </c>
      <c r="E55" s="131">
        <v>500</v>
      </c>
      <c r="F55" s="162" t="s">
        <v>44</v>
      </c>
      <c r="G55" s="132">
        <v>1549.67</v>
      </c>
      <c r="H55" s="161">
        <f t="shared" si="2"/>
        <v>774835</v>
      </c>
      <c r="I55" s="34" t="s">
        <v>9</v>
      </c>
      <c r="J55" s="163" t="s">
        <v>33</v>
      </c>
      <c r="K55" s="175" t="s">
        <v>111</v>
      </c>
      <c r="L55" s="168" t="s">
        <v>151</v>
      </c>
      <c r="M55" s="129"/>
    </row>
    <row r="56" spans="1:13" s="128" customFormat="1" ht="37.5" customHeight="1" x14ac:dyDescent="0.25">
      <c r="A56" s="127">
        <v>14</v>
      </c>
      <c r="B56" s="130" t="s">
        <v>140</v>
      </c>
      <c r="C56" s="162" t="s">
        <v>43</v>
      </c>
      <c r="D56" s="167" t="s">
        <v>32</v>
      </c>
      <c r="E56" s="131">
        <v>100</v>
      </c>
      <c r="F56" s="162" t="s">
        <v>44</v>
      </c>
      <c r="G56" s="132">
        <v>2377</v>
      </c>
      <c r="H56" s="161">
        <f t="shared" si="2"/>
        <v>237700</v>
      </c>
      <c r="I56" s="34" t="s">
        <v>9</v>
      </c>
      <c r="J56" s="163" t="s">
        <v>33</v>
      </c>
      <c r="K56" s="175" t="s">
        <v>111</v>
      </c>
      <c r="L56" s="168" t="s">
        <v>151</v>
      </c>
      <c r="M56" s="129"/>
    </row>
    <row r="57" spans="1:13" s="128" customFormat="1" ht="37.5" customHeight="1" x14ac:dyDescent="0.25">
      <c r="A57" s="127">
        <v>15</v>
      </c>
      <c r="B57" s="130" t="s">
        <v>141</v>
      </c>
      <c r="C57" s="162" t="s">
        <v>43</v>
      </c>
      <c r="D57" s="167" t="s">
        <v>32</v>
      </c>
      <c r="E57" s="131">
        <v>70</v>
      </c>
      <c r="F57" s="162" t="s">
        <v>44</v>
      </c>
      <c r="G57" s="132">
        <v>3314.33</v>
      </c>
      <c r="H57" s="161">
        <f t="shared" si="2"/>
        <v>232003.1</v>
      </c>
      <c r="I57" s="34" t="s">
        <v>9</v>
      </c>
      <c r="J57" s="163" t="s">
        <v>33</v>
      </c>
      <c r="K57" s="175" t="s">
        <v>111</v>
      </c>
      <c r="L57" s="168" t="s">
        <v>151</v>
      </c>
      <c r="M57" s="129"/>
    </row>
    <row r="58" spans="1:13" s="128" customFormat="1" ht="37.5" customHeight="1" x14ac:dyDescent="0.25">
      <c r="A58" s="127">
        <v>16</v>
      </c>
      <c r="B58" s="130" t="s">
        <v>142</v>
      </c>
      <c r="C58" s="162" t="s">
        <v>43</v>
      </c>
      <c r="D58" s="167" t="s">
        <v>32</v>
      </c>
      <c r="E58" s="131">
        <v>50</v>
      </c>
      <c r="F58" s="162" t="s">
        <v>44</v>
      </c>
      <c r="G58" s="132">
        <v>2190</v>
      </c>
      <c r="H58" s="161">
        <f t="shared" si="2"/>
        <v>109500</v>
      </c>
      <c r="I58" s="34" t="s">
        <v>9</v>
      </c>
      <c r="J58" s="163" t="s">
        <v>33</v>
      </c>
      <c r="K58" s="175" t="s">
        <v>111</v>
      </c>
      <c r="L58" s="168" t="s">
        <v>151</v>
      </c>
      <c r="M58" s="129"/>
    </row>
    <row r="59" spans="1:13" s="128" customFormat="1" ht="37.5" customHeight="1" x14ac:dyDescent="0.25">
      <c r="A59" s="127">
        <v>17</v>
      </c>
      <c r="B59" s="130" t="s">
        <v>143</v>
      </c>
      <c r="C59" s="162" t="s">
        <v>43</v>
      </c>
      <c r="D59" s="167" t="s">
        <v>32</v>
      </c>
      <c r="E59" s="131">
        <v>30</v>
      </c>
      <c r="F59" s="162" t="s">
        <v>44</v>
      </c>
      <c r="G59" s="132">
        <v>18199.330000000002</v>
      </c>
      <c r="H59" s="161">
        <f t="shared" si="2"/>
        <v>545979.9</v>
      </c>
      <c r="I59" s="34" t="s">
        <v>9</v>
      </c>
      <c r="J59" s="163" t="s">
        <v>33</v>
      </c>
      <c r="K59" s="175" t="s">
        <v>111</v>
      </c>
      <c r="L59" s="168" t="s">
        <v>151</v>
      </c>
      <c r="M59" s="129"/>
    </row>
    <row r="60" spans="1:13" s="128" customFormat="1" ht="37.5" customHeight="1" x14ac:dyDescent="0.25">
      <c r="A60" s="127">
        <v>18</v>
      </c>
      <c r="B60" s="130" t="s">
        <v>144</v>
      </c>
      <c r="C60" s="162" t="s">
        <v>43</v>
      </c>
      <c r="D60" s="167" t="s">
        <v>32</v>
      </c>
      <c r="E60" s="131">
        <v>50</v>
      </c>
      <c r="F60" s="162" t="s">
        <v>44</v>
      </c>
      <c r="G60" s="132">
        <v>596.33000000000004</v>
      </c>
      <c r="H60" s="161">
        <f t="shared" si="2"/>
        <v>29816.500000000004</v>
      </c>
      <c r="I60" s="34" t="s">
        <v>9</v>
      </c>
      <c r="J60" s="163" t="s">
        <v>33</v>
      </c>
      <c r="K60" s="175" t="s">
        <v>111</v>
      </c>
      <c r="L60" s="168" t="s">
        <v>151</v>
      </c>
      <c r="M60" s="129"/>
    </row>
    <row r="61" spans="1:13" s="128" customFormat="1" ht="37.5" customHeight="1" x14ac:dyDescent="0.25">
      <c r="A61" s="127">
        <v>19</v>
      </c>
      <c r="B61" s="130" t="s">
        <v>145</v>
      </c>
      <c r="C61" s="162" t="s">
        <v>43</v>
      </c>
      <c r="D61" s="167" t="s">
        <v>32</v>
      </c>
      <c r="E61" s="131">
        <v>150</v>
      </c>
      <c r="F61" s="162" t="s">
        <v>44</v>
      </c>
      <c r="G61" s="132">
        <v>9780</v>
      </c>
      <c r="H61" s="161">
        <f t="shared" si="2"/>
        <v>1467000</v>
      </c>
      <c r="I61" s="34" t="s">
        <v>9</v>
      </c>
      <c r="J61" s="163" t="s">
        <v>33</v>
      </c>
      <c r="K61" s="175" t="s">
        <v>111</v>
      </c>
      <c r="L61" s="168" t="s">
        <v>151</v>
      </c>
      <c r="M61" s="129"/>
    </row>
    <row r="62" spans="1:13" s="128" customFormat="1" ht="37.5" customHeight="1" x14ac:dyDescent="0.25">
      <c r="A62" s="127">
        <v>20</v>
      </c>
      <c r="B62" s="130" t="s">
        <v>146</v>
      </c>
      <c r="C62" s="162" t="s">
        <v>43</v>
      </c>
      <c r="D62" s="167" t="s">
        <v>32</v>
      </c>
      <c r="E62" s="131">
        <v>100</v>
      </c>
      <c r="F62" s="162" t="s">
        <v>44</v>
      </c>
      <c r="G62" s="132">
        <v>2575.67</v>
      </c>
      <c r="H62" s="161">
        <f t="shared" si="2"/>
        <v>257567</v>
      </c>
      <c r="I62" s="34" t="s">
        <v>9</v>
      </c>
      <c r="J62" s="163" t="s">
        <v>33</v>
      </c>
      <c r="K62" s="175" t="s">
        <v>111</v>
      </c>
      <c r="L62" s="168" t="s">
        <v>151</v>
      </c>
      <c r="M62" s="129"/>
    </row>
    <row r="63" spans="1:13" s="128" customFormat="1" ht="37.5" customHeight="1" x14ac:dyDescent="0.25">
      <c r="A63" s="127">
        <v>21</v>
      </c>
      <c r="B63" s="130" t="s">
        <v>147</v>
      </c>
      <c r="C63" s="162" t="s">
        <v>43</v>
      </c>
      <c r="D63" s="167" t="s">
        <v>32</v>
      </c>
      <c r="E63" s="131">
        <v>150</v>
      </c>
      <c r="F63" s="162" t="s">
        <v>44</v>
      </c>
      <c r="G63" s="132">
        <v>1170.67</v>
      </c>
      <c r="H63" s="161">
        <f t="shared" si="2"/>
        <v>175600.5</v>
      </c>
      <c r="I63" s="34" t="s">
        <v>9</v>
      </c>
      <c r="J63" s="163" t="s">
        <v>33</v>
      </c>
      <c r="K63" s="175" t="s">
        <v>111</v>
      </c>
      <c r="L63" s="168" t="s">
        <v>151</v>
      </c>
      <c r="M63" s="129"/>
    </row>
    <row r="64" spans="1:13" s="128" customFormat="1" ht="37.5" customHeight="1" x14ac:dyDescent="0.25">
      <c r="A64" s="127">
        <v>22</v>
      </c>
      <c r="B64" s="130" t="s">
        <v>148</v>
      </c>
      <c r="C64" s="162" t="s">
        <v>43</v>
      </c>
      <c r="D64" s="167" t="s">
        <v>32</v>
      </c>
      <c r="E64" s="131">
        <v>1600</v>
      </c>
      <c r="F64" s="162" t="s">
        <v>44</v>
      </c>
      <c r="G64" s="132">
        <v>1191.67</v>
      </c>
      <c r="H64" s="161">
        <f t="shared" si="2"/>
        <v>1906672</v>
      </c>
      <c r="I64" s="34" t="s">
        <v>9</v>
      </c>
      <c r="J64" s="163" t="s">
        <v>33</v>
      </c>
      <c r="K64" s="175" t="s">
        <v>111</v>
      </c>
      <c r="L64" s="168" t="s">
        <v>151</v>
      </c>
      <c r="M64" s="129"/>
    </row>
    <row r="65" spans="1:13" s="128" customFormat="1" ht="37.5" customHeight="1" x14ac:dyDescent="0.25">
      <c r="A65" s="127">
        <v>23</v>
      </c>
      <c r="B65" s="130" t="s">
        <v>149</v>
      </c>
      <c r="C65" s="162" t="s">
        <v>43</v>
      </c>
      <c r="D65" s="167" t="s">
        <v>32</v>
      </c>
      <c r="E65" s="131">
        <v>2500</v>
      </c>
      <c r="F65" s="162" t="s">
        <v>44</v>
      </c>
      <c r="G65" s="132">
        <v>1124.67</v>
      </c>
      <c r="H65" s="161">
        <f t="shared" si="2"/>
        <v>2811675</v>
      </c>
      <c r="I65" s="34" t="s">
        <v>9</v>
      </c>
      <c r="J65" s="163" t="s">
        <v>33</v>
      </c>
      <c r="K65" s="175" t="s">
        <v>111</v>
      </c>
      <c r="L65" s="168" t="s">
        <v>151</v>
      </c>
      <c r="M65" s="129"/>
    </row>
    <row r="66" spans="1:13" s="128" customFormat="1" ht="37.5" customHeight="1" x14ac:dyDescent="0.25">
      <c r="A66" s="127">
        <v>24</v>
      </c>
      <c r="B66" s="130" t="s">
        <v>150</v>
      </c>
      <c r="C66" s="162" t="s">
        <v>43</v>
      </c>
      <c r="D66" s="167" t="s">
        <v>32</v>
      </c>
      <c r="E66" s="131">
        <v>1500</v>
      </c>
      <c r="F66" s="162" t="s">
        <v>44</v>
      </c>
      <c r="G66" s="132">
        <v>1980.67</v>
      </c>
      <c r="H66" s="161">
        <f t="shared" si="2"/>
        <v>2971005</v>
      </c>
      <c r="I66" s="34" t="s">
        <v>9</v>
      </c>
      <c r="J66" s="163" t="s">
        <v>33</v>
      </c>
      <c r="K66" s="175" t="s">
        <v>111</v>
      </c>
      <c r="L66" s="168" t="s">
        <v>151</v>
      </c>
      <c r="M66" s="129"/>
    </row>
    <row r="67" spans="1:13" s="128" customFormat="1" ht="37.5" customHeight="1" x14ac:dyDescent="0.25">
      <c r="A67" s="127">
        <v>25</v>
      </c>
      <c r="B67" s="130" t="s">
        <v>152</v>
      </c>
      <c r="C67" s="162" t="s">
        <v>153</v>
      </c>
      <c r="D67" s="167" t="s">
        <v>32</v>
      </c>
      <c r="E67" s="131">
        <v>73000</v>
      </c>
      <c r="F67" s="162" t="s">
        <v>154</v>
      </c>
      <c r="G67" s="132">
        <v>150</v>
      </c>
      <c r="H67" s="161">
        <f t="shared" si="2"/>
        <v>10950000</v>
      </c>
      <c r="I67" s="34" t="s">
        <v>9</v>
      </c>
      <c r="J67" s="163" t="s">
        <v>33</v>
      </c>
      <c r="K67" s="175" t="s">
        <v>111</v>
      </c>
      <c r="L67" s="168" t="s">
        <v>155</v>
      </c>
      <c r="M67" s="129"/>
    </row>
    <row r="68" spans="1:13" s="128" customFormat="1" ht="37.5" customHeight="1" x14ac:dyDescent="0.25">
      <c r="A68" s="127">
        <v>26</v>
      </c>
      <c r="B68" s="130" t="s">
        <v>159</v>
      </c>
      <c r="C68" s="162" t="s">
        <v>153</v>
      </c>
      <c r="D68" s="167" t="s">
        <v>32</v>
      </c>
      <c r="E68" s="131">
        <v>6</v>
      </c>
      <c r="F68" s="162" t="s">
        <v>44</v>
      </c>
      <c r="G68" s="132">
        <v>1207.8</v>
      </c>
      <c r="H68" s="161">
        <f t="shared" si="2"/>
        <v>7246.7999999999993</v>
      </c>
      <c r="I68" s="34" t="s">
        <v>9</v>
      </c>
      <c r="J68" s="163" t="s">
        <v>33</v>
      </c>
      <c r="K68" s="175" t="s">
        <v>111</v>
      </c>
      <c r="L68" s="168" t="s">
        <v>171</v>
      </c>
      <c r="M68" s="129"/>
    </row>
    <row r="69" spans="1:13" s="128" customFormat="1" ht="37.5" customHeight="1" x14ac:dyDescent="0.25">
      <c r="A69" s="127">
        <v>27</v>
      </c>
      <c r="B69" s="130" t="s">
        <v>160</v>
      </c>
      <c r="C69" s="162" t="s">
        <v>153</v>
      </c>
      <c r="D69" s="167" t="s">
        <v>32</v>
      </c>
      <c r="E69" s="131">
        <v>100</v>
      </c>
      <c r="F69" s="162" t="s">
        <v>44</v>
      </c>
      <c r="G69" s="132">
        <v>1713.8</v>
      </c>
      <c r="H69" s="161">
        <f t="shared" si="2"/>
        <v>171380</v>
      </c>
      <c r="I69" s="34" t="s">
        <v>9</v>
      </c>
      <c r="J69" s="163" t="s">
        <v>33</v>
      </c>
      <c r="K69" s="175" t="s">
        <v>111</v>
      </c>
      <c r="L69" s="168" t="s">
        <v>171</v>
      </c>
      <c r="M69" s="129"/>
    </row>
    <row r="70" spans="1:13" s="128" customFormat="1" ht="37.5" customHeight="1" x14ac:dyDescent="0.25">
      <c r="A70" s="127">
        <v>28</v>
      </c>
      <c r="B70" s="130" t="s">
        <v>161</v>
      </c>
      <c r="C70" s="162" t="s">
        <v>153</v>
      </c>
      <c r="D70" s="167" t="s">
        <v>32</v>
      </c>
      <c r="E70" s="131">
        <v>10</v>
      </c>
      <c r="F70" s="162" t="s">
        <v>44</v>
      </c>
      <c r="G70" s="132">
        <v>1150</v>
      </c>
      <c r="H70" s="161">
        <f t="shared" si="2"/>
        <v>11500</v>
      </c>
      <c r="I70" s="34" t="s">
        <v>9</v>
      </c>
      <c r="J70" s="163" t="s">
        <v>33</v>
      </c>
      <c r="K70" s="175" t="s">
        <v>111</v>
      </c>
      <c r="L70" s="168" t="s">
        <v>171</v>
      </c>
      <c r="M70" s="129"/>
    </row>
    <row r="71" spans="1:13" s="128" customFormat="1" ht="37.5" customHeight="1" x14ac:dyDescent="0.25">
      <c r="A71" s="127">
        <v>29</v>
      </c>
      <c r="B71" s="130" t="s">
        <v>162</v>
      </c>
      <c r="C71" s="162" t="s">
        <v>153</v>
      </c>
      <c r="D71" s="167" t="s">
        <v>32</v>
      </c>
      <c r="E71" s="131">
        <v>5</v>
      </c>
      <c r="F71" s="162" t="s">
        <v>44</v>
      </c>
      <c r="G71" s="132">
        <v>556.6</v>
      </c>
      <c r="H71" s="161">
        <f t="shared" si="2"/>
        <v>2783</v>
      </c>
      <c r="I71" s="34" t="s">
        <v>9</v>
      </c>
      <c r="J71" s="163" t="s">
        <v>33</v>
      </c>
      <c r="K71" s="175" t="s">
        <v>111</v>
      </c>
      <c r="L71" s="168" t="s">
        <v>171</v>
      </c>
      <c r="M71" s="129"/>
    </row>
    <row r="72" spans="1:13" s="128" customFormat="1" ht="37.5" customHeight="1" x14ac:dyDescent="0.25">
      <c r="A72" s="127">
        <v>30</v>
      </c>
      <c r="B72" s="130" t="s">
        <v>163</v>
      </c>
      <c r="C72" s="162" t="s">
        <v>153</v>
      </c>
      <c r="D72" s="167" t="s">
        <v>32</v>
      </c>
      <c r="E72" s="131">
        <v>44</v>
      </c>
      <c r="F72" s="162" t="s">
        <v>44</v>
      </c>
      <c r="G72" s="132">
        <v>5155</v>
      </c>
      <c r="H72" s="161">
        <f t="shared" si="2"/>
        <v>226820</v>
      </c>
      <c r="I72" s="34" t="s">
        <v>9</v>
      </c>
      <c r="J72" s="163" t="s">
        <v>33</v>
      </c>
      <c r="K72" s="175" t="s">
        <v>111</v>
      </c>
      <c r="L72" s="168" t="s">
        <v>171</v>
      </c>
      <c r="M72" s="129"/>
    </row>
    <row r="73" spans="1:13" s="128" customFormat="1" ht="37.5" customHeight="1" x14ac:dyDescent="0.25">
      <c r="A73" s="127">
        <v>31</v>
      </c>
      <c r="B73" s="130" t="s">
        <v>164</v>
      </c>
      <c r="C73" s="162" t="s">
        <v>153</v>
      </c>
      <c r="D73" s="167" t="s">
        <v>32</v>
      </c>
      <c r="E73" s="131">
        <v>55</v>
      </c>
      <c r="F73" s="162" t="s">
        <v>44</v>
      </c>
      <c r="G73" s="132">
        <v>3294</v>
      </c>
      <c r="H73" s="161">
        <f t="shared" si="2"/>
        <v>181170</v>
      </c>
      <c r="I73" s="34" t="s">
        <v>9</v>
      </c>
      <c r="J73" s="163" t="s">
        <v>33</v>
      </c>
      <c r="K73" s="175" t="s">
        <v>111</v>
      </c>
      <c r="L73" s="168" t="s">
        <v>171</v>
      </c>
      <c r="M73" s="129"/>
    </row>
    <row r="74" spans="1:13" s="128" customFormat="1" ht="37.5" customHeight="1" x14ac:dyDescent="0.25">
      <c r="A74" s="127">
        <v>32</v>
      </c>
      <c r="B74" s="130" t="s">
        <v>165</v>
      </c>
      <c r="C74" s="162" t="s">
        <v>153</v>
      </c>
      <c r="D74" s="167" t="s">
        <v>32</v>
      </c>
      <c r="E74" s="131">
        <v>33</v>
      </c>
      <c r="F74" s="162" t="s">
        <v>44</v>
      </c>
      <c r="G74" s="132">
        <v>1098</v>
      </c>
      <c r="H74" s="161">
        <f t="shared" si="2"/>
        <v>36234</v>
      </c>
      <c r="I74" s="34" t="s">
        <v>9</v>
      </c>
      <c r="J74" s="163" t="s">
        <v>33</v>
      </c>
      <c r="K74" s="175" t="s">
        <v>111</v>
      </c>
      <c r="L74" s="168" t="s">
        <v>171</v>
      </c>
      <c r="M74" s="129"/>
    </row>
    <row r="75" spans="1:13" s="128" customFormat="1" ht="37.5" customHeight="1" x14ac:dyDescent="0.25">
      <c r="A75" s="127">
        <v>33</v>
      </c>
      <c r="B75" s="130" t="s">
        <v>166</v>
      </c>
      <c r="C75" s="162" t="s">
        <v>153</v>
      </c>
      <c r="D75" s="167" t="s">
        <v>32</v>
      </c>
      <c r="E75" s="131">
        <v>110</v>
      </c>
      <c r="F75" s="162" t="s">
        <v>44</v>
      </c>
      <c r="G75" s="132">
        <v>3294</v>
      </c>
      <c r="H75" s="161">
        <f t="shared" si="2"/>
        <v>362340</v>
      </c>
      <c r="I75" s="34" t="s">
        <v>9</v>
      </c>
      <c r="J75" s="163" t="s">
        <v>33</v>
      </c>
      <c r="K75" s="175" t="s">
        <v>111</v>
      </c>
      <c r="L75" s="168" t="s">
        <v>171</v>
      </c>
      <c r="M75" s="129"/>
    </row>
    <row r="76" spans="1:13" s="128" customFormat="1" ht="37.5" customHeight="1" x14ac:dyDescent="0.25">
      <c r="A76" s="127">
        <v>34</v>
      </c>
      <c r="B76" s="130" t="s">
        <v>167</v>
      </c>
      <c r="C76" s="162" t="s">
        <v>153</v>
      </c>
      <c r="D76" s="167" t="s">
        <v>32</v>
      </c>
      <c r="E76" s="131">
        <v>6</v>
      </c>
      <c r="F76" s="162" t="s">
        <v>44</v>
      </c>
      <c r="G76" s="132">
        <v>1207.8</v>
      </c>
      <c r="H76" s="161">
        <f t="shared" si="2"/>
        <v>7246.7999999999993</v>
      </c>
      <c r="I76" s="34" t="s">
        <v>9</v>
      </c>
      <c r="J76" s="163" t="s">
        <v>33</v>
      </c>
      <c r="K76" s="175" t="s">
        <v>111</v>
      </c>
      <c r="L76" s="168" t="s">
        <v>171</v>
      </c>
      <c r="M76" s="129"/>
    </row>
    <row r="77" spans="1:13" s="128" customFormat="1" ht="37.5" customHeight="1" x14ac:dyDescent="0.25">
      <c r="A77" s="127">
        <v>35</v>
      </c>
      <c r="B77" s="130" t="s">
        <v>168</v>
      </c>
      <c r="C77" s="162" t="s">
        <v>153</v>
      </c>
      <c r="D77" s="167" t="s">
        <v>32</v>
      </c>
      <c r="E77" s="131">
        <v>5</v>
      </c>
      <c r="F77" s="162" t="s">
        <v>44</v>
      </c>
      <c r="G77" s="132">
        <v>3623.4</v>
      </c>
      <c r="H77" s="161">
        <f t="shared" si="2"/>
        <v>18117</v>
      </c>
      <c r="I77" s="34" t="s">
        <v>9</v>
      </c>
      <c r="J77" s="163" t="s">
        <v>33</v>
      </c>
      <c r="K77" s="175" t="s">
        <v>111</v>
      </c>
      <c r="L77" s="168" t="s">
        <v>171</v>
      </c>
      <c r="M77" s="129"/>
    </row>
    <row r="78" spans="1:13" s="128" customFormat="1" ht="37.5" customHeight="1" x14ac:dyDescent="0.25">
      <c r="A78" s="127">
        <v>36</v>
      </c>
      <c r="B78" s="130" t="s">
        <v>169</v>
      </c>
      <c r="C78" s="162" t="s">
        <v>153</v>
      </c>
      <c r="D78" s="167" t="s">
        <v>32</v>
      </c>
      <c r="E78" s="131">
        <v>5</v>
      </c>
      <c r="F78" s="162" t="s">
        <v>44</v>
      </c>
      <c r="G78" s="132">
        <v>3623.4</v>
      </c>
      <c r="H78" s="161">
        <f t="shared" si="2"/>
        <v>18117</v>
      </c>
      <c r="I78" s="34" t="s">
        <v>9</v>
      </c>
      <c r="J78" s="163" t="s">
        <v>33</v>
      </c>
      <c r="K78" s="175" t="s">
        <v>111</v>
      </c>
      <c r="L78" s="168" t="s">
        <v>171</v>
      </c>
      <c r="M78" s="129"/>
    </row>
    <row r="79" spans="1:13" s="128" customFormat="1" ht="37.5" customHeight="1" x14ac:dyDescent="0.25">
      <c r="A79" s="127">
        <v>37</v>
      </c>
      <c r="B79" s="130" t="s">
        <v>170</v>
      </c>
      <c r="C79" s="162" t="s">
        <v>153</v>
      </c>
      <c r="D79" s="167" t="s">
        <v>32</v>
      </c>
      <c r="E79" s="131">
        <v>22</v>
      </c>
      <c r="F79" s="162" t="s">
        <v>44</v>
      </c>
      <c r="G79" s="132">
        <v>5235</v>
      </c>
      <c r="H79" s="161">
        <f t="shared" si="2"/>
        <v>115170</v>
      </c>
      <c r="I79" s="34" t="s">
        <v>9</v>
      </c>
      <c r="J79" s="163" t="s">
        <v>33</v>
      </c>
      <c r="K79" s="175" t="s">
        <v>111</v>
      </c>
      <c r="L79" s="168" t="s">
        <v>171</v>
      </c>
      <c r="M79" s="129"/>
    </row>
    <row r="80" spans="1:13" s="128" customFormat="1" ht="37.5" customHeight="1" x14ac:dyDescent="0.25">
      <c r="A80" s="127">
        <v>38</v>
      </c>
      <c r="B80" s="130" t="s">
        <v>172</v>
      </c>
      <c r="C80" s="162" t="s">
        <v>43</v>
      </c>
      <c r="D80" s="166" t="s">
        <v>38</v>
      </c>
      <c r="E80" s="131">
        <v>40</v>
      </c>
      <c r="F80" s="162" t="s">
        <v>44</v>
      </c>
      <c r="G80" s="132">
        <v>39500</v>
      </c>
      <c r="H80" s="161">
        <f t="shared" si="2"/>
        <v>1580000</v>
      </c>
      <c r="I80" s="34" t="s">
        <v>9</v>
      </c>
      <c r="J80" s="163" t="s">
        <v>33</v>
      </c>
      <c r="K80" s="175" t="s">
        <v>111</v>
      </c>
      <c r="L80" s="168" t="s">
        <v>173</v>
      </c>
      <c r="M80" s="129"/>
    </row>
    <row r="81" spans="1:13" s="128" customFormat="1" ht="37.5" customHeight="1" x14ac:dyDescent="0.25">
      <c r="A81" s="127">
        <v>39</v>
      </c>
      <c r="B81" s="130" t="s">
        <v>179</v>
      </c>
      <c r="C81" s="162" t="s">
        <v>43</v>
      </c>
      <c r="D81" s="166" t="s">
        <v>38</v>
      </c>
      <c r="E81" s="131">
        <v>1000</v>
      </c>
      <c r="F81" s="162" t="s">
        <v>182</v>
      </c>
      <c r="G81" s="132">
        <v>300</v>
      </c>
      <c r="H81" s="161">
        <f t="shared" si="2"/>
        <v>300000</v>
      </c>
      <c r="I81" s="34" t="s">
        <v>9</v>
      </c>
      <c r="J81" s="139" t="s">
        <v>33</v>
      </c>
      <c r="K81" s="175" t="s">
        <v>111</v>
      </c>
      <c r="L81" s="168" t="s">
        <v>183</v>
      </c>
      <c r="M81" s="129"/>
    </row>
    <row r="82" spans="1:13" s="128" customFormat="1" ht="37.5" customHeight="1" x14ac:dyDescent="0.25">
      <c r="A82" s="127">
        <v>40</v>
      </c>
      <c r="B82" s="130" t="s">
        <v>180</v>
      </c>
      <c r="C82" s="162" t="s">
        <v>43</v>
      </c>
      <c r="D82" s="166" t="s">
        <v>38</v>
      </c>
      <c r="E82" s="131">
        <v>500</v>
      </c>
      <c r="F82" s="162" t="s">
        <v>182</v>
      </c>
      <c r="G82" s="132">
        <v>1000</v>
      </c>
      <c r="H82" s="161">
        <f t="shared" si="2"/>
        <v>500000</v>
      </c>
      <c r="I82" s="34" t="s">
        <v>9</v>
      </c>
      <c r="J82" s="139" t="s">
        <v>33</v>
      </c>
      <c r="K82" s="175" t="s">
        <v>111</v>
      </c>
      <c r="L82" s="168" t="s">
        <v>183</v>
      </c>
      <c r="M82" s="129"/>
    </row>
    <row r="83" spans="1:13" s="128" customFormat="1" ht="37.5" customHeight="1" x14ac:dyDescent="0.25">
      <c r="A83" s="127">
        <v>41</v>
      </c>
      <c r="B83" s="130" t="s">
        <v>181</v>
      </c>
      <c r="C83" s="162" t="s">
        <v>43</v>
      </c>
      <c r="D83" s="166" t="s">
        <v>38</v>
      </c>
      <c r="E83" s="131">
        <v>10</v>
      </c>
      <c r="F83" s="162" t="s">
        <v>182</v>
      </c>
      <c r="G83" s="132">
        <v>1000</v>
      </c>
      <c r="H83" s="161">
        <f t="shared" si="2"/>
        <v>10000</v>
      </c>
      <c r="I83" s="34" t="s">
        <v>9</v>
      </c>
      <c r="J83" s="139" t="s">
        <v>33</v>
      </c>
      <c r="K83" s="175" t="s">
        <v>111</v>
      </c>
      <c r="L83" s="168" t="s">
        <v>183</v>
      </c>
      <c r="M83" s="129"/>
    </row>
    <row r="84" spans="1:13" s="128" customFormat="1" ht="37.5" customHeight="1" x14ac:dyDescent="0.25">
      <c r="A84" s="127">
        <v>42</v>
      </c>
      <c r="B84" s="130" t="s">
        <v>186</v>
      </c>
      <c r="C84" s="162" t="s">
        <v>43</v>
      </c>
      <c r="D84" s="166" t="s">
        <v>38</v>
      </c>
      <c r="E84" s="131">
        <v>3</v>
      </c>
      <c r="F84" s="162" t="s">
        <v>44</v>
      </c>
      <c r="G84" s="132">
        <v>55000</v>
      </c>
      <c r="H84" s="161">
        <f t="shared" si="2"/>
        <v>165000</v>
      </c>
      <c r="I84" s="34" t="s">
        <v>9</v>
      </c>
      <c r="J84" s="139" t="s">
        <v>33</v>
      </c>
      <c r="K84" s="175" t="s">
        <v>111</v>
      </c>
      <c r="L84" s="168" t="s">
        <v>196</v>
      </c>
      <c r="M84" s="129"/>
    </row>
    <row r="85" spans="1:13" s="128" customFormat="1" ht="37.5" customHeight="1" x14ac:dyDescent="0.25">
      <c r="A85" s="127">
        <v>43</v>
      </c>
      <c r="B85" s="130" t="s">
        <v>187</v>
      </c>
      <c r="C85" s="162" t="s">
        <v>43</v>
      </c>
      <c r="D85" s="166" t="s">
        <v>38</v>
      </c>
      <c r="E85" s="131">
        <v>1</v>
      </c>
      <c r="F85" s="162" t="s">
        <v>44</v>
      </c>
      <c r="G85" s="132">
        <v>3920</v>
      </c>
      <c r="H85" s="161">
        <f t="shared" si="2"/>
        <v>3920</v>
      </c>
      <c r="I85" s="34" t="s">
        <v>9</v>
      </c>
      <c r="J85" s="139" t="s">
        <v>33</v>
      </c>
      <c r="K85" s="175" t="s">
        <v>111</v>
      </c>
      <c r="L85" s="168" t="s">
        <v>196</v>
      </c>
      <c r="M85" s="129"/>
    </row>
    <row r="86" spans="1:13" s="128" customFormat="1" ht="37.5" customHeight="1" x14ac:dyDescent="0.25">
      <c r="A86" s="127">
        <v>44</v>
      </c>
      <c r="B86" s="130" t="s">
        <v>188</v>
      </c>
      <c r="C86" s="162" t="s">
        <v>43</v>
      </c>
      <c r="D86" s="166" t="s">
        <v>38</v>
      </c>
      <c r="E86" s="131">
        <v>3</v>
      </c>
      <c r="F86" s="162" t="s">
        <v>44</v>
      </c>
      <c r="G86" s="132">
        <v>3920</v>
      </c>
      <c r="H86" s="161">
        <f t="shared" si="2"/>
        <v>11760</v>
      </c>
      <c r="I86" s="34" t="s">
        <v>9</v>
      </c>
      <c r="J86" s="139" t="s">
        <v>33</v>
      </c>
      <c r="K86" s="175" t="s">
        <v>111</v>
      </c>
      <c r="L86" s="168" t="s">
        <v>196</v>
      </c>
      <c r="M86" s="129"/>
    </row>
    <row r="87" spans="1:13" s="128" customFormat="1" ht="37.5" customHeight="1" x14ac:dyDescent="0.25">
      <c r="A87" s="127">
        <v>45</v>
      </c>
      <c r="B87" s="130" t="s">
        <v>189</v>
      </c>
      <c r="C87" s="162" t="s">
        <v>43</v>
      </c>
      <c r="D87" s="166" t="s">
        <v>38</v>
      </c>
      <c r="E87" s="131">
        <v>20</v>
      </c>
      <c r="F87" s="162" t="s">
        <v>44</v>
      </c>
      <c r="G87" s="132">
        <v>275</v>
      </c>
      <c r="H87" s="161">
        <f t="shared" si="2"/>
        <v>5500</v>
      </c>
      <c r="I87" s="34" t="s">
        <v>9</v>
      </c>
      <c r="J87" s="139" t="s">
        <v>33</v>
      </c>
      <c r="K87" s="175" t="s">
        <v>111</v>
      </c>
      <c r="L87" s="168" t="s">
        <v>196</v>
      </c>
      <c r="M87" s="129"/>
    </row>
    <row r="88" spans="1:13" s="128" customFormat="1" ht="37.5" customHeight="1" x14ac:dyDescent="0.25">
      <c r="A88" s="127">
        <v>46</v>
      </c>
      <c r="B88" s="130" t="s">
        <v>190</v>
      </c>
      <c r="C88" s="162" t="s">
        <v>43</v>
      </c>
      <c r="D88" s="166" t="s">
        <v>38</v>
      </c>
      <c r="E88" s="131">
        <v>1</v>
      </c>
      <c r="F88" s="162" t="s">
        <v>44</v>
      </c>
      <c r="G88" s="132">
        <v>30000</v>
      </c>
      <c r="H88" s="161">
        <f t="shared" si="2"/>
        <v>30000</v>
      </c>
      <c r="I88" s="34" t="s">
        <v>9</v>
      </c>
      <c r="J88" s="139" t="s">
        <v>33</v>
      </c>
      <c r="K88" s="175" t="s">
        <v>111</v>
      </c>
      <c r="L88" s="168" t="s">
        <v>196</v>
      </c>
      <c r="M88" s="129"/>
    </row>
    <row r="89" spans="1:13" s="128" customFormat="1" ht="37.5" customHeight="1" x14ac:dyDescent="0.25">
      <c r="A89" s="127">
        <v>47</v>
      </c>
      <c r="B89" s="130" t="s">
        <v>191</v>
      </c>
      <c r="C89" s="162" t="s">
        <v>43</v>
      </c>
      <c r="D89" s="166" t="s">
        <v>38</v>
      </c>
      <c r="E89" s="131">
        <v>1</v>
      </c>
      <c r="F89" s="162" t="s">
        <v>44</v>
      </c>
      <c r="G89" s="132">
        <v>30000</v>
      </c>
      <c r="H89" s="161">
        <f t="shared" si="2"/>
        <v>30000</v>
      </c>
      <c r="I89" s="34" t="s">
        <v>9</v>
      </c>
      <c r="J89" s="139" t="s">
        <v>33</v>
      </c>
      <c r="K89" s="175" t="s">
        <v>111</v>
      </c>
      <c r="L89" s="168" t="s">
        <v>196</v>
      </c>
      <c r="M89" s="129"/>
    </row>
    <row r="90" spans="1:13" s="128" customFormat="1" ht="37.5" customHeight="1" x14ac:dyDescent="0.25">
      <c r="A90" s="127">
        <v>48</v>
      </c>
      <c r="B90" s="130" t="s">
        <v>192</v>
      </c>
      <c r="C90" s="162" t="s">
        <v>43</v>
      </c>
      <c r="D90" s="166" t="s">
        <v>38</v>
      </c>
      <c r="E90" s="131">
        <v>2</v>
      </c>
      <c r="F90" s="162" t="s">
        <v>44</v>
      </c>
      <c r="G90" s="132">
        <v>8000</v>
      </c>
      <c r="H90" s="161">
        <f t="shared" si="2"/>
        <v>16000</v>
      </c>
      <c r="I90" s="34" t="s">
        <v>9</v>
      </c>
      <c r="J90" s="139" t="s">
        <v>33</v>
      </c>
      <c r="K90" s="175" t="s">
        <v>111</v>
      </c>
      <c r="L90" s="168" t="s">
        <v>196</v>
      </c>
      <c r="M90" s="129"/>
    </row>
    <row r="91" spans="1:13" s="128" customFormat="1" ht="37.5" customHeight="1" x14ac:dyDescent="0.25">
      <c r="A91" s="127">
        <v>49</v>
      </c>
      <c r="B91" s="130" t="s">
        <v>193</v>
      </c>
      <c r="C91" s="162" t="s">
        <v>43</v>
      </c>
      <c r="D91" s="166" t="s">
        <v>38</v>
      </c>
      <c r="E91" s="131">
        <v>60</v>
      </c>
      <c r="F91" s="162" t="s">
        <v>44</v>
      </c>
      <c r="G91" s="132">
        <v>710</v>
      </c>
      <c r="H91" s="161">
        <f t="shared" si="2"/>
        <v>42600</v>
      </c>
      <c r="I91" s="34" t="s">
        <v>9</v>
      </c>
      <c r="J91" s="139" t="s">
        <v>33</v>
      </c>
      <c r="K91" s="175" t="s">
        <v>111</v>
      </c>
      <c r="L91" s="168" t="s">
        <v>196</v>
      </c>
      <c r="M91" s="129"/>
    </row>
    <row r="92" spans="1:13" s="128" customFormat="1" ht="37.5" customHeight="1" x14ac:dyDescent="0.25">
      <c r="A92" s="127">
        <v>50</v>
      </c>
      <c r="B92" s="130" t="s">
        <v>194</v>
      </c>
      <c r="C92" s="162" t="s">
        <v>43</v>
      </c>
      <c r="D92" s="166" t="s">
        <v>38</v>
      </c>
      <c r="E92" s="131">
        <v>30</v>
      </c>
      <c r="F92" s="162" t="s">
        <v>44</v>
      </c>
      <c r="G92" s="132">
        <v>3600</v>
      </c>
      <c r="H92" s="161">
        <f t="shared" si="2"/>
        <v>108000</v>
      </c>
      <c r="I92" s="34" t="s">
        <v>9</v>
      </c>
      <c r="J92" s="139" t="s">
        <v>33</v>
      </c>
      <c r="K92" s="175" t="s">
        <v>111</v>
      </c>
      <c r="L92" s="168" t="s">
        <v>196</v>
      </c>
      <c r="M92" s="129"/>
    </row>
    <row r="93" spans="1:13" s="128" customFormat="1" ht="37.5" customHeight="1" x14ac:dyDescent="0.25">
      <c r="A93" s="127">
        <v>51</v>
      </c>
      <c r="B93" s="130" t="s">
        <v>195</v>
      </c>
      <c r="C93" s="162" t="s">
        <v>43</v>
      </c>
      <c r="D93" s="166" t="s">
        <v>38</v>
      </c>
      <c r="E93" s="131">
        <v>50</v>
      </c>
      <c r="F93" s="162" t="s">
        <v>69</v>
      </c>
      <c r="G93" s="132">
        <v>448.4</v>
      </c>
      <c r="H93" s="161">
        <f t="shared" si="2"/>
        <v>22420</v>
      </c>
      <c r="I93" s="34" t="s">
        <v>9</v>
      </c>
      <c r="J93" s="139" t="s">
        <v>33</v>
      </c>
      <c r="K93" s="175" t="s">
        <v>111</v>
      </c>
      <c r="L93" s="168" t="s">
        <v>196</v>
      </c>
      <c r="M93" s="129"/>
    </row>
    <row r="94" spans="1:13" s="128" customFormat="1" ht="37.5" customHeight="1" x14ac:dyDescent="0.25">
      <c r="A94" s="127">
        <v>52</v>
      </c>
      <c r="B94" s="130" t="s">
        <v>199</v>
      </c>
      <c r="C94" s="162" t="s">
        <v>43</v>
      </c>
      <c r="D94" s="166" t="s">
        <v>32</v>
      </c>
      <c r="E94" s="131">
        <v>41</v>
      </c>
      <c r="F94" s="162" t="s">
        <v>44</v>
      </c>
      <c r="G94" s="132">
        <v>8750</v>
      </c>
      <c r="H94" s="161">
        <f t="shared" si="2"/>
        <v>358750</v>
      </c>
      <c r="I94" s="34" t="s">
        <v>9</v>
      </c>
      <c r="J94" s="139" t="s">
        <v>33</v>
      </c>
      <c r="K94" s="175" t="s">
        <v>111</v>
      </c>
      <c r="L94" s="168" t="s">
        <v>202</v>
      </c>
      <c r="M94" s="129"/>
    </row>
    <row r="95" spans="1:13" s="128" customFormat="1" ht="37.5" customHeight="1" x14ac:dyDescent="0.25">
      <c r="A95" s="127">
        <v>53</v>
      </c>
      <c r="B95" s="130" t="s">
        <v>203</v>
      </c>
      <c r="C95" s="162" t="s">
        <v>43</v>
      </c>
      <c r="D95" s="166" t="s">
        <v>32</v>
      </c>
      <c r="E95" s="131">
        <v>1</v>
      </c>
      <c r="F95" s="162" t="s">
        <v>110</v>
      </c>
      <c r="G95" s="132">
        <v>575000</v>
      </c>
      <c r="H95" s="161">
        <f t="shared" si="2"/>
        <v>575000</v>
      </c>
      <c r="I95" s="34" t="s">
        <v>9</v>
      </c>
      <c r="J95" s="139" t="s">
        <v>33</v>
      </c>
      <c r="K95" s="175" t="s">
        <v>111</v>
      </c>
      <c r="L95" s="168" t="s">
        <v>204</v>
      </c>
      <c r="M95" s="129"/>
    </row>
    <row r="96" spans="1:13" s="128" customFormat="1" ht="37.5" customHeight="1" x14ac:dyDescent="0.25">
      <c r="A96" s="127">
        <v>54</v>
      </c>
      <c r="B96" s="130" t="s">
        <v>205</v>
      </c>
      <c r="C96" s="162" t="s">
        <v>43</v>
      </c>
      <c r="D96" s="166" t="s">
        <v>38</v>
      </c>
      <c r="E96" s="131">
        <v>10000</v>
      </c>
      <c r="F96" s="162" t="s">
        <v>44</v>
      </c>
      <c r="G96" s="132">
        <v>9</v>
      </c>
      <c r="H96" s="161">
        <f t="shared" si="2"/>
        <v>90000</v>
      </c>
      <c r="I96" s="34" t="s">
        <v>9</v>
      </c>
      <c r="J96" s="139" t="s">
        <v>33</v>
      </c>
      <c r="K96" s="175" t="s">
        <v>207</v>
      </c>
      <c r="L96" s="168" t="s">
        <v>208</v>
      </c>
      <c r="M96" s="129"/>
    </row>
    <row r="97" spans="1:18" s="128" customFormat="1" ht="37.5" customHeight="1" x14ac:dyDescent="0.25">
      <c r="A97" s="127">
        <v>55</v>
      </c>
      <c r="B97" s="130" t="s">
        <v>206</v>
      </c>
      <c r="C97" s="162" t="s">
        <v>43</v>
      </c>
      <c r="D97" s="166" t="s">
        <v>38</v>
      </c>
      <c r="E97" s="131">
        <v>500</v>
      </c>
      <c r="F97" s="162" t="s">
        <v>44</v>
      </c>
      <c r="G97" s="132">
        <v>500</v>
      </c>
      <c r="H97" s="161">
        <f t="shared" si="2"/>
        <v>250000</v>
      </c>
      <c r="I97" s="34" t="s">
        <v>9</v>
      </c>
      <c r="J97" s="139" t="s">
        <v>33</v>
      </c>
      <c r="K97" s="175" t="s">
        <v>207</v>
      </c>
      <c r="L97" s="168" t="s">
        <v>208</v>
      </c>
      <c r="M97" s="129"/>
    </row>
    <row r="98" spans="1:18" s="128" customFormat="1" ht="37.5" customHeight="1" x14ac:dyDescent="0.25">
      <c r="A98" s="127">
        <v>56</v>
      </c>
      <c r="B98" s="130" t="s">
        <v>218</v>
      </c>
      <c r="C98" s="162" t="s">
        <v>37</v>
      </c>
      <c r="D98" s="166" t="s">
        <v>38</v>
      </c>
      <c r="E98" s="131">
        <v>68382</v>
      </c>
      <c r="F98" s="162" t="s">
        <v>211</v>
      </c>
      <c r="G98" s="132">
        <v>410</v>
      </c>
      <c r="H98" s="161">
        <f t="shared" si="2"/>
        <v>28036620</v>
      </c>
      <c r="I98" s="34" t="s">
        <v>9</v>
      </c>
      <c r="J98" s="139" t="s">
        <v>33</v>
      </c>
      <c r="K98" s="175" t="s">
        <v>207</v>
      </c>
      <c r="L98" s="168" t="s">
        <v>212</v>
      </c>
      <c r="M98" s="129"/>
    </row>
    <row r="99" spans="1:18" s="128" customFormat="1" ht="37.5" customHeight="1" x14ac:dyDescent="0.25">
      <c r="A99" s="127">
        <v>57</v>
      </c>
      <c r="B99" s="130" t="s">
        <v>219</v>
      </c>
      <c r="C99" s="162" t="s">
        <v>43</v>
      </c>
      <c r="D99" s="166" t="s">
        <v>38</v>
      </c>
      <c r="E99" s="131">
        <v>1</v>
      </c>
      <c r="F99" s="162" t="s">
        <v>110</v>
      </c>
      <c r="G99" s="132">
        <v>5777798.5599999996</v>
      </c>
      <c r="H99" s="161">
        <f t="shared" si="2"/>
        <v>5777798.5599999996</v>
      </c>
      <c r="I99" s="34" t="s">
        <v>9</v>
      </c>
      <c r="J99" s="139" t="s">
        <v>33</v>
      </c>
      <c r="K99" s="175" t="s">
        <v>207</v>
      </c>
      <c r="L99" s="168" t="s">
        <v>220</v>
      </c>
      <c r="M99" s="129"/>
    </row>
    <row r="100" spans="1:18" s="3" customFormat="1" ht="20.100000000000001" customHeight="1" x14ac:dyDescent="0.25">
      <c r="A100" s="41"/>
      <c r="B100" s="68" t="s">
        <v>18</v>
      </c>
      <c r="C100" s="42"/>
      <c r="D100" s="42"/>
      <c r="E100" s="42"/>
      <c r="F100" s="42"/>
      <c r="G100" s="118"/>
      <c r="H100" s="43">
        <f>SUM(H43:H99)</f>
        <v>1258540273.3599999</v>
      </c>
      <c r="I100" s="44"/>
      <c r="J100" s="44"/>
      <c r="K100" s="85"/>
      <c r="L100" s="125"/>
      <c r="M100" s="30"/>
      <c r="N100" s="10"/>
      <c r="O100" s="10"/>
      <c r="P100" s="10"/>
      <c r="Q100" s="10"/>
      <c r="R100" s="10"/>
    </row>
    <row r="101" spans="1:18" s="3" customFormat="1" ht="20.100000000000001" customHeight="1" x14ac:dyDescent="0.25">
      <c r="A101" s="48"/>
      <c r="B101" s="57" t="s">
        <v>8</v>
      </c>
      <c r="C101" s="49"/>
      <c r="D101" s="49"/>
      <c r="E101" s="49"/>
      <c r="F101" s="49"/>
      <c r="G101" s="119"/>
      <c r="H101" s="49"/>
      <c r="I101" s="49"/>
      <c r="J101" s="49"/>
      <c r="K101" s="86"/>
      <c r="L101" s="49"/>
      <c r="M101" s="30"/>
      <c r="N101" s="10"/>
      <c r="O101" s="10"/>
      <c r="P101" s="10"/>
      <c r="Q101" s="10"/>
      <c r="R101" s="10"/>
    </row>
    <row r="102" spans="1:18" s="144" customFormat="1" ht="33.75" customHeight="1" x14ac:dyDescent="0.25">
      <c r="A102" s="71">
        <v>1</v>
      </c>
      <c r="B102" s="176" t="s">
        <v>121</v>
      </c>
      <c r="C102" s="162" t="s">
        <v>43</v>
      </c>
      <c r="D102" s="166" t="s">
        <v>38</v>
      </c>
      <c r="E102" s="151">
        <v>1</v>
      </c>
      <c r="F102" s="107" t="s">
        <v>122</v>
      </c>
      <c r="G102" s="152">
        <v>1440000</v>
      </c>
      <c r="H102" s="161">
        <f t="shared" ref="H102:H106" si="3">E102*G102</f>
        <v>1440000</v>
      </c>
      <c r="I102" s="34" t="s">
        <v>9</v>
      </c>
      <c r="J102" s="163" t="s">
        <v>33</v>
      </c>
      <c r="K102" s="164" t="s">
        <v>111</v>
      </c>
      <c r="L102" s="168" t="s">
        <v>123</v>
      </c>
      <c r="M102" s="143"/>
    </row>
    <row r="103" spans="1:18" s="144" customFormat="1" ht="31.5" customHeight="1" x14ac:dyDescent="0.25">
      <c r="A103" s="71">
        <v>2</v>
      </c>
      <c r="B103" s="176" t="s">
        <v>156</v>
      </c>
      <c r="C103" s="162" t="s">
        <v>37</v>
      </c>
      <c r="D103" s="166" t="s">
        <v>32</v>
      </c>
      <c r="E103" s="151">
        <v>1</v>
      </c>
      <c r="F103" s="107" t="s">
        <v>122</v>
      </c>
      <c r="G103" s="152">
        <v>43191900</v>
      </c>
      <c r="H103" s="161">
        <f t="shared" si="3"/>
        <v>43191900</v>
      </c>
      <c r="I103" s="34" t="s">
        <v>9</v>
      </c>
      <c r="J103" s="163" t="s">
        <v>71</v>
      </c>
      <c r="K103" s="164" t="s">
        <v>111</v>
      </c>
      <c r="L103" s="168" t="s">
        <v>158</v>
      </c>
      <c r="M103" s="143"/>
    </row>
    <row r="104" spans="1:18" s="144" customFormat="1" ht="30.75" customHeight="1" x14ac:dyDescent="0.25">
      <c r="A104" s="71">
        <v>3</v>
      </c>
      <c r="B104" s="176" t="s">
        <v>157</v>
      </c>
      <c r="C104" s="162" t="s">
        <v>37</v>
      </c>
      <c r="D104" s="166" t="s">
        <v>32</v>
      </c>
      <c r="E104" s="151">
        <v>1</v>
      </c>
      <c r="F104" s="107" t="s">
        <v>122</v>
      </c>
      <c r="G104" s="152">
        <v>530200</v>
      </c>
      <c r="H104" s="161">
        <f t="shared" si="3"/>
        <v>530200</v>
      </c>
      <c r="I104" s="34" t="s">
        <v>9</v>
      </c>
      <c r="J104" s="163" t="s">
        <v>71</v>
      </c>
      <c r="K104" s="164" t="s">
        <v>111</v>
      </c>
      <c r="L104" s="168" t="s">
        <v>158</v>
      </c>
      <c r="M104" s="143"/>
    </row>
    <row r="105" spans="1:18" s="144" customFormat="1" ht="50.25" customHeight="1" x14ac:dyDescent="0.25">
      <c r="A105" s="71">
        <v>4</v>
      </c>
      <c r="B105" s="176" t="s">
        <v>184</v>
      </c>
      <c r="C105" s="162" t="s">
        <v>43</v>
      </c>
      <c r="D105" s="166" t="s">
        <v>38</v>
      </c>
      <c r="E105" s="151">
        <v>1</v>
      </c>
      <c r="F105" s="107" t="s">
        <v>122</v>
      </c>
      <c r="G105" s="152">
        <v>522900</v>
      </c>
      <c r="H105" s="161">
        <f t="shared" si="3"/>
        <v>522900</v>
      </c>
      <c r="I105" s="34" t="s">
        <v>9</v>
      </c>
      <c r="J105" s="163" t="s">
        <v>33</v>
      </c>
      <c r="K105" s="164" t="s">
        <v>111</v>
      </c>
      <c r="L105" s="168" t="s">
        <v>185</v>
      </c>
      <c r="M105" s="143"/>
    </row>
    <row r="106" spans="1:18" s="144" customFormat="1" ht="35.25" customHeight="1" x14ac:dyDescent="0.25">
      <c r="A106" s="71">
        <v>5</v>
      </c>
      <c r="B106" s="176" t="s">
        <v>216</v>
      </c>
      <c r="C106" s="162" t="s">
        <v>43</v>
      </c>
      <c r="D106" s="166" t="s">
        <v>38</v>
      </c>
      <c r="E106" s="151">
        <v>1</v>
      </c>
      <c r="F106" s="107" t="s">
        <v>122</v>
      </c>
      <c r="G106" s="152">
        <v>30000</v>
      </c>
      <c r="H106" s="161">
        <f t="shared" si="3"/>
        <v>30000</v>
      </c>
      <c r="I106" s="34" t="s">
        <v>9</v>
      </c>
      <c r="J106" s="163" t="s">
        <v>33</v>
      </c>
      <c r="K106" s="164" t="s">
        <v>207</v>
      </c>
      <c r="L106" s="168" t="s">
        <v>217</v>
      </c>
      <c r="M106" s="143"/>
    </row>
    <row r="107" spans="1:18" s="1" customFormat="1" ht="19.5" customHeight="1" x14ac:dyDescent="0.25">
      <c r="A107" s="72"/>
      <c r="B107" s="56" t="s">
        <v>19</v>
      </c>
      <c r="C107" s="36"/>
      <c r="D107" s="36"/>
      <c r="E107" s="36"/>
      <c r="F107" s="36"/>
      <c r="G107" s="46"/>
      <c r="H107" s="45">
        <f>SUM(H102:H106)</f>
        <v>45715000</v>
      </c>
      <c r="I107" s="46"/>
      <c r="J107" s="46"/>
      <c r="K107" s="87"/>
      <c r="L107" s="46"/>
      <c r="M107" s="27"/>
      <c r="N107" s="22"/>
      <c r="O107" s="22"/>
      <c r="P107" s="22"/>
      <c r="Q107" s="22"/>
      <c r="R107" s="22"/>
    </row>
    <row r="108" spans="1:18" ht="20.100000000000001" customHeight="1" x14ac:dyDescent="0.25">
      <c r="A108" s="53"/>
      <c r="B108" s="58" t="s">
        <v>12</v>
      </c>
      <c r="C108" s="54"/>
      <c r="D108" s="54"/>
      <c r="E108" s="54"/>
      <c r="F108" s="54"/>
      <c r="G108" s="114"/>
      <c r="H108" s="54"/>
      <c r="I108" s="54"/>
      <c r="J108" s="54"/>
      <c r="K108" s="77"/>
      <c r="L108" s="54"/>
    </row>
    <row r="109" spans="1:18" s="142" customFormat="1" ht="29.25" customHeight="1" x14ac:dyDescent="0.25">
      <c r="A109" s="71">
        <v>1</v>
      </c>
      <c r="B109" s="148" t="s">
        <v>46</v>
      </c>
      <c r="C109" s="162" t="s">
        <v>43</v>
      </c>
      <c r="D109" s="166" t="s">
        <v>38</v>
      </c>
      <c r="E109" s="139">
        <v>1</v>
      </c>
      <c r="F109" s="139" t="s">
        <v>20</v>
      </c>
      <c r="G109" s="147"/>
      <c r="H109" s="147">
        <v>2592000</v>
      </c>
      <c r="I109" s="34" t="s">
        <v>9</v>
      </c>
      <c r="J109" s="163" t="s">
        <v>33</v>
      </c>
      <c r="K109" s="164" t="s">
        <v>34</v>
      </c>
      <c r="L109" s="168" t="s">
        <v>47</v>
      </c>
      <c r="M109" s="145"/>
      <c r="N109" s="146"/>
      <c r="O109" s="146"/>
      <c r="P109" s="146"/>
      <c r="Q109" s="146"/>
      <c r="R109" s="146"/>
    </row>
    <row r="110" spans="1:18" s="142" customFormat="1" ht="44.25" customHeight="1" x14ac:dyDescent="0.25">
      <c r="A110" s="71">
        <v>2</v>
      </c>
      <c r="B110" s="148" t="s">
        <v>48</v>
      </c>
      <c r="C110" s="162" t="s">
        <v>37</v>
      </c>
      <c r="D110" s="166" t="s">
        <v>32</v>
      </c>
      <c r="E110" s="169">
        <v>1</v>
      </c>
      <c r="F110" s="165" t="s">
        <v>20</v>
      </c>
      <c r="G110" s="147"/>
      <c r="H110" s="147">
        <v>21505000</v>
      </c>
      <c r="I110" s="34" t="s">
        <v>9</v>
      </c>
      <c r="J110" s="163" t="s">
        <v>51</v>
      </c>
      <c r="K110" s="164" t="s">
        <v>34</v>
      </c>
      <c r="L110" s="168" t="s">
        <v>52</v>
      </c>
      <c r="M110" s="145"/>
      <c r="N110" s="146"/>
      <c r="O110" s="146"/>
      <c r="P110" s="146"/>
      <c r="Q110" s="146"/>
      <c r="R110" s="146"/>
    </row>
    <row r="111" spans="1:18" s="142" customFormat="1" ht="39.75" customHeight="1" x14ac:dyDescent="0.25">
      <c r="A111" s="71">
        <v>3</v>
      </c>
      <c r="B111" s="148" t="s">
        <v>49</v>
      </c>
      <c r="C111" s="162" t="s">
        <v>37</v>
      </c>
      <c r="D111" s="166" t="s">
        <v>32</v>
      </c>
      <c r="E111" s="170">
        <v>1</v>
      </c>
      <c r="F111" s="165" t="s">
        <v>20</v>
      </c>
      <c r="G111" s="147"/>
      <c r="H111" s="147">
        <v>5558000</v>
      </c>
      <c r="I111" s="34" t="s">
        <v>9</v>
      </c>
      <c r="J111" s="163" t="s">
        <v>51</v>
      </c>
      <c r="K111" s="164" t="s">
        <v>34</v>
      </c>
      <c r="L111" s="168" t="s">
        <v>52</v>
      </c>
      <c r="M111" s="145"/>
      <c r="N111" s="146"/>
      <c r="O111" s="146"/>
      <c r="P111" s="146"/>
      <c r="Q111" s="146"/>
      <c r="R111" s="146"/>
    </row>
    <row r="112" spans="1:18" s="142" customFormat="1" ht="43.5" customHeight="1" x14ac:dyDescent="0.25">
      <c r="A112" s="71">
        <v>4</v>
      </c>
      <c r="B112" s="148" t="s">
        <v>50</v>
      </c>
      <c r="C112" s="162" t="s">
        <v>37</v>
      </c>
      <c r="D112" s="166" t="s">
        <v>32</v>
      </c>
      <c r="E112" s="170">
        <v>1</v>
      </c>
      <c r="F112" s="165" t="s">
        <v>20</v>
      </c>
      <c r="G112" s="147"/>
      <c r="H112" s="147">
        <v>1404000</v>
      </c>
      <c r="I112" s="34" t="s">
        <v>9</v>
      </c>
      <c r="J112" s="163" t="s">
        <v>51</v>
      </c>
      <c r="K112" s="164" t="s">
        <v>34</v>
      </c>
      <c r="L112" s="168" t="s">
        <v>52</v>
      </c>
      <c r="M112" s="145"/>
      <c r="N112" s="146"/>
      <c r="O112" s="146"/>
      <c r="P112" s="146"/>
      <c r="Q112" s="146"/>
      <c r="R112" s="146"/>
    </row>
    <row r="113" spans="1:18" s="142" customFormat="1" ht="43.5" customHeight="1" x14ac:dyDescent="0.25">
      <c r="A113" s="71">
        <v>5</v>
      </c>
      <c r="B113" s="148" t="s">
        <v>53</v>
      </c>
      <c r="C113" s="162" t="s">
        <v>43</v>
      </c>
      <c r="D113" s="166" t="s">
        <v>38</v>
      </c>
      <c r="E113" s="171">
        <v>1</v>
      </c>
      <c r="F113" s="172" t="s">
        <v>20</v>
      </c>
      <c r="G113" s="147"/>
      <c r="H113" s="147">
        <v>6592080</v>
      </c>
      <c r="I113" s="34" t="s">
        <v>9</v>
      </c>
      <c r="J113" s="163" t="s">
        <v>33</v>
      </c>
      <c r="K113" s="164" t="s">
        <v>34</v>
      </c>
      <c r="L113" s="168" t="s">
        <v>54</v>
      </c>
      <c r="M113" s="145"/>
      <c r="N113" s="146"/>
      <c r="O113" s="146"/>
      <c r="P113" s="146"/>
      <c r="Q113" s="146"/>
      <c r="R113" s="146"/>
    </row>
    <row r="114" spans="1:18" s="142" customFormat="1" ht="43.5" customHeight="1" x14ac:dyDescent="0.25">
      <c r="A114" s="71">
        <v>6</v>
      </c>
      <c r="B114" s="148" t="s">
        <v>55</v>
      </c>
      <c r="C114" s="162" t="s">
        <v>43</v>
      </c>
      <c r="D114" s="166" t="s">
        <v>38</v>
      </c>
      <c r="E114" s="171">
        <v>1</v>
      </c>
      <c r="F114" s="172" t="s">
        <v>20</v>
      </c>
      <c r="G114" s="147"/>
      <c r="H114" s="147">
        <v>687540</v>
      </c>
      <c r="I114" s="34" t="s">
        <v>9</v>
      </c>
      <c r="J114" s="163" t="s">
        <v>33</v>
      </c>
      <c r="K114" s="164" t="s">
        <v>34</v>
      </c>
      <c r="L114" s="168" t="s">
        <v>56</v>
      </c>
      <c r="M114" s="145"/>
      <c r="N114" s="146"/>
      <c r="O114" s="146"/>
      <c r="P114" s="146"/>
      <c r="Q114" s="146"/>
      <c r="R114" s="146"/>
    </row>
    <row r="115" spans="1:18" s="142" customFormat="1" ht="43.5" customHeight="1" x14ac:dyDescent="0.25">
      <c r="A115" s="71">
        <v>7</v>
      </c>
      <c r="B115" s="148" t="s">
        <v>57</v>
      </c>
      <c r="C115" s="162" t="s">
        <v>43</v>
      </c>
      <c r="D115" s="166" t="s">
        <v>38</v>
      </c>
      <c r="E115" s="171">
        <v>1</v>
      </c>
      <c r="F115" s="172" t="s">
        <v>20</v>
      </c>
      <c r="G115" s="147"/>
      <c r="H115" s="147">
        <v>1200000</v>
      </c>
      <c r="I115" s="34" t="s">
        <v>9</v>
      </c>
      <c r="J115" s="163" t="s">
        <v>33</v>
      </c>
      <c r="K115" s="164" t="s">
        <v>34</v>
      </c>
      <c r="L115" s="168" t="s">
        <v>58</v>
      </c>
      <c r="M115" s="145"/>
      <c r="N115" s="146"/>
      <c r="O115" s="146"/>
      <c r="P115" s="146"/>
      <c r="Q115" s="146"/>
      <c r="R115" s="146"/>
    </row>
    <row r="116" spans="1:18" s="142" customFormat="1" ht="43.5" customHeight="1" x14ac:dyDescent="0.25">
      <c r="A116" s="71">
        <v>8</v>
      </c>
      <c r="B116" s="148" t="s">
        <v>73</v>
      </c>
      <c r="C116" s="162" t="s">
        <v>43</v>
      </c>
      <c r="D116" s="166" t="s">
        <v>32</v>
      </c>
      <c r="E116" s="171">
        <v>1</v>
      </c>
      <c r="F116" s="172" t="s">
        <v>20</v>
      </c>
      <c r="G116" s="147"/>
      <c r="H116" s="147">
        <v>1928571</v>
      </c>
      <c r="I116" s="34" t="s">
        <v>9</v>
      </c>
      <c r="J116" s="163" t="s">
        <v>33</v>
      </c>
      <c r="K116" s="164" t="s">
        <v>70</v>
      </c>
      <c r="L116" s="168" t="s">
        <v>74</v>
      </c>
      <c r="M116" s="145"/>
      <c r="N116" s="146"/>
      <c r="O116" s="146"/>
      <c r="P116" s="146"/>
      <c r="Q116" s="146"/>
      <c r="R116" s="146"/>
    </row>
    <row r="117" spans="1:18" s="142" customFormat="1" ht="43.5" customHeight="1" x14ac:dyDescent="0.25">
      <c r="A117" s="71">
        <v>9</v>
      </c>
      <c r="B117" s="148" t="s">
        <v>82</v>
      </c>
      <c r="C117" s="162" t="s">
        <v>37</v>
      </c>
      <c r="D117" s="166" t="s">
        <v>38</v>
      </c>
      <c r="E117" s="171">
        <v>1</v>
      </c>
      <c r="F117" s="172" t="s">
        <v>20</v>
      </c>
      <c r="G117" s="147"/>
      <c r="H117" s="147">
        <v>319057723.77999997</v>
      </c>
      <c r="I117" s="34" t="s">
        <v>9</v>
      </c>
      <c r="J117" s="163" t="s">
        <v>33</v>
      </c>
      <c r="K117" s="164" t="s">
        <v>70</v>
      </c>
      <c r="L117" s="168" t="s">
        <v>83</v>
      </c>
      <c r="M117" s="145"/>
      <c r="N117" s="146"/>
      <c r="O117" s="146"/>
      <c r="P117" s="146"/>
      <c r="Q117" s="146"/>
      <c r="R117" s="146"/>
    </row>
    <row r="118" spans="1:18" s="142" customFormat="1" ht="43.5" customHeight="1" x14ac:dyDescent="0.25">
      <c r="A118" s="71">
        <v>10</v>
      </c>
      <c r="B118" s="148" t="s">
        <v>86</v>
      </c>
      <c r="C118" s="162" t="s">
        <v>37</v>
      </c>
      <c r="D118" s="166" t="s">
        <v>32</v>
      </c>
      <c r="E118" s="171">
        <v>1</v>
      </c>
      <c r="F118" s="172" t="s">
        <v>20</v>
      </c>
      <c r="G118" s="147"/>
      <c r="H118" s="147">
        <v>17955083.059999999</v>
      </c>
      <c r="I118" s="34" t="s">
        <v>9</v>
      </c>
      <c r="J118" s="163" t="s">
        <v>33</v>
      </c>
      <c r="K118" s="164" t="s">
        <v>70</v>
      </c>
      <c r="L118" s="168" t="s">
        <v>87</v>
      </c>
      <c r="M118" s="145"/>
      <c r="N118" s="146"/>
      <c r="O118" s="146"/>
      <c r="P118" s="146"/>
      <c r="Q118" s="146"/>
      <c r="R118" s="146"/>
    </row>
    <row r="119" spans="1:18" s="142" customFormat="1" ht="43.5" customHeight="1" x14ac:dyDescent="0.25">
      <c r="A119" s="71">
        <v>11</v>
      </c>
      <c r="B119" s="148" t="s">
        <v>88</v>
      </c>
      <c r="C119" s="162" t="s">
        <v>43</v>
      </c>
      <c r="D119" s="166" t="s">
        <v>38</v>
      </c>
      <c r="E119" s="171">
        <v>1</v>
      </c>
      <c r="F119" s="172" t="s">
        <v>20</v>
      </c>
      <c r="G119" s="147"/>
      <c r="H119" s="147">
        <v>1721850</v>
      </c>
      <c r="I119" s="34" t="s">
        <v>9</v>
      </c>
      <c r="J119" s="163" t="s">
        <v>33</v>
      </c>
      <c r="K119" s="164" t="s">
        <v>70</v>
      </c>
      <c r="L119" s="168" t="s">
        <v>95</v>
      </c>
      <c r="M119" s="145"/>
      <c r="N119" s="146"/>
      <c r="O119" s="146"/>
      <c r="P119" s="146"/>
      <c r="Q119" s="146"/>
      <c r="R119" s="146"/>
    </row>
    <row r="120" spans="1:18" s="142" customFormat="1" ht="43.5" customHeight="1" x14ac:dyDescent="0.25">
      <c r="A120" s="71">
        <v>12</v>
      </c>
      <c r="B120" s="148" t="s">
        <v>93</v>
      </c>
      <c r="C120" s="162" t="s">
        <v>37</v>
      </c>
      <c r="D120" s="166" t="s">
        <v>38</v>
      </c>
      <c r="E120" s="171">
        <v>1</v>
      </c>
      <c r="F120" s="172" t="s">
        <v>20</v>
      </c>
      <c r="G120" s="147"/>
      <c r="H120" s="147">
        <v>10335082.449999999</v>
      </c>
      <c r="I120" s="34" t="s">
        <v>9</v>
      </c>
      <c r="J120" s="163" t="s">
        <v>33</v>
      </c>
      <c r="K120" s="164" t="s">
        <v>70</v>
      </c>
      <c r="L120" s="168" t="s">
        <v>94</v>
      </c>
      <c r="M120" s="145"/>
      <c r="N120" s="146"/>
      <c r="O120" s="146"/>
      <c r="P120" s="146"/>
      <c r="Q120" s="146"/>
      <c r="R120" s="146"/>
    </row>
    <row r="121" spans="1:18" s="142" customFormat="1" ht="51.75" customHeight="1" x14ac:dyDescent="0.25">
      <c r="A121" s="71">
        <v>13</v>
      </c>
      <c r="B121" s="148" t="s">
        <v>96</v>
      </c>
      <c r="C121" s="162" t="s">
        <v>43</v>
      </c>
      <c r="D121" s="166" t="s">
        <v>32</v>
      </c>
      <c r="E121" s="171">
        <v>1</v>
      </c>
      <c r="F121" s="172" t="s">
        <v>20</v>
      </c>
      <c r="G121" s="147"/>
      <c r="H121" s="147">
        <v>1452000</v>
      </c>
      <c r="I121" s="34" t="s">
        <v>9</v>
      </c>
      <c r="J121" s="163" t="s">
        <v>71</v>
      </c>
      <c r="K121" s="164" t="s">
        <v>70</v>
      </c>
      <c r="L121" s="168" t="s">
        <v>97</v>
      </c>
      <c r="M121" s="145"/>
      <c r="N121" s="146"/>
      <c r="O121" s="146"/>
      <c r="P121" s="146"/>
      <c r="Q121" s="146"/>
      <c r="R121" s="146"/>
    </row>
    <row r="122" spans="1:18" s="142" customFormat="1" ht="51.75" customHeight="1" x14ac:dyDescent="0.25">
      <c r="A122" s="71">
        <v>14</v>
      </c>
      <c r="B122" s="148" t="s">
        <v>119</v>
      </c>
      <c r="C122" s="162" t="s">
        <v>43</v>
      </c>
      <c r="D122" s="166" t="s">
        <v>32</v>
      </c>
      <c r="E122" s="171">
        <v>1</v>
      </c>
      <c r="F122" s="172" t="s">
        <v>20</v>
      </c>
      <c r="G122" s="147"/>
      <c r="H122" s="174">
        <v>1980000</v>
      </c>
      <c r="I122" s="34" t="s">
        <v>9</v>
      </c>
      <c r="J122" s="163" t="s">
        <v>33</v>
      </c>
      <c r="K122" s="164" t="s">
        <v>111</v>
      </c>
      <c r="L122" s="168" t="s">
        <v>120</v>
      </c>
      <c r="M122" s="145"/>
      <c r="N122" s="146"/>
      <c r="O122" s="146"/>
      <c r="P122" s="146"/>
      <c r="Q122" s="146"/>
      <c r="R122" s="146"/>
    </row>
    <row r="123" spans="1:18" s="142" customFormat="1" ht="51.75" customHeight="1" x14ac:dyDescent="0.25">
      <c r="A123" s="71">
        <v>15</v>
      </c>
      <c r="B123" s="148" t="s">
        <v>130</v>
      </c>
      <c r="C123" s="162" t="s">
        <v>43</v>
      </c>
      <c r="D123" s="167" t="s">
        <v>32</v>
      </c>
      <c r="E123" s="151">
        <v>1</v>
      </c>
      <c r="F123" s="172" t="s">
        <v>20</v>
      </c>
      <c r="G123" s="152"/>
      <c r="H123" s="161">
        <v>1204400</v>
      </c>
      <c r="I123" s="34" t="s">
        <v>9</v>
      </c>
      <c r="J123" s="163" t="s">
        <v>125</v>
      </c>
      <c r="K123" s="164" t="s">
        <v>111</v>
      </c>
      <c r="L123" s="168" t="s">
        <v>124</v>
      </c>
      <c r="M123" s="145"/>
      <c r="N123" s="146"/>
      <c r="O123" s="146"/>
      <c r="P123" s="146"/>
      <c r="Q123" s="146"/>
      <c r="R123" s="146"/>
    </row>
    <row r="124" spans="1:18" s="142" customFormat="1" ht="51.75" customHeight="1" x14ac:dyDescent="0.25">
      <c r="A124" s="71">
        <v>16</v>
      </c>
      <c r="B124" s="148" t="s">
        <v>197</v>
      </c>
      <c r="C124" s="162" t="s">
        <v>43</v>
      </c>
      <c r="D124" s="167" t="s">
        <v>106</v>
      </c>
      <c r="E124" s="151">
        <v>1</v>
      </c>
      <c r="F124" s="172" t="s">
        <v>20</v>
      </c>
      <c r="G124" s="152"/>
      <c r="H124" s="161">
        <v>796500</v>
      </c>
      <c r="I124" s="34" t="s">
        <v>9</v>
      </c>
      <c r="J124" s="163" t="s">
        <v>33</v>
      </c>
      <c r="K124" s="164" t="s">
        <v>111</v>
      </c>
      <c r="L124" s="168" t="s">
        <v>198</v>
      </c>
      <c r="M124" s="145"/>
      <c r="N124" s="146"/>
      <c r="O124" s="146"/>
      <c r="P124" s="146"/>
      <c r="Q124" s="146"/>
      <c r="R124" s="146"/>
    </row>
    <row r="125" spans="1:18" s="142" customFormat="1" ht="51.75" customHeight="1" x14ac:dyDescent="0.25">
      <c r="A125" s="71">
        <v>17</v>
      </c>
      <c r="B125" s="148" t="s">
        <v>200</v>
      </c>
      <c r="C125" s="162" t="s">
        <v>43</v>
      </c>
      <c r="D125" s="167" t="s">
        <v>32</v>
      </c>
      <c r="E125" s="151">
        <v>1</v>
      </c>
      <c r="F125" s="172" t="s">
        <v>20</v>
      </c>
      <c r="G125" s="152"/>
      <c r="H125" s="161">
        <v>1158753</v>
      </c>
      <c r="I125" s="34" t="s">
        <v>9</v>
      </c>
      <c r="J125" s="163" t="s">
        <v>33</v>
      </c>
      <c r="K125" s="164" t="s">
        <v>111</v>
      </c>
      <c r="L125" s="168" t="s">
        <v>201</v>
      </c>
      <c r="M125" s="145"/>
      <c r="N125" s="146"/>
      <c r="O125" s="146"/>
      <c r="P125" s="146"/>
      <c r="Q125" s="146"/>
      <c r="R125" s="146"/>
    </row>
    <row r="126" spans="1:18" s="142" customFormat="1" ht="51.75" customHeight="1" x14ac:dyDescent="0.25">
      <c r="A126" s="71">
        <v>18</v>
      </c>
      <c r="B126" s="148" t="s">
        <v>209</v>
      </c>
      <c r="C126" s="162" t="s">
        <v>43</v>
      </c>
      <c r="D126" s="167" t="s">
        <v>32</v>
      </c>
      <c r="E126" s="151">
        <v>1</v>
      </c>
      <c r="F126" s="172" t="s">
        <v>20</v>
      </c>
      <c r="G126" s="152"/>
      <c r="H126" s="161">
        <v>6048000</v>
      </c>
      <c r="I126" s="34" t="s">
        <v>9</v>
      </c>
      <c r="J126" s="163" t="s">
        <v>71</v>
      </c>
      <c r="K126" s="164" t="s">
        <v>207</v>
      </c>
      <c r="L126" s="168" t="s">
        <v>210</v>
      </c>
      <c r="M126" s="145"/>
      <c r="N126" s="146"/>
      <c r="O126" s="146"/>
      <c r="P126" s="146"/>
      <c r="Q126" s="146"/>
      <c r="R126" s="146"/>
    </row>
    <row r="127" spans="1:18" s="4" customFormat="1" ht="20.100000000000001" customHeight="1" x14ac:dyDescent="0.25">
      <c r="A127" s="73"/>
      <c r="B127" s="68" t="s">
        <v>15</v>
      </c>
      <c r="C127" s="69"/>
      <c r="D127" s="55"/>
      <c r="E127" s="55"/>
      <c r="F127" s="55"/>
      <c r="G127" s="120"/>
      <c r="H127" s="70">
        <f>SUM(H109:H126)</f>
        <v>403176583.28999996</v>
      </c>
      <c r="I127" s="65"/>
      <c r="J127" s="65"/>
      <c r="K127" s="88"/>
      <c r="L127" s="65"/>
      <c r="M127" s="31"/>
      <c r="N127" s="25"/>
      <c r="O127" s="25"/>
      <c r="P127" s="25"/>
      <c r="Q127" s="25"/>
      <c r="R127" s="25"/>
    </row>
    <row r="128" spans="1:18" s="4" customFormat="1" ht="20.100000000000001" customHeight="1" x14ac:dyDescent="0.25">
      <c r="A128" s="73"/>
      <c r="B128" s="56" t="s">
        <v>16</v>
      </c>
      <c r="C128" s="55"/>
      <c r="D128" s="55"/>
      <c r="E128" s="55"/>
      <c r="F128" s="55"/>
      <c r="G128" s="120"/>
      <c r="H128" s="66">
        <f>H127+H107+H100</f>
        <v>1707431856.6499999</v>
      </c>
      <c r="I128" s="65"/>
      <c r="J128" s="65"/>
      <c r="K128" s="88"/>
      <c r="L128" s="65"/>
      <c r="M128" s="31"/>
      <c r="N128" s="25"/>
      <c r="O128" s="25"/>
      <c r="P128" s="25"/>
      <c r="Q128" s="25"/>
      <c r="R128" s="25"/>
    </row>
    <row r="129" spans="1:18" s="5" customFormat="1" ht="20.100000000000001" customHeight="1" x14ac:dyDescent="0.25">
      <c r="A129" s="74"/>
      <c r="B129" s="56" t="s">
        <v>17</v>
      </c>
      <c r="C129" s="55"/>
      <c r="D129" s="55"/>
      <c r="E129" s="55"/>
      <c r="F129" s="55"/>
      <c r="G129" s="120"/>
      <c r="H129" s="66">
        <f>H128+H40</f>
        <v>2369987859.6128569</v>
      </c>
      <c r="I129" s="67"/>
      <c r="J129" s="67"/>
      <c r="K129" s="88"/>
      <c r="L129" s="67"/>
      <c r="M129" s="32"/>
      <c r="N129" s="26"/>
      <c r="O129" s="26"/>
      <c r="P129" s="26"/>
      <c r="Q129" s="26"/>
      <c r="R129" s="26"/>
    </row>
    <row r="130" spans="1:18" x14ac:dyDescent="0.25">
      <c r="A130" s="8"/>
      <c r="B130" s="10"/>
      <c r="C130" s="8"/>
      <c r="D130" s="7"/>
      <c r="E130" s="8"/>
      <c r="F130" s="8"/>
      <c r="G130" s="9"/>
      <c r="H130" s="9"/>
      <c r="I130" s="10"/>
      <c r="J130" s="8"/>
      <c r="K130" s="89"/>
      <c r="L130" s="126"/>
      <c r="M130" s="20"/>
    </row>
    <row r="131" spans="1:18" x14ac:dyDescent="0.25">
      <c r="A131" s="8"/>
      <c r="B131" s="10"/>
      <c r="C131" s="8"/>
      <c r="D131" s="7"/>
      <c r="E131" s="8"/>
      <c r="F131" s="8"/>
      <c r="G131" s="9"/>
      <c r="I131" s="3"/>
      <c r="J131" s="8"/>
      <c r="K131" s="89"/>
      <c r="L131" s="126"/>
      <c r="M131" s="20"/>
    </row>
    <row r="132" spans="1:18" x14ac:dyDescent="0.25">
      <c r="J132" s="13"/>
      <c r="K132" s="90"/>
      <c r="L132" s="19"/>
    </row>
    <row r="133" spans="1:18" x14ac:dyDescent="0.25">
      <c r="J133" s="13"/>
      <c r="K133" s="90"/>
      <c r="L133" s="19"/>
    </row>
    <row r="134" spans="1:18" x14ac:dyDescent="0.25">
      <c r="J134" s="13"/>
      <c r="K134" s="90"/>
      <c r="L134" s="19"/>
    </row>
    <row r="135" spans="1:18" x14ac:dyDescent="0.25">
      <c r="D135" s="21"/>
      <c r="J135" s="13"/>
      <c r="K135" s="90"/>
      <c r="L135" s="19"/>
    </row>
    <row r="136" spans="1:18" x14ac:dyDescent="0.25">
      <c r="J136" s="13"/>
      <c r="K136" s="90"/>
      <c r="L136" s="19"/>
    </row>
    <row r="137" spans="1:18" x14ac:dyDescent="0.25">
      <c r="J137" s="13"/>
      <c r="K137" s="90"/>
      <c r="L137" s="19"/>
    </row>
    <row r="138" spans="1:18" x14ac:dyDescent="0.25">
      <c r="J138" s="13"/>
      <c r="K138" s="90"/>
      <c r="L138" s="19"/>
    </row>
    <row r="139" spans="1:18" x14ac:dyDescent="0.25">
      <c r="J139" s="13"/>
      <c r="K139" s="90"/>
      <c r="L139" s="19"/>
    </row>
    <row r="140" spans="1:18" x14ac:dyDescent="0.25">
      <c r="A140"/>
      <c r="B140"/>
      <c r="C140"/>
      <c r="D140"/>
      <c r="E140"/>
      <c r="F140"/>
      <c r="G140"/>
      <c r="H140"/>
      <c r="I140"/>
      <c r="J140" s="13"/>
      <c r="K140" s="90"/>
      <c r="L140" s="19"/>
      <c r="M140"/>
      <c r="N140"/>
      <c r="O140"/>
      <c r="P140"/>
      <c r="Q140"/>
      <c r="R140"/>
    </row>
    <row r="141" spans="1:18" x14ac:dyDescent="0.25">
      <c r="A141"/>
      <c r="B141"/>
      <c r="C141"/>
      <c r="D141"/>
      <c r="E141"/>
      <c r="F141"/>
      <c r="G141"/>
      <c r="H141"/>
      <c r="I141"/>
      <c r="J141" s="13"/>
      <c r="K141" s="90"/>
      <c r="L141" s="19"/>
      <c r="M141"/>
      <c r="N141"/>
      <c r="O141"/>
      <c r="P141"/>
      <c r="Q141"/>
      <c r="R141"/>
    </row>
    <row r="142" spans="1:18" x14ac:dyDescent="0.25">
      <c r="A142"/>
      <c r="B142"/>
      <c r="C142"/>
      <c r="D142"/>
      <c r="E142"/>
      <c r="F142"/>
      <c r="G142"/>
      <c r="H142"/>
      <c r="I142"/>
      <c r="J142" s="13"/>
      <c r="K142" s="90"/>
      <c r="L142" s="19"/>
      <c r="M142"/>
      <c r="N142"/>
      <c r="O142"/>
      <c r="P142"/>
      <c r="Q142"/>
      <c r="R142"/>
    </row>
    <row r="143" spans="1:18" x14ac:dyDescent="0.25">
      <c r="A143"/>
      <c r="B143"/>
      <c r="C143"/>
      <c r="D143"/>
      <c r="E143"/>
      <c r="F143"/>
      <c r="G143"/>
      <c r="H143"/>
      <c r="I143"/>
      <c r="J143" s="13"/>
      <c r="K143" s="90"/>
      <c r="L143" s="19"/>
      <c r="M143"/>
      <c r="N143"/>
      <c r="O143"/>
      <c r="P143"/>
      <c r="Q143"/>
      <c r="R143"/>
    </row>
    <row r="144" spans="1:18" x14ac:dyDescent="0.25">
      <c r="A144"/>
      <c r="B144"/>
      <c r="C144"/>
      <c r="D144"/>
      <c r="E144"/>
      <c r="F144"/>
      <c r="G144"/>
      <c r="H144"/>
      <c r="I144"/>
      <c r="J144" s="13"/>
      <c r="K144" s="90"/>
      <c r="L144" s="19"/>
      <c r="M144"/>
      <c r="N144"/>
      <c r="O144"/>
      <c r="P144"/>
      <c r="Q144"/>
      <c r="R144"/>
    </row>
    <row r="145" spans="1:18" x14ac:dyDescent="0.25">
      <c r="A145"/>
      <c r="B145"/>
      <c r="C145"/>
      <c r="D145"/>
      <c r="E145"/>
      <c r="F145"/>
      <c r="G145"/>
      <c r="H145"/>
      <c r="I145"/>
      <c r="J145" s="13"/>
      <c r="K145" s="90"/>
      <c r="L145" s="19"/>
      <c r="M145"/>
      <c r="N145"/>
      <c r="O145"/>
      <c r="P145"/>
      <c r="Q145"/>
      <c r="R145"/>
    </row>
    <row r="146" spans="1:18" x14ac:dyDescent="0.25">
      <c r="A146"/>
      <c r="B146"/>
      <c r="C146"/>
      <c r="D146"/>
      <c r="E146"/>
      <c r="F146"/>
      <c r="G146"/>
      <c r="H146"/>
      <c r="I146"/>
      <c r="J146" s="13"/>
      <c r="K146" s="90"/>
      <c r="L146" s="19"/>
      <c r="M146"/>
      <c r="N146"/>
      <c r="O146"/>
      <c r="P146"/>
      <c r="Q146"/>
      <c r="R146"/>
    </row>
    <row r="147" spans="1:18" x14ac:dyDescent="0.25">
      <c r="A147"/>
      <c r="B147"/>
      <c r="C147"/>
      <c r="D147"/>
      <c r="E147"/>
      <c r="F147"/>
      <c r="G147"/>
      <c r="H147"/>
      <c r="I147"/>
      <c r="J147" s="13"/>
      <c r="K147" s="90"/>
      <c r="L147" s="19"/>
      <c r="M147"/>
      <c r="N147"/>
      <c r="O147"/>
      <c r="P147"/>
      <c r="Q147"/>
      <c r="R147"/>
    </row>
    <row r="148" spans="1:18" x14ac:dyDescent="0.25">
      <c r="A148"/>
      <c r="B148"/>
      <c r="C148"/>
      <c r="D148"/>
      <c r="E148"/>
      <c r="F148"/>
      <c r="G148"/>
      <c r="H148"/>
      <c r="I148"/>
      <c r="J148" s="13"/>
      <c r="K148" s="90"/>
      <c r="L148" s="19"/>
      <c r="M148"/>
      <c r="N148"/>
      <c r="O148"/>
      <c r="P148"/>
      <c r="Q148"/>
      <c r="R148"/>
    </row>
    <row r="149" spans="1:18" x14ac:dyDescent="0.25">
      <c r="A149"/>
      <c r="B149"/>
      <c r="C149"/>
      <c r="D149"/>
      <c r="E149"/>
      <c r="F149"/>
      <c r="G149"/>
      <c r="H149"/>
      <c r="I149"/>
      <c r="J149" s="13"/>
      <c r="K149" s="90"/>
      <c r="L149" s="19"/>
      <c r="M149"/>
      <c r="N149"/>
      <c r="O149"/>
      <c r="P149"/>
      <c r="Q149"/>
      <c r="R149"/>
    </row>
    <row r="150" spans="1:18" x14ac:dyDescent="0.25">
      <c r="A150"/>
      <c r="B150"/>
      <c r="C150"/>
      <c r="D150"/>
      <c r="E150"/>
      <c r="F150"/>
      <c r="G150"/>
      <c r="H150"/>
      <c r="I150"/>
      <c r="J150" s="13"/>
      <c r="K150" s="90"/>
      <c r="L150" s="19"/>
      <c r="M150"/>
      <c r="N150"/>
      <c r="O150"/>
      <c r="P150"/>
      <c r="Q150"/>
      <c r="R150"/>
    </row>
    <row r="151" spans="1:18" x14ac:dyDescent="0.25">
      <c r="A151"/>
      <c r="B151"/>
      <c r="C151"/>
      <c r="D151"/>
      <c r="E151"/>
      <c r="F151"/>
      <c r="G151"/>
      <c r="H151"/>
      <c r="I151"/>
      <c r="J151" s="13"/>
      <c r="K151" s="90"/>
      <c r="L151" s="19"/>
      <c r="M151"/>
      <c r="N151"/>
      <c r="O151"/>
      <c r="P151"/>
      <c r="Q151"/>
      <c r="R151"/>
    </row>
    <row r="152" spans="1:18" x14ac:dyDescent="0.25">
      <c r="A152"/>
      <c r="B152"/>
      <c r="C152"/>
      <c r="D152"/>
      <c r="E152"/>
      <c r="F152"/>
      <c r="G152"/>
      <c r="H152"/>
      <c r="I152"/>
      <c r="J152" s="13"/>
      <c r="K152" s="90"/>
      <c r="L152" s="19"/>
      <c r="M152"/>
      <c r="N152"/>
      <c r="O152"/>
      <c r="P152"/>
      <c r="Q152"/>
      <c r="R152"/>
    </row>
    <row r="153" spans="1:18" x14ac:dyDescent="0.25">
      <c r="A153"/>
      <c r="B153"/>
      <c r="C153"/>
      <c r="D153"/>
      <c r="E153"/>
      <c r="F153"/>
      <c r="G153"/>
      <c r="H153"/>
      <c r="I153"/>
      <c r="J153" s="13"/>
      <c r="K153" s="90"/>
      <c r="L153" s="19"/>
      <c r="M153"/>
      <c r="N153"/>
      <c r="O153"/>
      <c r="P153"/>
      <c r="Q153"/>
      <c r="R153"/>
    </row>
    <row r="154" spans="1:18" x14ac:dyDescent="0.25">
      <c r="A154"/>
      <c r="B154"/>
      <c r="C154"/>
      <c r="D154"/>
      <c r="E154"/>
      <c r="F154"/>
      <c r="G154"/>
      <c r="H154"/>
      <c r="I154"/>
      <c r="J154" s="13"/>
      <c r="K154" s="90"/>
      <c r="L154" s="19"/>
      <c r="M154"/>
      <c r="N154"/>
      <c r="O154"/>
      <c r="P154"/>
      <c r="Q154"/>
      <c r="R154"/>
    </row>
    <row r="155" spans="1:18" x14ac:dyDescent="0.25">
      <c r="A155"/>
      <c r="B155"/>
      <c r="C155"/>
      <c r="D155"/>
      <c r="E155"/>
      <c r="F155"/>
      <c r="G155"/>
      <c r="H155"/>
      <c r="I155"/>
      <c r="J155" s="13"/>
      <c r="K155" s="90"/>
      <c r="L155" s="19"/>
      <c r="M155"/>
      <c r="N155"/>
      <c r="O155"/>
      <c r="P155"/>
      <c r="Q155"/>
      <c r="R155"/>
    </row>
    <row r="156" spans="1:18" x14ac:dyDescent="0.25">
      <c r="A156"/>
      <c r="B156"/>
      <c r="C156"/>
      <c r="D156"/>
      <c r="E156"/>
      <c r="F156"/>
      <c r="G156"/>
      <c r="H156"/>
      <c r="I156"/>
      <c r="J156" s="13"/>
      <c r="K156" s="90"/>
      <c r="L156" s="19"/>
      <c r="M156"/>
      <c r="N156"/>
      <c r="O156"/>
      <c r="P156"/>
      <c r="Q156"/>
      <c r="R156"/>
    </row>
    <row r="157" spans="1:18" x14ac:dyDescent="0.25">
      <c r="A157"/>
      <c r="B157"/>
      <c r="C157"/>
      <c r="D157"/>
      <c r="E157"/>
      <c r="F157"/>
      <c r="G157"/>
      <c r="H157"/>
      <c r="I157"/>
      <c r="J157" s="13"/>
      <c r="K157" s="90"/>
      <c r="L157" s="19"/>
      <c r="M157"/>
      <c r="N157"/>
      <c r="O157"/>
      <c r="P157"/>
      <c r="Q157"/>
      <c r="R157"/>
    </row>
    <row r="158" spans="1:18" x14ac:dyDescent="0.25">
      <c r="A158"/>
      <c r="B158"/>
      <c r="C158"/>
      <c r="D158"/>
      <c r="E158"/>
      <c r="F158"/>
      <c r="G158"/>
      <c r="H158"/>
      <c r="I158"/>
      <c r="J158" s="13"/>
      <c r="K158" s="90"/>
      <c r="L158" s="19"/>
      <c r="M158"/>
      <c r="N158"/>
      <c r="O158"/>
      <c r="P158"/>
      <c r="Q158"/>
      <c r="R158"/>
    </row>
    <row r="159" spans="1:18" x14ac:dyDescent="0.25">
      <c r="A159"/>
      <c r="B159"/>
      <c r="C159"/>
      <c r="D159"/>
      <c r="E159"/>
      <c r="F159"/>
      <c r="G159"/>
      <c r="H159"/>
      <c r="I159"/>
      <c r="J159" s="13"/>
      <c r="K159" s="90"/>
      <c r="L159" s="19"/>
      <c r="M159"/>
      <c r="N159"/>
      <c r="O159"/>
      <c r="P159"/>
      <c r="Q159"/>
      <c r="R159"/>
    </row>
    <row r="160" spans="1:18" x14ac:dyDescent="0.25">
      <c r="A160"/>
      <c r="B160"/>
      <c r="C160"/>
      <c r="D160"/>
      <c r="E160"/>
      <c r="F160"/>
      <c r="G160"/>
      <c r="H160"/>
      <c r="I160"/>
      <c r="J160" s="13"/>
      <c r="K160" s="90"/>
      <c r="L160" s="19"/>
      <c r="M160"/>
      <c r="N160"/>
      <c r="O160"/>
      <c r="P160"/>
      <c r="Q160"/>
      <c r="R160"/>
    </row>
    <row r="161" spans="1:18" x14ac:dyDescent="0.25">
      <c r="A161"/>
      <c r="B161"/>
      <c r="C161"/>
      <c r="D161"/>
      <c r="E161"/>
      <c r="F161"/>
      <c r="G161"/>
      <c r="H161"/>
      <c r="I161"/>
      <c r="J161" s="13"/>
      <c r="K161" s="90"/>
      <c r="L161" s="19"/>
      <c r="M161"/>
      <c r="N161"/>
      <c r="O161"/>
      <c r="P161"/>
      <c r="Q161"/>
      <c r="R161"/>
    </row>
    <row r="162" spans="1:18" x14ac:dyDescent="0.25">
      <c r="A162"/>
      <c r="B162"/>
      <c r="C162"/>
      <c r="D162"/>
      <c r="E162"/>
      <c r="F162"/>
      <c r="G162"/>
      <c r="H162"/>
      <c r="I162"/>
      <c r="J162" s="13"/>
      <c r="K162" s="90"/>
      <c r="L162" s="19"/>
      <c r="M162"/>
      <c r="N162"/>
      <c r="O162"/>
      <c r="P162"/>
      <c r="Q162"/>
      <c r="R162"/>
    </row>
    <row r="163" spans="1:18" x14ac:dyDescent="0.25">
      <c r="A163"/>
      <c r="B163"/>
      <c r="C163"/>
      <c r="D163"/>
      <c r="E163"/>
      <c r="F163"/>
      <c r="G163"/>
      <c r="H163"/>
      <c r="I163"/>
      <c r="J163" s="13"/>
      <c r="K163" s="90"/>
      <c r="L163" s="19"/>
      <c r="M163"/>
      <c r="N163"/>
      <c r="O163"/>
      <c r="P163"/>
      <c r="Q163"/>
      <c r="R163"/>
    </row>
    <row r="164" spans="1:18" x14ac:dyDescent="0.25">
      <c r="A164"/>
      <c r="B164"/>
      <c r="C164"/>
      <c r="D164"/>
      <c r="E164"/>
      <c r="F164"/>
      <c r="G164"/>
      <c r="H164"/>
      <c r="I164"/>
      <c r="J164" s="13"/>
      <c r="K164" s="90"/>
      <c r="L164" s="19"/>
      <c r="M164"/>
      <c r="N164"/>
      <c r="O164"/>
      <c r="P164"/>
      <c r="Q164"/>
      <c r="R164"/>
    </row>
    <row r="165" spans="1:18" x14ac:dyDescent="0.25">
      <c r="A165"/>
      <c r="B165"/>
      <c r="C165"/>
      <c r="D165"/>
      <c r="E165"/>
      <c r="F165"/>
      <c r="G165"/>
      <c r="H165"/>
      <c r="I165"/>
      <c r="J165" s="13"/>
      <c r="K165" s="90"/>
      <c r="L165" s="19"/>
      <c r="M165"/>
      <c r="N165"/>
      <c r="O165"/>
      <c r="P165"/>
      <c r="Q165"/>
      <c r="R165"/>
    </row>
    <row r="166" spans="1:18" x14ac:dyDescent="0.25">
      <c r="A166"/>
      <c r="B166"/>
      <c r="C166"/>
      <c r="D166"/>
      <c r="E166"/>
      <c r="F166"/>
      <c r="G166"/>
      <c r="H166"/>
      <c r="I166"/>
      <c r="J166" s="13"/>
      <c r="K166" s="90"/>
      <c r="L166" s="19"/>
      <c r="M166"/>
      <c r="N166"/>
      <c r="O166"/>
      <c r="P166"/>
      <c r="Q166"/>
      <c r="R166"/>
    </row>
    <row r="167" spans="1:18" x14ac:dyDescent="0.25">
      <c r="A167"/>
      <c r="B167"/>
      <c r="C167"/>
      <c r="D167"/>
      <c r="E167"/>
      <c r="F167"/>
      <c r="G167"/>
      <c r="H167"/>
      <c r="I167"/>
      <c r="J167" s="13"/>
      <c r="K167" s="90"/>
      <c r="L167" s="19"/>
      <c r="M167"/>
      <c r="N167"/>
      <c r="O167"/>
      <c r="P167"/>
      <c r="Q167"/>
      <c r="R167"/>
    </row>
    <row r="168" spans="1:18" x14ac:dyDescent="0.25">
      <c r="A168"/>
      <c r="B168"/>
      <c r="C168"/>
      <c r="D168"/>
      <c r="E168"/>
      <c r="F168"/>
      <c r="G168"/>
      <c r="H168"/>
      <c r="I168"/>
      <c r="J168" s="13"/>
      <c r="K168" s="90"/>
      <c r="L168" s="19"/>
      <c r="M168"/>
      <c r="N168"/>
      <c r="O168"/>
      <c r="P168"/>
      <c r="Q168"/>
      <c r="R168"/>
    </row>
    <row r="169" spans="1:18" x14ac:dyDescent="0.25">
      <c r="A169"/>
      <c r="B169"/>
      <c r="C169"/>
      <c r="D169"/>
      <c r="E169"/>
      <c r="F169"/>
      <c r="G169"/>
      <c r="H169"/>
      <c r="I169"/>
      <c r="J169" s="13"/>
      <c r="K169" s="90"/>
      <c r="L169" s="19"/>
      <c r="M169"/>
      <c r="N169"/>
      <c r="O169"/>
      <c r="P169"/>
      <c r="Q169"/>
      <c r="R169"/>
    </row>
    <row r="170" spans="1:18" x14ac:dyDescent="0.25">
      <c r="A170"/>
      <c r="B170"/>
      <c r="C170"/>
      <c r="D170"/>
      <c r="E170"/>
      <c r="F170"/>
      <c r="G170"/>
      <c r="H170"/>
      <c r="I170"/>
      <c r="J170" s="13"/>
      <c r="K170" s="90"/>
      <c r="L170" s="19"/>
      <c r="M170"/>
      <c r="N170"/>
      <c r="O170"/>
      <c r="P170"/>
      <c r="Q170"/>
      <c r="R170"/>
    </row>
    <row r="171" spans="1:18" x14ac:dyDescent="0.25">
      <c r="A171"/>
      <c r="B171"/>
      <c r="C171"/>
      <c r="D171"/>
      <c r="E171"/>
      <c r="F171"/>
      <c r="G171"/>
      <c r="H171"/>
      <c r="I171"/>
      <c r="J171" s="13"/>
      <c r="K171" s="90"/>
      <c r="L171" s="19"/>
      <c r="M171"/>
      <c r="N171"/>
      <c r="O171"/>
      <c r="P171"/>
      <c r="Q171"/>
      <c r="R171"/>
    </row>
    <row r="172" spans="1:18" x14ac:dyDescent="0.25">
      <c r="A172"/>
      <c r="B172"/>
      <c r="C172"/>
      <c r="D172"/>
      <c r="E172"/>
      <c r="F172"/>
      <c r="G172"/>
      <c r="H172"/>
      <c r="I172"/>
      <c r="J172" s="13"/>
      <c r="K172" s="90"/>
      <c r="L172" s="19"/>
      <c r="M172"/>
      <c r="N172"/>
      <c r="O172"/>
      <c r="P172"/>
      <c r="Q172"/>
      <c r="R172"/>
    </row>
    <row r="173" spans="1:18" x14ac:dyDescent="0.25">
      <c r="A173"/>
      <c r="B173"/>
      <c r="C173"/>
      <c r="D173"/>
      <c r="E173"/>
      <c r="F173"/>
      <c r="G173"/>
      <c r="H173"/>
      <c r="I173"/>
      <c r="J173" s="13"/>
      <c r="K173" s="90"/>
      <c r="L173" s="19"/>
      <c r="M173"/>
      <c r="N173"/>
      <c r="O173"/>
      <c r="P173"/>
      <c r="Q173"/>
      <c r="R173"/>
    </row>
    <row r="174" spans="1:18" x14ac:dyDescent="0.25">
      <c r="A174"/>
      <c r="B174"/>
      <c r="C174"/>
      <c r="D174"/>
      <c r="E174"/>
      <c r="F174"/>
      <c r="G174"/>
      <c r="H174"/>
      <c r="I174"/>
      <c r="J174" s="13"/>
      <c r="K174" s="90"/>
      <c r="L174" s="19"/>
      <c r="M174"/>
      <c r="N174"/>
      <c r="O174"/>
      <c r="P174"/>
      <c r="Q174"/>
      <c r="R174"/>
    </row>
    <row r="175" spans="1:18" x14ac:dyDescent="0.25">
      <c r="A175"/>
      <c r="B175"/>
      <c r="C175"/>
      <c r="D175"/>
      <c r="E175"/>
      <c r="F175"/>
      <c r="G175"/>
      <c r="H175"/>
      <c r="I175"/>
      <c r="J175" s="13"/>
      <c r="K175" s="90"/>
      <c r="L175" s="19"/>
      <c r="M175"/>
      <c r="N175"/>
      <c r="O175"/>
      <c r="P175"/>
      <c r="Q175"/>
      <c r="R175"/>
    </row>
    <row r="176" spans="1:18" x14ac:dyDescent="0.25">
      <c r="A176"/>
      <c r="B176"/>
      <c r="C176"/>
      <c r="D176"/>
      <c r="E176"/>
      <c r="F176"/>
      <c r="G176"/>
      <c r="H176"/>
      <c r="I176"/>
      <c r="J176" s="13"/>
      <c r="K176" s="90"/>
      <c r="L176" s="19"/>
      <c r="M176"/>
      <c r="N176"/>
      <c r="O176"/>
      <c r="P176"/>
      <c r="Q176"/>
      <c r="R176"/>
    </row>
    <row r="177" spans="1:18" x14ac:dyDescent="0.25">
      <c r="A177"/>
      <c r="B177"/>
      <c r="C177"/>
      <c r="D177"/>
      <c r="E177"/>
      <c r="F177"/>
      <c r="G177"/>
      <c r="H177"/>
      <c r="I177"/>
      <c r="J177" s="13"/>
      <c r="K177" s="90"/>
      <c r="L177" s="19"/>
      <c r="M177"/>
      <c r="N177"/>
      <c r="O177"/>
      <c r="P177"/>
      <c r="Q177"/>
      <c r="R177"/>
    </row>
    <row r="178" spans="1:18" x14ac:dyDescent="0.25">
      <c r="A178"/>
      <c r="B178"/>
      <c r="C178"/>
      <c r="D178"/>
      <c r="E178"/>
      <c r="F178"/>
      <c r="G178"/>
      <c r="H178"/>
      <c r="I178"/>
      <c r="J178" s="13"/>
      <c r="K178" s="90"/>
      <c r="L178" s="19"/>
      <c r="M178"/>
      <c r="N178"/>
      <c r="O178"/>
      <c r="P178"/>
      <c r="Q178"/>
      <c r="R178"/>
    </row>
    <row r="179" spans="1:18" x14ac:dyDescent="0.25">
      <c r="A179"/>
      <c r="B179"/>
      <c r="C179"/>
      <c r="D179"/>
      <c r="E179"/>
      <c r="F179"/>
      <c r="G179"/>
      <c r="H179"/>
      <c r="I179"/>
      <c r="J179" s="13"/>
      <c r="K179" s="90"/>
      <c r="L179" s="19"/>
      <c r="M179"/>
      <c r="N179"/>
      <c r="O179"/>
      <c r="P179"/>
      <c r="Q179"/>
      <c r="R179"/>
    </row>
    <row r="180" spans="1:18" x14ac:dyDescent="0.25">
      <c r="A180"/>
      <c r="B180"/>
      <c r="C180"/>
      <c r="D180"/>
      <c r="E180"/>
      <c r="F180"/>
      <c r="G180"/>
      <c r="H180"/>
      <c r="I180"/>
      <c r="J180" s="13"/>
      <c r="K180" s="90"/>
      <c r="L180" s="19"/>
      <c r="M180"/>
      <c r="N180"/>
      <c r="O180"/>
      <c r="P180"/>
      <c r="Q180"/>
      <c r="R180"/>
    </row>
    <row r="181" spans="1:18" x14ac:dyDescent="0.25">
      <c r="A181"/>
      <c r="B181"/>
      <c r="C181"/>
      <c r="D181"/>
      <c r="E181"/>
      <c r="F181"/>
      <c r="G181"/>
      <c r="H181"/>
      <c r="I181"/>
      <c r="J181" s="13"/>
      <c r="K181" s="90"/>
      <c r="L181" s="19"/>
      <c r="M181"/>
      <c r="N181"/>
      <c r="O181"/>
      <c r="P181"/>
      <c r="Q181"/>
      <c r="R181"/>
    </row>
    <row r="182" spans="1:18" x14ac:dyDescent="0.25">
      <c r="A182"/>
      <c r="B182"/>
      <c r="C182"/>
      <c r="D182"/>
      <c r="E182"/>
      <c r="F182"/>
      <c r="G182"/>
      <c r="H182"/>
      <c r="I182"/>
      <c r="J182" s="13"/>
      <c r="K182" s="90"/>
      <c r="L182" s="19"/>
      <c r="M182"/>
      <c r="N182"/>
      <c r="O182"/>
      <c r="P182"/>
      <c r="Q182"/>
      <c r="R182"/>
    </row>
    <row r="183" spans="1:18" x14ac:dyDescent="0.25">
      <c r="A183"/>
      <c r="B183"/>
      <c r="C183"/>
      <c r="D183"/>
      <c r="E183"/>
      <c r="F183"/>
      <c r="G183"/>
      <c r="H183"/>
      <c r="I183"/>
      <c r="J183" s="13"/>
      <c r="K183" s="90"/>
      <c r="L183" s="19"/>
      <c r="M183"/>
      <c r="N183"/>
      <c r="O183"/>
      <c r="P183"/>
      <c r="Q183"/>
      <c r="R183"/>
    </row>
    <row r="184" spans="1:18" x14ac:dyDescent="0.25">
      <c r="A184"/>
      <c r="B184"/>
      <c r="C184"/>
      <c r="D184"/>
      <c r="E184"/>
      <c r="F184"/>
      <c r="G184"/>
      <c r="H184"/>
      <c r="I184"/>
      <c r="J184" s="13"/>
      <c r="K184" s="90"/>
      <c r="L184" s="19"/>
      <c r="M184"/>
      <c r="N184"/>
      <c r="O184"/>
      <c r="P184"/>
      <c r="Q184"/>
      <c r="R184"/>
    </row>
    <row r="185" spans="1:18" x14ac:dyDescent="0.25">
      <c r="A185"/>
      <c r="B185"/>
      <c r="C185"/>
      <c r="D185"/>
      <c r="E185"/>
      <c r="F185"/>
      <c r="G185"/>
      <c r="H185"/>
      <c r="I185"/>
      <c r="J185" s="13"/>
      <c r="K185" s="90"/>
      <c r="L185" s="19"/>
      <c r="M185"/>
      <c r="N185"/>
      <c r="O185"/>
      <c r="P185"/>
      <c r="Q185"/>
      <c r="R185"/>
    </row>
    <row r="186" spans="1:18" x14ac:dyDescent="0.25">
      <c r="A186"/>
      <c r="B186"/>
      <c r="C186"/>
      <c r="D186"/>
      <c r="E186"/>
      <c r="F186"/>
      <c r="G186"/>
      <c r="H186"/>
      <c r="I186"/>
      <c r="J186" s="13"/>
      <c r="K186" s="90"/>
      <c r="L186" s="19"/>
      <c r="M186"/>
      <c r="N186"/>
      <c r="O186"/>
      <c r="P186"/>
      <c r="Q186"/>
      <c r="R186"/>
    </row>
    <row r="187" spans="1:18" x14ac:dyDescent="0.25">
      <c r="A187"/>
      <c r="B187"/>
      <c r="C187"/>
      <c r="D187"/>
      <c r="E187"/>
      <c r="F187"/>
      <c r="G187"/>
      <c r="H187"/>
      <c r="I187"/>
      <c r="J187" s="13"/>
      <c r="K187" s="90"/>
      <c r="L187" s="19"/>
      <c r="M187"/>
      <c r="N187"/>
      <c r="O187"/>
      <c r="P187"/>
      <c r="Q187"/>
      <c r="R187"/>
    </row>
    <row r="188" spans="1:18" x14ac:dyDescent="0.25">
      <c r="A188"/>
      <c r="B188"/>
      <c r="C188"/>
      <c r="D188"/>
      <c r="E188"/>
      <c r="F188"/>
      <c r="G188"/>
      <c r="H188"/>
      <c r="I188"/>
      <c r="J188" s="13"/>
      <c r="K188" s="90"/>
      <c r="L188" s="19"/>
      <c r="M188"/>
      <c r="N188"/>
      <c r="O188"/>
      <c r="P188"/>
      <c r="Q188"/>
      <c r="R188"/>
    </row>
    <row r="189" spans="1:18" x14ac:dyDescent="0.25">
      <c r="A189"/>
      <c r="B189"/>
      <c r="C189"/>
      <c r="D189"/>
      <c r="E189"/>
      <c r="F189"/>
      <c r="G189"/>
      <c r="H189"/>
      <c r="I189"/>
      <c r="J189" s="13"/>
      <c r="K189" s="90"/>
      <c r="L189" s="19"/>
      <c r="M189"/>
      <c r="N189"/>
      <c r="O189"/>
      <c r="P189"/>
      <c r="Q189"/>
      <c r="R189"/>
    </row>
    <row r="190" spans="1:18" x14ac:dyDescent="0.25">
      <c r="A190"/>
      <c r="B190"/>
      <c r="C190"/>
      <c r="D190"/>
      <c r="E190"/>
      <c r="F190"/>
      <c r="G190"/>
      <c r="H190"/>
      <c r="I190"/>
      <c r="J190" s="13"/>
      <c r="K190" s="90"/>
      <c r="L190" s="19"/>
      <c r="M190"/>
      <c r="N190"/>
      <c r="O190"/>
      <c r="P190"/>
      <c r="Q190"/>
      <c r="R190"/>
    </row>
    <row r="191" spans="1:18" x14ac:dyDescent="0.25">
      <c r="A191"/>
      <c r="B191"/>
      <c r="C191"/>
      <c r="D191"/>
      <c r="E191"/>
      <c r="F191"/>
      <c r="G191"/>
      <c r="H191"/>
      <c r="I191"/>
      <c r="J191" s="13"/>
      <c r="K191" s="90"/>
      <c r="L191" s="19"/>
      <c r="M191"/>
      <c r="N191"/>
      <c r="O191"/>
      <c r="P191"/>
      <c r="Q191"/>
      <c r="R191"/>
    </row>
    <row r="192" spans="1:18" x14ac:dyDescent="0.25">
      <c r="A192"/>
      <c r="B192"/>
      <c r="C192"/>
      <c r="D192"/>
      <c r="E192"/>
      <c r="F192"/>
      <c r="G192"/>
      <c r="H192"/>
      <c r="I192"/>
      <c r="J192" s="13"/>
      <c r="K192" s="90"/>
      <c r="L192" s="19"/>
      <c r="M192"/>
      <c r="N192"/>
      <c r="O192"/>
      <c r="P192"/>
      <c r="Q192"/>
      <c r="R192"/>
    </row>
    <row r="193" spans="1:18" x14ac:dyDescent="0.25">
      <c r="A193"/>
      <c r="B193"/>
      <c r="C193"/>
      <c r="D193"/>
      <c r="E193"/>
      <c r="F193"/>
      <c r="G193"/>
      <c r="H193"/>
      <c r="I193"/>
      <c r="J193" s="13"/>
      <c r="K193" s="90"/>
      <c r="L193" s="19"/>
      <c r="M193"/>
      <c r="N193"/>
      <c r="O193"/>
      <c r="P193"/>
      <c r="Q193"/>
      <c r="R193"/>
    </row>
    <row r="194" spans="1:18" x14ac:dyDescent="0.25">
      <c r="A194"/>
      <c r="B194"/>
      <c r="C194"/>
      <c r="D194"/>
      <c r="E194"/>
      <c r="F194"/>
      <c r="G194"/>
      <c r="H194"/>
      <c r="I194"/>
      <c r="J194" s="13"/>
      <c r="K194" s="90"/>
      <c r="L194" s="19"/>
      <c r="M194"/>
      <c r="N194"/>
      <c r="O194"/>
      <c r="P194"/>
      <c r="Q194"/>
      <c r="R194"/>
    </row>
    <row r="195" spans="1:18" x14ac:dyDescent="0.25">
      <c r="A195"/>
      <c r="B195"/>
      <c r="C195"/>
      <c r="D195"/>
      <c r="E195"/>
      <c r="F195"/>
      <c r="G195"/>
      <c r="H195"/>
      <c r="I195"/>
      <c r="J195" s="13"/>
      <c r="K195" s="90"/>
      <c r="L195" s="19"/>
      <c r="M195"/>
      <c r="N195"/>
      <c r="O195"/>
      <c r="P195"/>
      <c r="Q195"/>
      <c r="R195"/>
    </row>
    <row r="196" spans="1:18" x14ac:dyDescent="0.25">
      <c r="A196"/>
      <c r="B196"/>
      <c r="C196"/>
      <c r="D196"/>
      <c r="E196"/>
      <c r="F196"/>
      <c r="G196"/>
      <c r="H196"/>
      <c r="I196"/>
      <c r="J196" s="13"/>
      <c r="K196" s="90"/>
      <c r="L196" s="19"/>
      <c r="M196"/>
      <c r="N196"/>
      <c r="O196"/>
      <c r="P196"/>
      <c r="Q196"/>
      <c r="R196"/>
    </row>
    <row r="197" spans="1:18" x14ac:dyDescent="0.25">
      <c r="A197"/>
      <c r="B197"/>
      <c r="C197"/>
      <c r="D197"/>
      <c r="E197"/>
      <c r="F197"/>
      <c r="G197"/>
      <c r="H197"/>
      <c r="I197"/>
      <c r="J197" s="13"/>
      <c r="K197" s="90"/>
      <c r="L197" s="19"/>
      <c r="M197"/>
      <c r="N197"/>
      <c r="O197"/>
      <c r="P197"/>
      <c r="Q197"/>
      <c r="R197"/>
    </row>
    <row r="198" spans="1:18" x14ac:dyDescent="0.25">
      <c r="A198"/>
      <c r="B198"/>
      <c r="C198"/>
      <c r="D198"/>
      <c r="E198"/>
      <c r="F198"/>
      <c r="G198"/>
      <c r="H198"/>
      <c r="I198"/>
      <c r="J198" s="13"/>
      <c r="K198" s="90"/>
      <c r="L198" s="19"/>
      <c r="M198"/>
      <c r="N198"/>
      <c r="O198"/>
      <c r="P198"/>
      <c r="Q198"/>
      <c r="R198"/>
    </row>
    <row r="199" spans="1:18" x14ac:dyDescent="0.25">
      <c r="A199"/>
      <c r="B199"/>
      <c r="C199"/>
      <c r="D199"/>
      <c r="E199"/>
      <c r="F199"/>
      <c r="G199"/>
      <c r="H199"/>
      <c r="I199"/>
      <c r="J199" s="13"/>
      <c r="K199" s="90"/>
      <c r="L199" s="19"/>
      <c r="M199"/>
      <c r="N199"/>
      <c r="O199"/>
      <c r="P199"/>
      <c r="Q199"/>
      <c r="R199"/>
    </row>
    <row r="200" spans="1:18" x14ac:dyDescent="0.25">
      <c r="A200"/>
      <c r="B200"/>
      <c r="C200"/>
      <c r="D200"/>
      <c r="E200"/>
      <c r="F200"/>
      <c r="G200"/>
      <c r="H200"/>
      <c r="I200"/>
      <c r="J200" s="13"/>
      <c r="K200" s="90"/>
      <c r="L200" s="19"/>
      <c r="M200"/>
      <c r="N200"/>
      <c r="O200"/>
      <c r="P200"/>
      <c r="Q200"/>
      <c r="R200"/>
    </row>
    <row r="201" spans="1:18" x14ac:dyDescent="0.25">
      <c r="A201"/>
      <c r="B201"/>
      <c r="C201"/>
      <c r="D201"/>
      <c r="E201"/>
      <c r="F201"/>
      <c r="G201"/>
      <c r="H201"/>
      <c r="I201"/>
      <c r="J201" s="13"/>
      <c r="K201" s="90"/>
      <c r="L201" s="19"/>
      <c r="M201"/>
      <c r="N201"/>
      <c r="O201"/>
      <c r="P201"/>
      <c r="Q201"/>
      <c r="R201"/>
    </row>
    <row r="202" spans="1:18" x14ac:dyDescent="0.25">
      <c r="A202"/>
      <c r="B202"/>
      <c r="C202"/>
      <c r="D202"/>
      <c r="E202"/>
      <c r="F202"/>
      <c r="G202"/>
      <c r="H202"/>
      <c r="I202"/>
      <c r="J202" s="13"/>
      <c r="K202" s="90"/>
      <c r="L202" s="19"/>
      <c r="M202"/>
      <c r="N202"/>
      <c r="O202"/>
      <c r="P202"/>
      <c r="Q202"/>
      <c r="R202"/>
    </row>
    <row r="203" spans="1:18" x14ac:dyDescent="0.25">
      <c r="A203"/>
      <c r="B203"/>
      <c r="C203"/>
      <c r="D203"/>
      <c r="E203"/>
      <c r="F203"/>
      <c r="G203"/>
      <c r="H203"/>
      <c r="I203"/>
      <c r="J203" s="13"/>
      <c r="K203" s="90"/>
      <c r="L203" s="19"/>
      <c r="M203"/>
      <c r="N203"/>
      <c r="O203"/>
      <c r="P203"/>
      <c r="Q203"/>
      <c r="R203"/>
    </row>
    <row r="204" spans="1:18" x14ac:dyDescent="0.25">
      <c r="A204"/>
      <c r="B204"/>
      <c r="C204"/>
      <c r="D204"/>
      <c r="E204"/>
      <c r="F204"/>
      <c r="G204"/>
      <c r="H204"/>
      <c r="I204"/>
      <c r="J204" s="13"/>
      <c r="K204" s="90"/>
      <c r="L204" s="19"/>
      <c r="M204"/>
      <c r="N204"/>
      <c r="O204"/>
      <c r="P204"/>
      <c r="Q204"/>
      <c r="R204"/>
    </row>
    <row r="205" spans="1:18" x14ac:dyDescent="0.25">
      <c r="A205"/>
      <c r="B205"/>
      <c r="C205"/>
      <c r="D205"/>
      <c r="E205"/>
      <c r="F205"/>
      <c r="G205"/>
      <c r="H205"/>
      <c r="I205"/>
      <c r="J205" s="13"/>
      <c r="K205" s="90"/>
      <c r="L205" s="19"/>
      <c r="M205"/>
      <c r="N205"/>
      <c r="O205"/>
      <c r="P205"/>
      <c r="Q205"/>
      <c r="R205"/>
    </row>
    <row r="206" spans="1:18" x14ac:dyDescent="0.25">
      <c r="A206"/>
      <c r="B206"/>
      <c r="C206"/>
      <c r="D206"/>
      <c r="E206"/>
      <c r="F206"/>
      <c r="G206"/>
      <c r="H206"/>
      <c r="I206"/>
      <c r="J206" s="13"/>
      <c r="K206" s="90"/>
      <c r="L206" s="19"/>
      <c r="M206"/>
      <c r="N206"/>
      <c r="O206"/>
      <c r="P206"/>
      <c r="Q206"/>
      <c r="R206"/>
    </row>
    <row r="207" spans="1:18" x14ac:dyDescent="0.25">
      <c r="A207"/>
      <c r="B207"/>
      <c r="C207"/>
      <c r="D207"/>
      <c r="E207"/>
      <c r="F207"/>
      <c r="G207"/>
      <c r="H207"/>
      <c r="I207"/>
      <c r="J207" s="13"/>
      <c r="K207" s="90"/>
      <c r="L207" s="19"/>
      <c r="M207"/>
      <c r="N207"/>
      <c r="O207"/>
      <c r="P207"/>
      <c r="Q207"/>
      <c r="R207"/>
    </row>
    <row r="208" spans="1:18" x14ac:dyDescent="0.25">
      <c r="A208"/>
      <c r="B208"/>
      <c r="C208"/>
      <c r="D208"/>
      <c r="E208"/>
      <c r="F208"/>
      <c r="G208"/>
      <c r="H208"/>
      <c r="I208"/>
      <c r="J208" s="13"/>
      <c r="K208" s="90"/>
      <c r="L208" s="19"/>
      <c r="M208"/>
      <c r="N208"/>
      <c r="O208"/>
      <c r="P208"/>
      <c r="Q208"/>
      <c r="R208"/>
    </row>
    <row r="209" spans="1:18" x14ac:dyDescent="0.25">
      <c r="A209"/>
      <c r="B209"/>
      <c r="C209"/>
      <c r="D209"/>
      <c r="E209"/>
      <c r="F209"/>
      <c r="G209"/>
      <c r="H209"/>
      <c r="I209"/>
      <c r="J209" s="13"/>
      <c r="K209" s="90"/>
      <c r="L209" s="19"/>
      <c r="M209"/>
      <c r="N209"/>
      <c r="O209"/>
      <c r="P209"/>
      <c r="Q209"/>
      <c r="R209"/>
    </row>
    <row r="210" spans="1:18" x14ac:dyDescent="0.25">
      <c r="A210"/>
      <c r="B210"/>
      <c r="C210"/>
      <c r="D210"/>
      <c r="E210"/>
      <c r="F210"/>
      <c r="G210"/>
      <c r="H210"/>
      <c r="I210"/>
      <c r="J210" s="13"/>
      <c r="K210" s="90"/>
      <c r="L210" s="19"/>
      <c r="M210"/>
      <c r="N210"/>
      <c r="O210"/>
      <c r="P210"/>
      <c r="Q210"/>
      <c r="R210"/>
    </row>
    <row r="211" spans="1:18" x14ac:dyDescent="0.25">
      <c r="A211"/>
      <c r="B211"/>
      <c r="C211"/>
      <c r="D211"/>
      <c r="E211"/>
      <c r="F211"/>
      <c r="G211"/>
      <c r="H211"/>
      <c r="I211"/>
      <c r="J211" s="13"/>
      <c r="K211" s="90"/>
      <c r="L211" s="19"/>
      <c r="M211"/>
      <c r="N211"/>
      <c r="O211"/>
      <c r="P211"/>
      <c r="Q211"/>
      <c r="R211"/>
    </row>
    <row r="212" spans="1:18" x14ac:dyDescent="0.25">
      <c r="A212"/>
      <c r="B212"/>
      <c r="C212"/>
      <c r="D212"/>
      <c r="E212"/>
      <c r="F212"/>
      <c r="G212"/>
      <c r="H212"/>
      <c r="I212"/>
      <c r="J212" s="13"/>
      <c r="K212" s="90"/>
      <c r="L212" s="19"/>
      <c r="M212"/>
      <c r="N212"/>
      <c r="O212"/>
      <c r="P212"/>
      <c r="Q212"/>
      <c r="R212"/>
    </row>
    <row r="213" spans="1:18" x14ac:dyDescent="0.25">
      <c r="A213"/>
      <c r="B213"/>
      <c r="C213"/>
      <c r="D213"/>
      <c r="E213"/>
      <c r="F213"/>
      <c r="G213"/>
      <c r="H213"/>
      <c r="I213"/>
      <c r="J213" s="13"/>
      <c r="K213" s="90"/>
      <c r="L213" s="19"/>
      <c r="M213"/>
      <c r="N213"/>
      <c r="O213"/>
      <c r="P213"/>
      <c r="Q213"/>
      <c r="R213"/>
    </row>
    <row r="214" spans="1:18" x14ac:dyDescent="0.25">
      <c r="A214"/>
      <c r="B214"/>
      <c r="C214"/>
      <c r="D214"/>
      <c r="E214"/>
      <c r="F214"/>
      <c r="G214"/>
      <c r="H214"/>
      <c r="I214"/>
      <c r="J214" s="13"/>
      <c r="K214" s="90"/>
      <c r="L214" s="19"/>
      <c r="M214"/>
      <c r="N214"/>
      <c r="O214"/>
      <c r="P214"/>
      <c r="Q214"/>
      <c r="R214"/>
    </row>
    <row r="215" spans="1:18" x14ac:dyDescent="0.25">
      <c r="A215"/>
      <c r="B215"/>
      <c r="C215"/>
      <c r="D215"/>
      <c r="E215"/>
      <c r="F215"/>
      <c r="G215"/>
      <c r="H215"/>
      <c r="I215"/>
      <c r="J215" s="13"/>
      <c r="K215" s="90"/>
      <c r="L215" s="19"/>
      <c r="M215"/>
      <c r="N215"/>
      <c r="O215"/>
      <c r="P215"/>
      <c r="Q215"/>
      <c r="R215"/>
    </row>
    <row r="216" spans="1:18" x14ac:dyDescent="0.25">
      <c r="A216"/>
      <c r="B216"/>
      <c r="C216"/>
      <c r="D216"/>
      <c r="E216"/>
      <c r="F216"/>
      <c r="G216"/>
      <c r="H216"/>
      <c r="I216"/>
      <c r="J216" s="13"/>
      <c r="K216" s="90"/>
      <c r="L216" s="19"/>
      <c r="M216"/>
      <c r="N216"/>
      <c r="O216"/>
      <c r="P216"/>
      <c r="Q216"/>
      <c r="R216"/>
    </row>
    <row r="217" spans="1:18" x14ac:dyDescent="0.25">
      <c r="A217"/>
      <c r="B217"/>
      <c r="C217"/>
      <c r="D217"/>
      <c r="E217"/>
      <c r="F217"/>
      <c r="G217"/>
      <c r="H217"/>
      <c r="I217"/>
      <c r="J217" s="13"/>
      <c r="K217" s="90"/>
      <c r="L217" s="19"/>
      <c r="M217"/>
      <c r="N217"/>
      <c r="O217"/>
      <c r="P217"/>
      <c r="Q217"/>
      <c r="R217"/>
    </row>
    <row r="218" spans="1:18" x14ac:dyDescent="0.25">
      <c r="A218"/>
      <c r="B218"/>
      <c r="C218"/>
      <c r="D218"/>
      <c r="E218"/>
      <c r="F218"/>
      <c r="G218"/>
      <c r="H218"/>
      <c r="I218"/>
      <c r="J218" s="13"/>
      <c r="K218" s="90"/>
      <c r="L218" s="19"/>
      <c r="M218"/>
      <c r="N218"/>
      <c r="O218"/>
      <c r="P218"/>
      <c r="Q218"/>
      <c r="R218"/>
    </row>
    <row r="219" spans="1:18" x14ac:dyDescent="0.25">
      <c r="A219"/>
      <c r="B219"/>
      <c r="C219"/>
      <c r="D219"/>
      <c r="E219"/>
      <c r="F219"/>
      <c r="G219"/>
      <c r="H219"/>
      <c r="I219"/>
      <c r="J219" s="13"/>
      <c r="K219" s="90"/>
      <c r="L219" s="19"/>
      <c r="M219"/>
      <c r="N219"/>
      <c r="O219"/>
      <c r="P219"/>
      <c r="Q219"/>
      <c r="R219"/>
    </row>
    <row r="220" spans="1:18" x14ac:dyDescent="0.25">
      <c r="A220"/>
      <c r="B220"/>
      <c r="C220"/>
      <c r="D220"/>
      <c r="E220"/>
      <c r="F220"/>
      <c r="G220"/>
      <c r="H220"/>
      <c r="I220"/>
      <c r="J220" s="13"/>
      <c r="K220" s="90"/>
      <c r="L220" s="19"/>
      <c r="M220"/>
      <c r="N220"/>
      <c r="O220"/>
      <c r="P220"/>
      <c r="Q220"/>
      <c r="R220"/>
    </row>
    <row r="221" spans="1:18" x14ac:dyDescent="0.25">
      <c r="A221"/>
      <c r="B221"/>
      <c r="C221"/>
      <c r="D221"/>
      <c r="E221"/>
      <c r="F221"/>
      <c r="G221"/>
      <c r="H221"/>
      <c r="I221"/>
      <c r="J221" s="13"/>
      <c r="K221" s="90"/>
      <c r="L221" s="19"/>
      <c r="M221"/>
      <c r="N221"/>
      <c r="O221"/>
      <c r="P221"/>
      <c r="Q221"/>
      <c r="R221"/>
    </row>
    <row r="222" spans="1:18" x14ac:dyDescent="0.25">
      <c r="A222"/>
      <c r="B222"/>
      <c r="C222"/>
      <c r="D222"/>
      <c r="E222"/>
      <c r="F222"/>
      <c r="G222"/>
      <c r="H222"/>
      <c r="I222"/>
      <c r="J222" s="13"/>
      <c r="K222" s="90"/>
      <c r="L222" s="19"/>
      <c r="M222"/>
      <c r="N222"/>
      <c r="O222"/>
      <c r="P222"/>
      <c r="Q222"/>
      <c r="R222"/>
    </row>
    <row r="223" spans="1:18" x14ac:dyDescent="0.25">
      <c r="A223"/>
      <c r="B223"/>
      <c r="C223"/>
      <c r="D223"/>
      <c r="E223"/>
      <c r="F223"/>
      <c r="G223"/>
      <c r="H223"/>
      <c r="I223"/>
      <c r="J223" s="13"/>
      <c r="K223" s="90"/>
      <c r="L223" s="19"/>
      <c r="M223"/>
      <c r="N223"/>
      <c r="O223"/>
      <c r="P223"/>
      <c r="Q223"/>
      <c r="R223"/>
    </row>
    <row r="224" spans="1:18" x14ac:dyDescent="0.25">
      <c r="A224"/>
      <c r="B224"/>
      <c r="C224"/>
      <c r="D224"/>
      <c r="E224"/>
      <c r="F224"/>
      <c r="G224"/>
      <c r="H224"/>
      <c r="I224"/>
      <c r="J224" s="13"/>
      <c r="K224" s="90"/>
      <c r="L224" s="19"/>
      <c r="M224"/>
      <c r="N224"/>
      <c r="O224"/>
      <c r="P224"/>
      <c r="Q224"/>
      <c r="R224"/>
    </row>
    <row r="225" spans="1:18" x14ac:dyDescent="0.25">
      <c r="A225"/>
      <c r="B225"/>
      <c r="C225"/>
      <c r="D225"/>
      <c r="E225"/>
      <c r="F225"/>
      <c r="G225"/>
      <c r="H225"/>
      <c r="I225"/>
      <c r="J225" s="13"/>
      <c r="K225" s="90"/>
      <c r="L225" s="19"/>
      <c r="M225"/>
      <c r="N225"/>
      <c r="O225"/>
      <c r="P225"/>
      <c r="Q225"/>
      <c r="R225"/>
    </row>
    <row r="226" spans="1:18" x14ac:dyDescent="0.25">
      <c r="A226"/>
      <c r="B226"/>
      <c r="C226"/>
      <c r="D226"/>
      <c r="E226"/>
      <c r="F226"/>
      <c r="G226"/>
      <c r="H226"/>
      <c r="I226"/>
      <c r="J226" s="13"/>
      <c r="K226" s="90"/>
      <c r="L226" s="19"/>
      <c r="M226"/>
      <c r="N226"/>
      <c r="O226"/>
      <c r="P226"/>
      <c r="Q226"/>
      <c r="R226"/>
    </row>
    <row r="227" spans="1:18" x14ac:dyDescent="0.25">
      <c r="A227"/>
      <c r="B227"/>
      <c r="C227"/>
      <c r="D227"/>
      <c r="E227"/>
      <c r="F227"/>
      <c r="G227"/>
      <c r="H227"/>
      <c r="I227"/>
      <c r="J227" s="13"/>
      <c r="K227" s="90"/>
      <c r="L227" s="19"/>
      <c r="M227"/>
      <c r="N227"/>
      <c r="O227"/>
      <c r="P227"/>
      <c r="Q227"/>
      <c r="R227"/>
    </row>
    <row r="228" spans="1:18" x14ac:dyDescent="0.25">
      <c r="A228"/>
      <c r="B228"/>
      <c r="C228"/>
      <c r="D228"/>
      <c r="E228"/>
      <c r="F228"/>
      <c r="G228"/>
      <c r="H228"/>
      <c r="I228"/>
      <c r="J228" s="13"/>
      <c r="K228" s="90"/>
      <c r="L228" s="19"/>
      <c r="M228"/>
      <c r="N228"/>
      <c r="O228"/>
      <c r="P228"/>
      <c r="Q228"/>
      <c r="R228"/>
    </row>
    <row r="229" spans="1:18" x14ac:dyDescent="0.25">
      <c r="A229"/>
      <c r="B229"/>
      <c r="C229"/>
      <c r="D229"/>
      <c r="E229"/>
      <c r="F229"/>
      <c r="G229"/>
      <c r="H229"/>
      <c r="I229"/>
      <c r="J229" s="13"/>
      <c r="K229" s="90"/>
      <c r="L229" s="19"/>
      <c r="M229"/>
      <c r="N229"/>
      <c r="O229"/>
      <c r="P229"/>
      <c r="Q229"/>
      <c r="R229"/>
    </row>
    <row r="230" spans="1:18" x14ac:dyDescent="0.25">
      <c r="A230"/>
      <c r="B230"/>
      <c r="C230"/>
      <c r="D230"/>
      <c r="E230"/>
      <c r="F230"/>
      <c r="G230"/>
      <c r="H230"/>
      <c r="I230"/>
      <c r="J230" s="13"/>
      <c r="K230" s="90"/>
      <c r="L230" s="19"/>
      <c r="M230"/>
      <c r="N230"/>
      <c r="O230"/>
      <c r="P230"/>
      <c r="Q230"/>
      <c r="R230"/>
    </row>
    <row r="231" spans="1:18" x14ac:dyDescent="0.25">
      <c r="A231"/>
      <c r="B231"/>
      <c r="C231"/>
      <c r="D231"/>
      <c r="E231"/>
      <c r="F231"/>
      <c r="G231"/>
      <c r="H231"/>
      <c r="I231"/>
      <c r="J231" s="13"/>
      <c r="K231" s="90"/>
      <c r="L231" s="19"/>
      <c r="M231"/>
      <c r="N231"/>
      <c r="O231"/>
      <c r="P231"/>
      <c r="Q231"/>
      <c r="R231"/>
    </row>
    <row r="232" spans="1:18" x14ac:dyDescent="0.25">
      <c r="A232"/>
      <c r="B232"/>
      <c r="C232"/>
      <c r="D232"/>
      <c r="E232"/>
      <c r="F232"/>
      <c r="G232"/>
      <c r="H232"/>
      <c r="I232"/>
      <c r="J232" s="13"/>
      <c r="K232" s="90"/>
      <c r="L232" s="19"/>
      <c r="M232"/>
      <c r="N232"/>
      <c r="O232"/>
      <c r="P232"/>
      <c r="Q232"/>
      <c r="R232"/>
    </row>
    <row r="233" spans="1:18" x14ac:dyDescent="0.25">
      <c r="A233"/>
      <c r="B233"/>
      <c r="C233"/>
      <c r="D233"/>
      <c r="E233"/>
      <c r="F233"/>
      <c r="G233"/>
      <c r="H233"/>
      <c r="I233"/>
      <c r="J233" s="13"/>
      <c r="K233" s="90"/>
      <c r="L233" s="19"/>
      <c r="M233"/>
      <c r="N233"/>
      <c r="O233"/>
      <c r="P233"/>
      <c r="Q233"/>
      <c r="R233"/>
    </row>
    <row r="234" spans="1:18" x14ac:dyDescent="0.25">
      <c r="A234"/>
      <c r="B234"/>
      <c r="C234"/>
      <c r="D234"/>
      <c r="E234"/>
      <c r="F234"/>
      <c r="G234"/>
      <c r="H234"/>
      <c r="I234"/>
      <c r="J234" s="13"/>
      <c r="K234" s="90"/>
      <c r="L234" s="19"/>
      <c r="M234"/>
      <c r="N234"/>
      <c r="O234"/>
      <c r="P234"/>
      <c r="Q234"/>
      <c r="R234"/>
    </row>
    <row r="235" spans="1:18" x14ac:dyDescent="0.25">
      <c r="A235"/>
      <c r="B235"/>
      <c r="C235"/>
      <c r="D235"/>
      <c r="E235"/>
      <c r="F235"/>
      <c r="G235"/>
      <c r="H235"/>
      <c r="I235"/>
      <c r="J235" s="13"/>
      <c r="K235" s="90"/>
      <c r="L235" s="19"/>
      <c r="M235"/>
      <c r="N235"/>
      <c r="O235"/>
      <c r="P235"/>
      <c r="Q235"/>
      <c r="R235"/>
    </row>
    <row r="236" spans="1:18" x14ac:dyDescent="0.25">
      <c r="A236"/>
      <c r="B236"/>
      <c r="C236"/>
      <c r="D236"/>
      <c r="E236"/>
      <c r="F236"/>
      <c r="G236"/>
      <c r="H236"/>
      <c r="I236"/>
      <c r="J236" s="13"/>
      <c r="K236" s="90"/>
      <c r="L236" s="19"/>
      <c r="M236"/>
      <c r="N236"/>
      <c r="O236"/>
      <c r="P236"/>
      <c r="Q236"/>
      <c r="R236"/>
    </row>
    <row r="237" spans="1:18" x14ac:dyDescent="0.25">
      <c r="A237"/>
      <c r="B237"/>
      <c r="C237"/>
      <c r="D237"/>
      <c r="E237"/>
      <c r="F237"/>
      <c r="G237"/>
      <c r="H237"/>
      <c r="I237"/>
      <c r="J237" s="13"/>
      <c r="K237" s="90"/>
      <c r="L237" s="19"/>
      <c r="M237"/>
      <c r="N237"/>
      <c r="O237"/>
      <c r="P237"/>
      <c r="Q237"/>
      <c r="R237"/>
    </row>
    <row r="238" spans="1:18" x14ac:dyDescent="0.25">
      <c r="A238"/>
      <c r="B238"/>
      <c r="C238"/>
      <c r="D238"/>
      <c r="E238"/>
      <c r="F238"/>
      <c r="G238"/>
      <c r="H238"/>
      <c r="I238"/>
      <c r="J238" s="13"/>
      <c r="K238" s="90"/>
      <c r="L238" s="19"/>
      <c r="M238"/>
      <c r="N238"/>
      <c r="O238"/>
      <c r="P238"/>
      <c r="Q238"/>
      <c r="R238"/>
    </row>
    <row r="239" spans="1:18" x14ac:dyDescent="0.25">
      <c r="A239"/>
      <c r="B239"/>
      <c r="C239"/>
      <c r="D239"/>
      <c r="E239"/>
      <c r="F239"/>
      <c r="G239"/>
      <c r="H239"/>
      <c r="I239"/>
      <c r="J239" s="13"/>
      <c r="K239" s="90"/>
      <c r="L239" s="19"/>
      <c r="M239"/>
      <c r="N239"/>
      <c r="O239"/>
      <c r="P239"/>
      <c r="Q239"/>
      <c r="R239"/>
    </row>
    <row r="240" spans="1:18" x14ac:dyDescent="0.25">
      <c r="A240"/>
      <c r="B240"/>
      <c r="C240"/>
      <c r="D240"/>
      <c r="E240"/>
      <c r="F240"/>
      <c r="G240"/>
      <c r="H240"/>
      <c r="I240"/>
      <c r="J240" s="13"/>
      <c r="K240" s="90"/>
      <c r="L240" s="19"/>
      <c r="M240"/>
      <c r="N240"/>
      <c r="O240"/>
      <c r="P240"/>
      <c r="Q240"/>
      <c r="R240"/>
    </row>
    <row r="241" spans="1:18" x14ac:dyDescent="0.25">
      <c r="A241"/>
      <c r="B241"/>
      <c r="C241"/>
      <c r="D241"/>
      <c r="E241"/>
      <c r="F241"/>
      <c r="G241"/>
      <c r="H241"/>
      <c r="I241"/>
      <c r="J241" s="13"/>
      <c r="K241" s="90"/>
      <c r="L241" s="19"/>
      <c r="M241"/>
      <c r="N241"/>
      <c r="O241"/>
      <c r="P241"/>
      <c r="Q241"/>
      <c r="R241"/>
    </row>
    <row r="242" spans="1:18" x14ac:dyDescent="0.25">
      <c r="A242"/>
      <c r="B242"/>
      <c r="C242"/>
      <c r="D242"/>
      <c r="E242"/>
      <c r="F242"/>
      <c r="G242"/>
      <c r="H242"/>
      <c r="I242"/>
      <c r="J242" s="13"/>
      <c r="K242" s="90"/>
      <c r="L242" s="19"/>
      <c r="M242"/>
      <c r="N242"/>
      <c r="O242"/>
      <c r="P242"/>
      <c r="Q242"/>
      <c r="R242"/>
    </row>
    <row r="243" spans="1:18" x14ac:dyDescent="0.25">
      <c r="A243"/>
      <c r="B243"/>
      <c r="C243"/>
      <c r="D243"/>
      <c r="E243"/>
      <c r="F243"/>
      <c r="G243"/>
      <c r="H243"/>
      <c r="I243"/>
      <c r="J243" s="13"/>
      <c r="K243" s="90"/>
      <c r="L243" s="19"/>
      <c r="M243"/>
      <c r="N243"/>
      <c r="O243"/>
      <c r="P243"/>
      <c r="Q243"/>
      <c r="R243"/>
    </row>
    <row r="244" spans="1:18" x14ac:dyDescent="0.25">
      <c r="A244"/>
      <c r="B244"/>
      <c r="C244"/>
      <c r="D244"/>
      <c r="E244"/>
      <c r="F244"/>
      <c r="G244"/>
      <c r="H244"/>
      <c r="I244"/>
      <c r="J244" s="13"/>
      <c r="K244" s="90"/>
      <c r="L244" s="19"/>
      <c r="M244"/>
      <c r="N244"/>
      <c r="O244"/>
      <c r="P244"/>
      <c r="Q244"/>
      <c r="R244"/>
    </row>
    <row r="245" spans="1:18" x14ac:dyDescent="0.25">
      <c r="A245"/>
      <c r="B245"/>
      <c r="C245"/>
      <c r="D245"/>
      <c r="E245"/>
      <c r="F245"/>
      <c r="G245"/>
      <c r="H245"/>
      <c r="I245"/>
      <c r="J245" s="13"/>
      <c r="K245" s="90"/>
      <c r="L245" s="19"/>
      <c r="M245"/>
      <c r="N245"/>
      <c r="O245"/>
      <c r="P245"/>
      <c r="Q245"/>
      <c r="R245"/>
    </row>
    <row r="246" spans="1:18" x14ac:dyDescent="0.25">
      <c r="A246"/>
      <c r="B246"/>
      <c r="C246"/>
      <c r="D246"/>
      <c r="E246"/>
      <c r="F246"/>
      <c r="G246"/>
      <c r="H246"/>
      <c r="I246"/>
      <c r="J246" s="13"/>
      <c r="K246" s="90"/>
      <c r="L246" s="19"/>
      <c r="M246"/>
      <c r="N246"/>
      <c r="O246"/>
      <c r="P246"/>
      <c r="Q246"/>
      <c r="R246"/>
    </row>
    <row r="247" spans="1:18" x14ac:dyDescent="0.25">
      <c r="A247"/>
      <c r="B247"/>
      <c r="C247"/>
      <c r="D247"/>
      <c r="E247"/>
      <c r="F247"/>
      <c r="G247"/>
      <c r="H247"/>
      <c r="I247"/>
      <c r="J247" s="13"/>
      <c r="K247" s="90"/>
      <c r="L247" s="19"/>
      <c r="M247"/>
      <c r="N247"/>
      <c r="O247"/>
      <c r="P247"/>
      <c r="Q247"/>
      <c r="R247"/>
    </row>
    <row r="248" spans="1:18" x14ac:dyDescent="0.25">
      <c r="A248"/>
      <c r="B248"/>
      <c r="C248"/>
      <c r="D248"/>
      <c r="E248"/>
      <c r="F248"/>
      <c r="G248"/>
      <c r="H248"/>
      <c r="I248"/>
      <c r="J248" s="13"/>
      <c r="K248" s="90"/>
      <c r="L248" s="19"/>
      <c r="M248"/>
      <c r="N248"/>
      <c r="O248"/>
      <c r="P248"/>
      <c r="Q248"/>
      <c r="R248"/>
    </row>
    <row r="249" spans="1:18" x14ac:dyDescent="0.25">
      <c r="A249"/>
      <c r="B249"/>
      <c r="C249"/>
      <c r="D249"/>
      <c r="E249"/>
      <c r="F249"/>
      <c r="G249"/>
      <c r="H249"/>
      <c r="I249"/>
      <c r="J249" s="13"/>
      <c r="K249" s="90"/>
      <c r="L249" s="19"/>
      <c r="M249"/>
      <c r="N249"/>
      <c r="O249"/>
      <c r="P249"/>
      <c r="Q249"/>
      <c r="R249"/>
    </row>
    <row r="250" spans="1:18" x14ac:dyDescent="0.25">
      <c r="A250"/>
      <c r="B250"/>
      <c r="C250"/>
      <c r="D250"/>
      <c r="E250"/>
      <c r="F250"/>
      <c r="G250"/>
      <c r="H250"/>
      <c r="I250"/>
      <c r="J250" s="13"/>
      <c r="K250" s="90"/>
      <c r="L250" s="19"/>
      <c r="M250"/>
      <c r="N250"/>
      <c r="O250"/>
      <c r="P250"/>
      <c r="Q250"/>
      <c r="R250"/>
    </row>
    <row r="251" spans="1:18" x14ac:dyDescent="0.25">
      <c r="A251"/>
      <c r="B251"/>
      <c r="C251"/>
      <c r="D251"/>
      <c r="E251"/>
      <c r="F251"/>
      <c r="G251"/>
      <c r="H251"/>
      <c r="I251"/>
      <c r="J251" s="13"/>
      <c r="K251" s="90"/>
      <c r="L251" s="19"/>
      <c r="M251"/>
      <c r="N251"/>
      <c r="O251"/>
      <c r="P251"/>
      <c r="Q251"/>
      <c r="R251"/>
    </row>
    <row r="252" spans="1:18" x14ac:dyDescent="0.25">
      <c r="A252"/>
      <c r="B252"/>
      <c r="C252"/>
      <c r="D252"/>
      <c r="E252"/>
      <c r="F252"/>
      <c r="G252"/>
      <c r="H252"/>
      <c r="I252"/>
      <c r="J252" s="13"/>
      <c r="K252" s="90"/>
      <c r="L252" s="19"/>
      <c r="M252"/>
      <c r="N252"/>
      <c r="O252"/>
      <c r="P252"/>
      <c r="Q252"/>
      <c r="R252"/>
    </row>
    <row r="253" spans="1:18" x14ac:dyDescent="0.25">
      <c r="A253"/>
      <c r="B253"/>
      <c r="C253"/>
      <c r="D253"/>
      <c r="E253"/>
      <c r="F253"/>
      <c r="G253"/>
      <c r="H253"/>
      <c r="I253"/>
      <c r="J253" s="13"/>
      <c r="K253" s="90"/>
      <c r="L253" s="19"/>
      <c r="M253"/>
      <c r="N253"/>
      <c r="O253"/>
      <c r="P253"/>
      <c r="Q253"/>
      <c r="R253"/>
    </row>
    <row r="254" spans="1:18" x14ac:dyDescent="0.25">
      <c r="A254"/>
      <c r="B254"/>
      <c r="C254"/>
      <c r="D254"/>
      <c r="E254"/>
      <c r="F254"/>
      <c r="G254"/>
      <c r="H254"/>
      <c r="I254"/>
      <c r="J254" s="13"/>
      <c r="K254" s="90"/>
      <c r="L254" s="19"/>
      <c r="M254"/>
      <c r="N254"/>
      <c r="O254"/>
      <c r="P254"/>
      <c r="Q254"/>
      <c r="R254"/>
    </row>
    <row r="255" spans="1:18" x14ac:dyDescent="0.25">
      <c r="A255"/>
      <c r="B255"/>
      <c r="C255"/>
      <c r="D255"/>
      <c r="E255"/>
      <c r="F255"/>
      <c r="G255"/>
      <c r="H255"/>
      <c r="I255"/>
      <c r="J255" s="13"/>
      <c r="K255" s="90"/>
      <c r="L255" s="19"/>
      <c r="M255"/>
      <c r="N255"/>
      <c r="O255"/>
      <c r="P255"/>
      <c r="Q255"/>
      <c r="R255"/>
    </row>
    <row r="256" spans="1:18" x14ac:dyDescent="0.25">
      <c r="A256"/>
      <c r="B256"/>
      <c r="C256"/>
      <c r="D256"/>
      <c r="E256"/>
      <c r="F256"/>
      <c r="G256"/>
      <c r="H256"/>
      <c r="I256"/>
      <c r="J256" s="13"/>
      <c r="K256" s="90"/>
      <c r="L256" s="19"/>
      <c r="M256"/>
      <c r="N256"/>
      <c r="O256"/>
      <c r="P256"/>
      <c r="Q256"/>
      <c r="R256"/>
    </row>
    <row r="257" spans="1:18" x14ac:dyDescent="0.25">
      <c r="A257"/>
      <c r="B257"/>
      <c r="C257"/>
      <c r="D257"/>
      <c r="E257"/>
      <c r="F257"/>
      <c r="G257"/>
      <c r="H257"/>
      <c r="I257"/>
      <c r="J257" s="13"/>
      <c r="K257" s="90"/>
      <c r="L257" s="19"/>
      <c r="M257"/>
      <c r="N257"/>
      <c r="O257"/>
      <c r="P257"/>
      <c r="Q257"/>
      <c r="R257"/>
    </row>
    <row r="258" spans="1:18" x14ac:dyDescent="0.25">
      <c r="A258"/>
      <c r="B258"/>
      <c r="C258"/>
      <c r="D258"/>
      <c r="E258"/>
      <c r="F258"/>
      <c r="G258"/>
      <c r="H258"/>
      <c r="I258"/>
      <c r="J258" s="13"/>
      <c r="K258" s="90"/>
      <c r="L258" s="19"/>
      <c r="M258"/>
      <c r="N258"/>
      <c r="O258"/>
      <c r="P258"/>
      <c r="Q258"/>
      <c r="R258"/>
    </row>
    <row r="259" spans="1:18" x14ac:dyDescent="0.25">
      <c r="A259"/>
      <c r="B259"/>
      <c r="C259"/>
      <c r="D259"/>
      <c r="E259"/>
      <c r="F259"/>
      <c r="G259"/>
      <c r="H259"/>
      <c r="I259"/>
      <c r="J259" s="13"/>
      <c r="K259" s="90"/>
      <c r="L259" s="19"/>
      <c r="M259"/>
      <c r="N259"/>
      <c r="O259"/>
      <c r="P259"/>
      <c r="Q259"/>
      <c r="R259"/>
    </row>
    <row r="260" spans="1:18" x14ac:dyDescent="0.25">
      <c r="A260"/>
      <c r="B260"/>
      <c r="C260"/>
      <c r="D260"/>
      <c r="E260"/>
      <c r="F260"/>
      <c r="G260"/>
      <c r="H260"/>
      <c r="I260"/>
      <c r="J260" s="13"/>
      <c r="K260" s="90"/>
      <c r="L260" s="19"/>
      <c r="M260"/>
      <c r="N260"/>
      <c r="O260"/>
      <c r="P260"/>
      <c r="Q260"/>
      <c r="R260"/>
    </row>
    <row r="261" spans="1:18" x14ac:dyDescent="0.25">
      <c r="A261"/>
      <c r="B261"/>
      <c r="C261"/>
      <c r="D261"/>
      <c r="E261"/>
      <c r="F261"/>
      <c r="G261"/>
      <c r="H261"/>
      <c r="I261"/>
      <c r="J261" s="13"/>
      <c r="K261" s="90"/>
      <c r="L261" s="19"/>
      <c r="M261"/>
      <c r="N261"/>
      <c r="O261"/>
      <c r="P261"/>
      <c r="Q261"/>
      <c r="R261"/>
    </row>
    <row r="262" spans="1:18" x14ac:dyDescent="0.25">
      <c r="A262"/>
      <c r="B262"/>
      <c r="C262"/>
      <c r="D262"/>
      <c r="E262"/>
      <c r="F262"/>
      <c r="G262"/>
      <c r="H262"/>
      <c r="I262"/>
      <c r="J262" s="13"/>
      <c r="K262" s="90"/>
      <c r="L262" s="19"/>
      <c r="M262"/>
      <c r="N262"/>
      <c r="O262"/>
      <c r="P262"/>
      <c r="Q262"/>
      <c r="R262"/>
    </row>
    <row r="263" spans="1:18" x14ac:dyDescent="0.25">
      <c r="A263"/>
      <c r="B263"/>
      <c r="C263"/>
      <c r="D263"/>
      <c r="E263"/>
      <c r="F263"/>
      <c r="G263"/>
      <c r="H263"/>
      <c r="I263"/>
      <c r="J263" s="13"/>
      <c r="K263" s="90"/>
      <c r="L263" s="19"/>
      <c r="M263"/>
      <c r="N263"/>
      <c r="O263"/>
      <c r="P263"/>
      <c r="Q263"/>
      <c r="R263"/>
    </row>
    <row r="264" spans="1:18" x14ac:dyDescent="0.25">
      <c r="A264"/>
      <c r="B264"/>
      <c r="C264"/>
      <c r="D264"/>
      <c r="E264"/>
      <c r="F264"/>
      <c r="G264"/>
      <c r="H264"/>
      <c r="I264"/>
      <c r="J264" s="13"/>
      <c r="K264" s="90"/>
      <c r="L264" s="19"/>
      <c r="M264"/>
      <c r="N264"/>
      <c r="O264"/>
      <c r="P264"/>
      <c r="Q264"/>
      <c r="R264"/>
    </row>
    <row r="265" spans="1:18" x14ac:dyDescent="0.25">
      <c r="A265"/>
      <c r="B265"/>
      <c r="C265"/>
      <c r="D265"/>
      <c r="E265"/>
      <c r="F265"/>
      <c r="G265"/>
      <c r="H265"/>
      <c r="I265"/>
      <c r="J265" s="13"/>
      <c r="K265" s="90"/>
      <c r="L265" s="19"/>
      <c r="M265"/>
      <c r="N265"/>
      <c r="O265"/>
      <c r="P265"/>
      <c r="Q265"/>
      <c r="R265"/>
    </row>
  </sheetData>
  <sheetProtection formatCells="0" formatColumns="0" formatRows="0" insertColumns="0" insertRows="0" insertHyperlinks="0" deleteColumns="0" deleteRows="0" sort="0" autoFilter="0" pivotTables="0"/>
  <autoFilter ref="A2:L129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2022-03-02T12:46:02Z</dcterms:modified>
</cp:coreProperties>
</file>