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0" windowWidth="21075" windowHeight="99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94" i="1" l="1"/>
  <c r="H67" i="1" l="1"/>
  <c r="H66" i="1" l="1"/>
  <c r="H7" i="1" l="1"/>
  <c r="H65" i="1"/>
  <c r="H64" i="1"/>
  <c r="H63" i="1" l="1"/>
  <c r="H93" i="1" l="1"/>
  <c r="H62" i="1"/>
  <c r="H61" i="1"/>
  <c r="H60" i="1"/>
  <c r="H59" i="1"/>
  <c r="H56" i="1"/>
  <c r="H58" i="1"/>
  <c r="H57" i="1"/>
  <c r="H55" i="1"/>
  <c r="H54" i="1"/>
  <c r="H53" i="1"/>
  <c r="H52" i="1"/>
  <c r="H50" i="1"/>
  <c r="H51" i="1"/>
  <c r="G49" i="1"/>
  <c r="H49" i="1" s="1"/>
  <c r="H48" i="1"/>
  <c r="H47" i="1"/>
  <c r="H46" i="1"/>
  <c r="H44" i="1"/>
  <c r="H45" i="1"/>
  <c r="H43" i="1"/>
  <c r="H42" i="1"/>
  <c r="H41" i="1"/>
  <c r="H40" i="1"/>
  <c r="H39" i="1"/>
  <c r="H38" i="1"/>
  <c r="H37" i="1"/>
  <c r="H35" i="1"/>
  <c r="H36" i="1"/>
  <c r="H34" i="1"/>
  <c r="H33" i="1"/>
  <c r="H32" i="1"/>
  <c r="H31" i="1"/>
  <c r="H30" i="1"/>
  <c r="H29" i="1"/>
  <c r="H28" i="1"/>
  <c r="H27" i="1"/>
  <c r="H26" i="1"/>
  <c r="H22" i="1"/>
  <c r="H23" i="1"/>
  <c r="H24" i="1"/>
  <c r="H2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8" i="1" l="1"/>
</calcChain>
</file>

<file path=xl/sharedStrings.xml><?xml version="1.0" encoding="utf-8"?>
<sst xmlns="http://schemas.openxmlformats.org/spreadsheetml/2006/main" count="442" uniqueCount="167">
  <si>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</si>
  <si>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</si>
  <si>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</si>
  <si>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</si>
  <si>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</si>
  <si>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</si>
  <si>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</si>
  <si>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</si>
  <si>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</si>
  <si>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</si>
  <si>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</si>
  <si>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</si>
  <si>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</si>
  <si>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</si>
  <si>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</si>
  <si>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</si>
  <si>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</si>
  <si>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</si>
  <si>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</si>
  <si>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</si>
  <si>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</si>
  <si>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</si>
  <si>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</si>
  <si>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</si>
  <si>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</si>
  <si>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</si>
  <si>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</si>
  <si>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</si>
  <si>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</si>
  <si>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</si>
  <si>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</si>
  <si>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</si>
  <si>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</si>
  <si>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</si>
  <si>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</si>
  <si>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</si>
  <si>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</si>
  <si>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</si>
  <si>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</si>
  <si>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</si>
  <si>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</si>
  <si>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</si>
  <si>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</si>
  <si>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</si>
  <si>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</si>
  <si>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</si>
  <si>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</si>
  <si>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</si>
  <si>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</si>
  <si>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</si>
  <si>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</si>
  <si>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</si>
  <si>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</si>
  <si>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</si>
  <si>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</si>
  <si>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</si>
  <si>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</si>
  <si>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</si>
  <si>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</si>
  <si>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</si>
  <si>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</si>
  <si>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</si>
  <si>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</si>
  <si>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</si>
  <si>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</si>
  <si>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</si>
  <si>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</si>
  <si>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</si>
  <si>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</si>
  <si>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</si>
  <si>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</si>
  <si>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</si>
  <si>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</si>
  <si>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</si>
  <si>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</si>
  <si>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</si>
  <si>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</si>
  <si>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</si>
  <si>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</si>
  <si>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</si>
  <si>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</si>
  <si>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</si>
  <si>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</si>
  <si>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</si>
  <si>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</si>
  <si>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</si>
  <si>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</si>
  <si>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</si>
  <si>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</si>
  <si>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</si>
  <si>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штука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</si>
  <si>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</si>
  <si>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</si>
  <si>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</si>
  <si>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</si>
  <si>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</si>
  <si>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</si>
  <si>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</si>
  <si>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</si>
  <si>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</si>
  <si>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</si>
  <si>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</si>
  <si>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</si>
  <si>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</si>
  <si>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</si>
  <si>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</si>
  <si>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</si>
  <si>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</si>
  <si>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</si>
  <si>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</si>
  <si>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</si>
  <si>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</si>
  <si>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</si>
  <si>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</si>
  <si>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</si>
  <si>
    <t>Система для обработки и сварки оптических волокон</t>
  </si>
  <si>
    <t>Автономная система, не требующая подключения к устройствам подачи воды, газа, вакуума, сжатого воздуха.
Метод нагрева волокна и сварки: CO2 лазер
Мощность лазера: не более 30 Вт 
Защита от лазерного излучения: металлическая крышка с защелкой; автоматическое включение затвора безопасности; автоматическое отключение лазера; трехкратное дублирование.
Контроль луча лазера: система обратной связи для обеспечения стабильности мощности лазерного пучка;
возможность настройки размера и формы лазерного пучка в соответствии с потребностями заказчика.
Подробная характеристика согласно технической спецификации.</t>
  </si>
  <si>
    <t>ЧУ "NURIS"</t>
  </si>
  <si>
    <t>Радиометр</t>
  </si>
  <si>
    <t xml:space="preserve">Радиометр для профессионального измерения радона с ионизационной камерой и дисплеем; 
режим измерения: диффузия (Радон); объем ионизационной камеры: не менее 0,6 л; 
диапазон измерения: не менее чем от 2 до 50 000 Бк/м³ Rn-222; чувствительность (Радон): не менее 1 cpm при 20 БК/м³ (или при 0,55 пКи/л); время работы в диффузионном режиме от батареи: не менее 10 дней; разрешение дисплея (Радон): не более 1 БК/м³ (0.01 пКи/л); разрешение графического дисплея: не менее 160х104 пикселей; вес (включая внутреннюю батарею): не более 6,2 кг с учетом веса батареи; датчики: температура (датчик в ионизационной камере), влажность воздуха (датчик в ионизационной камере), атмосферное давление воздуха; возможность подключения внешних датчиков: не менее 2 каналов встречных сигналов.
Блок питания/зарядное устройство, USB-кабель, программное обеспечение, кейс.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</si>
  <si>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</si>
  <si>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</si>
  <si>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2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</si>
  <si>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</si>
  <si>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солнечной энергетики: комплект 3</t>
  </si>
  <si>
    <t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</si>
  <si>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решений».
Подробная характеристика согласно технической спецификации</t>
  </si>
  <si>
    <t>ИК-Фурье спектрометр газовый  портативный</t>
  </si>
  <si>
    <t xml:space="preserve">ИК-Фурье спектрометр газовый портативный:
Принцип измерения: преобразование Фурье в инфракрасной области; время отклика: не более 30 сек; разрешение спектрометра: не более 8 см-1;
максимальная частота сканирования: не менее 10 скан/сек; диапазон волновых чисел в диапазоне не менее чем, от 900 до 4200 см-1; кювета для образца: многоходовая,  длина оптического пути не более 2,5 м, материал – аллюминий с  золотым и родиевым покрытием; максимальная температура кюветы; не более 180 °С; вес не более 14,0 кг; цифровой интерфейс RS232. 
Подробная характеристика согласно технической спецификации. </t>
  </si>
  <si>
    <t>Лабораторные расходные материалы для реализации научно-исследовательской программы лаборатории компьютерных наук: комплект 5</t>
  </si>
  <si>
    <t>Лабораторные расходные материалы для реализации научно исследовательского-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</si>
  <si>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10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</si>
  <si>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9</t>
  </si>
  <si>
    <t>Лабораторные расходные материалы для реализации научно- исследовательского проекта лаборатории физической химии: комплект 4</t>
  </si>
  <si>
    <t>Лабораторные расходные материалы для реализации научно- исследовательского проекта лаборатории физической химии: комплект 3</t>
  </si>
  <si>
    <t xml:space="preserve"> Предоставление пучкового времени на циклотроне ДЦ-60</t>
  </si>
  <si>
    <t>Предоставление пучкового времени на циклотроне ДЦ-60. Подробная характеристика согласно технической спецификации.</t>
  </si>
  <si>
    <t>АОО "Назарбаев Университет"</t>
  </si>
  <si>
    <t>Роторная ножевая мельница</t>
  </si>
  <si>
    <t>Роторная ножевая мельница на опорной стойке.
Размер загрузочного окна: не менее 60х80 мм; производительность по измельченному продукту: не менее 1 кг/час, не более 50 кг/час; крупность измельченного продукта: не менее 0,5 мм, не более 15 мм; мощность электродвигателя: не менее 1 кВт; просеивающие полотна (разгрузочные решетки): не менее 4 шт, с размерами отверстий 5, 10, 15, 20 мм; ножи корпуса: не менее 4 шт, материал: инструментальная сталь; ножи ротора: не менее 3 шт,  материал: инструментальная сталь; пульт управления мельницей; стойка для пульта управления.
Блок пылеулавливания с зонтом и пультом управления. Частота вращения вентилятора: не менее 3000 об/мин; мощность электродвигателя: не менее 1,5 кВт; максимальный расход воздуха: не менее 600 м3/час.</t>
  </si>
  <si>
    <t>Кондиционер настенный</t>
  </si>
  <si>
    <t>Режим работы кондиционера: охлаждение/обогрев; диапазон охлаждения/обогрева: не менее чем, от +18°С до +25°С; мощность охлаждения: не менее 7 кВт; потребляемая мощность охлаждения: не более 2.5 кВт; мощность обогрева: не менее 5 кВт; потребляемая мощность обогрева – не более 2.3 кВт; расход воздуха, не менее - 1200 м3/час;
средний уровень шума, не более - 50 дБ;
размеры внутреннего блока: ширина: не более 1100 мм; высота: не более 350 мм; глубина: не более 250 мм; размеры внешнего блока: ширина: не более 850 мм; высота, не более 700 мм; глубина: не более 300 мм; пульт управления.</t>
  </si>
  <si>
    <t>Анализатор кислорода</t>
  </si>
  <si>
    <t>Портативный; принцип измерения: цирконий оксидный сенсор с газовой диффузией; встроенный сенсор проточной камеры; время отклика: при T90 не более 20 сек; дисплей: LED; выходные сигналы: в диапазоне не менее чем от 4 до 20 мА; электропитание: 230 В, 50/60 Гц, переменный ток; точность измерений: в диапазоне не более, чем от +/-0,05 объемных % до +/-0,2 объемных %; диапазоны измерений:0-1; 0-2,5; 0-5; 0-25; 0-50 объемных %; вес: не более 4 кг.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</si>
  <si>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</si>
  <si>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 xml:space="preserve"> Моделирование сжатия пучка ионов с помощью плазменной нейтрализации на основе программы L-code</t>
  </si>
  <si>
    <t>Моделирование сжатия пучка ионов с помощью плазменной нейтрализации на основе программы L-code. Подробная характеристика согласно технической спецификации.</t>
  </si>
  <si>
    <t>Услуги в рамках проекта «Интеграция осаждения тонких пленок и наночастиц для энергоэффективных приложений»</t>
  </si>
  <si>
    <t>Спирт этиловый</t>
  </si>
  <si>
    <t>декалитр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</si>
  <si>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</si>
  <si>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Услуга по организации получения и доставки этилового спирта</t>
  </si>
  <si>
    <t xml:space="preserve">Услуга по организации получения от производителя и доставки этилового спирта до склада ЧУ "NLA"  </t>
  </si>
  <si>
    <t>Услуги в рамках проекта «Интеграция осаждения тонких пленок и наночастиц для энергоэффективных приложений».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</si>
  <si>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</si>
  <si>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</si>
  <si>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</si>
  <si>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</si>
  <si>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Услуги проведения физико-химических исследований образцов электродных материалов для тонкопленочных микроаккумуляторов</t>
  </si>
  <si>
    <t xml:space="preserve">Услуги проведения физико-химических исследований образцов электродных материалов для тонкопленочных микроаккумуляторов. Полное описание согласно технической спецификации. </t>
  </si>
  <si>
    <t>Лабораторные расходные материалы для реализации научно- исследовательского проекта лаборатории  физики и материаловедения: комплект 4</t>
  </si>
  <si>
    <t>Лабораторные расходные материалы для реализации научно-исследовательского проекта лаборатории физики и материаловедения: комплект 5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</si>
  <si>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</si>
  <si>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4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</si>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</sst>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4" borderId="4" xfId="8" applyFont="1" applyFill="1" applyBorder="1" applyAlignment="1">
      <alignment horizontal="left" vertical="center" wrapText="1"/>
    </xf>
    <xf numFmtId="0" fontId="3" fillId="4" borderId="1" xfId="8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71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94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tabSelected="1" zoomScale="80" zoomScaleNormal="80" workbookViewId="0">
      <selection activeCell="H95" sqref="H95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71" t="s">
        <v>16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72" t="s">
        <v>9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69" t="s">
        <v>10</v>
      </c>
      <c r="B6" s="70"/>
      <c r="C6" s="70"/>
      <c r="D6" s="70"/>
      <c r="E6" s="70"/>
      <c r="F6" s="70"/>
      <c r="G6" s="70"/>
      <c r="H6" s="70"/>
      <c r="I6" s="70"/>
    </row>
    <row r="7" spans="1:9" s="44" customFormat="1" ht="76.5" x14ac:dyDescent="0.2">
      <c r="A7" s="45">
        <v>1</v>
      </c>
      <c r="B7" s="49" t="s">
        <v>35</v>
      </c>
      <c r="C7" s="38" t="s">
        <v>32</v>
      </c>
      <c r="D7" s="31" t="s">
        <v>36</v>
      </c>
      <c r="E7" s="49">
        <v>1</v>
      </c>
      <c r="F7" s="49" t="s">
        <v>20</v>
      </c>
      <c r="G7" s="36">
        <v>1207054</v>
      </c>
      <c r="H7" s="32">
        <f>G7*E7</f>
        <v>1207054</v>
      </c>
      <c r="I7" s="50" t="s">
        <v>21</v>
      </c>
    </row>
    <row r="8" spans="1:9" s="44" customFormat="1" ht="76.5" x14ac:dyDescent="0.2">
      <c r="A8" s="45">
        <v>2</v>
      </c>
      <c r="B8" s="49" t="s">
        <v>34</v>
      </c>
      <c r="C8" s="38" t="s">
        <v>32</v>
      </c>
      <c r="D8" s="31" t="s">
        <v>33</v>
      </c>
      <c r="E8" s="49">
        <v>1</v>
      </c>
      <c r="F8" s="49" t="s">
        <v>20</v>
      </c>
      <c r="G8" s="36">
        <v>96000</v>
      </c>
      <c r="H8" s="32">
        <f t="shared" ref="H8:H35" si="0">G8*E8</f>
        <v>96000</v>
      </c>
      <c r="I8" s="50" t="s">
        <v>21</v>
      </c>
    </row>
    <row r="9" spans="1:9" s="44" customFormat="1" ht="117" customHeight="1" x14ac:dyDescent="0.2">
      <c r="A9" s="45">
        <v>3</v>
      </c>
      <c r="B9" s="49" t="s">
        <v>39</v>
      </c>
      <c r="C9" s="38" t="s">
        <v>40</v>
      </c>
      <c r="D9" s="31" t="s">
        <v>42</v>
      </c>
      <c r="E9" s="49">
        <v>1</v>
      </c>
      <c r="F9" s="49" t="s">
        <v>20</v>
      </c>
      <c r="G9" s="36">
        <v>1790714</v>
      </c>
      <c r="H9" s="32">
        <f t="shared" si="0"/>
        <v>1790714</v>
      </c>
      <c r="I9" s="50" t="s">
        <v>41</v>
      </c>
    </row>
    <row r="10" spans="1:9" s="44" customFormat="1" ht="63.75" x14ac:dyDescent="0.2">
      <c r="A10" s="45">
        <v>4</v>
      </c>
      <c r="B10" s="49" t="s">
        <v>44</v>
      </c>
      <c r="C10" s="38" t="s">
        <v>32</v>
      </c>
      <c r="D10" s="31" t="s">
        <v>45</v>
      </c>
      <c r="E10" s="49">
        <v>1</v>
      </c>
      <c r="F10" s="49" t="s">
        <v>20</v>
      </c>
      <c r="G10" s="36">
        <v>605884</v>
      </c>
      <c r="H10" s="32">
        <f t="shared" si="0"/>
        <v>605884</v>
      </c>
      <c r="I10" s="50" t="s">
        <v>21</v>
      </c>
    </row>
    <row r="11" spans="1:9" s="44" customFormat="1" ht="76.5" x14ac:dyDescent="0.2">
      <c r="A11" s="45">
        <v>5</v>
      </c>
      <c r="B11" s="49" t="s">
        <v>48</v>
      </c>
      <c r="C11" s="38" t="s">
        <v>32</v>
      </c>
      <c r="D11" s="31" t="s">
        <v>36</v>
      </c>
      <c r="E11" s="49">
        <v>1</v>
      </c>
      <c r="F11" s="49" t="s">
        <v>20</v>
      </c>
      <c r="G11" s="45">
        <v>924474</v>
      </c>
      <c r="H11" s="32">
        <f t="shared" si="0"/>
        <v>924474</v>
      </c>
      <c r="I11" s="50" t="s">
        <v>21</v>
      </c>
    </row>
    <row r="12" spans="1:9" s="44" customFormat="1" ht="63.75" x14ac:dyDescent="0.2">
      <c r="A12" s="45">
        <v>6</v>
      </c>
      <c r="B12" s="49" t="s">
        <v>49</v>
      </c>
      <c r="C12" s="38" t="s">
        <v>32</v>
      </c>
      <c r="D12" s="31" t="s">
        <v>50</v>
      </c>
      <c r="E12" s="49">
        <v>1</v>
      </c>
      <c r="F12" s="49" t="s">
        <v>20</v>
      </c>
      <c r="G12" s="45">
        <v>1151982</v>
      </c>
      <c r="H12" s="32">
        <f t="shared" si="0"/>
        <v>1151982</v>
      </c>
      <c r="I12" s="50" t="s">
        <v>21</v>
      </c>
    </row>
    <row r="13" spans="1:9" s="44" customFormat="1" ht="63.75" x14ac:dyDescent="0.2">
      <c r="A13" s="45">
        <v>7</v>
      </c>
      <c r="B13" s="49" t="s">
        <v>51</v>
      </c>
      <c r="C13" s="38" t="s">
        <v>32</v>
      </c>
      <c r="D13" s="31" t="s">
        <v>52</v>
      </c>
      <c r="E13" s="49">
        <v>1</v>
      </c>
      <c r="F13" s="49" t="s">
        <v>20</v>
      </c>
      <c r="G13" s="45">
        <v>245529</v>
      </c>
      <c r="H13" s="32">
        <f t="shared" si="0"/>
        <v>245529</v>
      </c>
      <c r="I13" s="50" t="s">
        <v>21</v>
      </c>
    </row>
    <row r="14" spans="1:9" s="44" customFormat="1" ht="71.25" customHeight="1" x14ac:dyDescent="0.2">
      <c r="A14" s="45">
        <v>8</v>
      </c>
      <c r="B14" s="54" t="s">
        <v>53</v>
      </c>
      <c r="C14" s="38" t="s">
        <v>32</v>
      </c>
      <c r="D14" s="47" t="s">
        <v>54</v>
      </c>
      <c r="E14" s="54">
        <v>1</v>
      </c>
      <c r="F14" s="54" t="s">
        <v>20</v>
      </c>
      <c r="G14" s="55">
        <v>1491775</v>
      </c>
      <c r="H14" s="48">
        <f t="shared" si="0"/>
        <v>1491775</v>
      </c>
      <c r="I14" s="50" t="s">
        <v>21</v>
      </c>
    </row>
    <row r="15" spans="1:9" s="44" customFormat="1" ht="87" customHeight="1" x14ac:dyDescent="0.2">
      <c r="A15" s="45">
        <v>9</v>
      </c>
      <c r="B15" s="54" t="s">
        <v>55</v>
      </c>
      <c r="C15" s="38" t="s">
        <v>32</v>
      </c>
      <c r="D15" s="47" t="s">
        <v>36</v>
      </c>
      <c r="E15" s="54">
        <v>1</v>
      </c>
      <c r="F15" s="54" t="s">
        <v>20</v>
      </c>
      <c r="G15" s="55">
        <v>268827</v>
      </c>
      <c r="H15" s="48">
        <f t="shared" si="0"/>
        <v>268827</v>
      </c>
      <c r="I15" s="50" t="s">
        <v>21</v>
      </c>
    </row>
    <row r="16" spans="1:9" s="44" customFormat="1" ht="90" customHeight="1" x14ac:dyDescent="0.2">
      <c r="A16" s="45">
        <v>10</v>
      </c>
      <c r="B16" s="54" t="s">
        <v>58</v>
      </c>
      <c r="C16" s="38" t="s">
        <v>32</v>
      </c>
      <c r="D16" s="47" t="s">
        <v>36</v>
      </c>
      <c r="E16" s="54">
        <v>1</v>
      </c>
      <c r="F16" s="54" t="s">
        <v>20</v>
      </c>
      <c r="G16" s="55">
        <v>425090</v>
      </c>
      <c r="H16" s="48">
        <f t="shared" si="0"/>
        <v>425090</v>
      </c>
      <c r="I16" s="50" t="s">
        <v>21</v>
      </c>
    </row>
    <row r="17" spans="1:9" s="44" customFormat="1" ht="89.25" x14ac:dyDescent="0.2">
      <c r="A17" s="45">
        <v>11</v>
      </c>
      <c r="B17" s="54" t="s">
        <v>56</v>
      </c>
      <c r="C17" s="38" t="s">
        <v>32</v>
      </c>
      <c r="D17" s="47" t="s">
        <v>57</v>
      </c>
      <c r="E17" s="54">
        <v>1</v>
      </c>
      <c r="F17" s="54" t="s">
        <v>20</v>
      </c>
      <c r="G17" s="55">
        <v>755100</v>
      </c>
      <c r="H17" s="48">
        <f t="shared" si="0"/>
        <v>755100</v>
      </c>
      <c r="I17" s="50" t="s">
        <v>21</v>
      </c>
    </row>
    <row r="18" spans="1:9" s="44" customFormat="1" ht="94.5" customHeight="1" x14ac:dyDescent="0.2">
      <c r="A18" s="45">
        <v>12</v>
      </c>
      <c r="B18" s="54" t="s">
        <v>62</v>
      </c>
      <c r="C18" s="49" t="s">
        <v>32</v>
      </c>
      <c r="D18" s="47" t="s">
        <v>63</v>
      </c>
      <c r="E18" s="54">
        <v>1</v>
      </c>
      <c r="F18" s="54" t="s">
        <v>20</v>
      </c>
      <c r="G18" s="55">
        <v>972841</v>
      </c>
      <c r="H18" s="48">
        <f t="shared" si="0"/>
        <v>972841</v>
      </c>
      <c r="I18" s="50" t="s">
        <v>21</v>
      </c>
    </row>
    <row r="19" spans="1:9" s="44" customFormat="1" ht="90" customHeight="1" x14ac:dyDescent="0.2">
      <c r="A19" s="45">
        <v>13</v>
      </c>
      <c r="B19" s="54" t="s">
        <v>64</v>
      </c>
      <c r="C19" s="49" t="s">
        <v>32</v>
      </c>
      <c r="D19" s="47" t="s">
        <v>36</v>
      </c>
      <c r="E19" s="54">
        <v>1</v>
      </c>
      <c r="F19" s="54" t="s">
        <v>20</v>
      </c>
      <c r="G19" s="55">
        <v>471511</v>
      </c>
      <c r="H19" s="48">
        <f t="shared" si="0"/>
        <v>471511</v>
      </c>
      <c r="I19" s="50" t="s">
        <v>21</v>
      </c>
    </row>
    <row r="20" spans="1:9" s="44" customFormat="1" ht="76.5" x14ac:dyDescent="0.2">
      <c r="A20" s="45">
        <v>14</v>
      </c>
      <c r="B20" s="49" t="s">
        <v>65</v>
      </c>
      <c r="C20" s="49" t="s">
        <v>32</v>
      </c>
      <c r="D20" s="30" t="s">
        <v>66</v>
      </c>
      <c r="E20" s="49">
        <v>1</v>
      </c>
      <c r="F20" s="49" t="s">
        <v>20</v>
      </c>
      <c r="G20" s="36">
        <v>8053641</v>
      </c>
      <c r="H20" s="48">
        <f t="shared" si="0"/>
        <v>8053641</v>
      </c>
      <c r="I20" s="50" t="s">
        <v>21</v>
      </c>
    </row>
    <row r="21" spans="1:9" s="44" customFormat="1" ht="63.75" x14ac:dyDescent="0.2">
      <c r="A21" s="45">
        <v>15</v>
      </c>
      <c r="B21" s="54" t="s">
        <v>67</v>
      </c>
      <c r="C21" s="49" t="s">
        <v>32</v>
      </c>
      <c r="D21" s="53" t="s">
        <v>54</v>
      </c>
      <c r="E21" s="49">
        <v>1</v>
      </c>
      <c r="F21" s="49" t="s">
        <v>20</v>
      </c>
      <c r="G21" s="52">
        <v>2027640</v>
      </c>
      <c r="H21" s="48">
        <f t="shared" si="0"/>
        <v>2027640</v>
      </c>
      <c r="I21" s="50" t="s">
        <v>21</v>
      </c>
    </row>
    <row r="22" spans="1:9" s="44" customFormat="1" ht="76.5" x14ac:dyDescent="0.2">
      <c r="A22" s="45">
        <v>16</v>
      </c>
      <c r="B22" s="56" t="s">
        <v>78</v>
      </c>
      <c r="C22" s="49" t="s">
        <v>32</v>
      </c>
      <c r="D22" s="53" t="s">
        <v>36</v>
      </c>
      <c r="E22" s="57">
        <v>1</v>
      </c>
      <c r="F22" s="57" t="s">
        <v>20</v>
      </c>
      <c r="G22" s="58">
        <v>946822</v>
      </c>
      <c r="H22" s="48">
        <f>G22*E22</f>
        <v>946822</v>
      </c>
      <c r="I22" s="50" t="s">
        <v>21</v>
      </c>
    </row>
    <row r="23" spans="1:9" s="44" customFormat="1" ht="76.5" x14ac:dyDescent="0.2">
      <c r="A23" s="45">
        <v>17</v>
      </c>
      <c r="B23" s="56" t="s">
        <v>80</v>
      </c>
      <c r="C23" s="49" t="s">
        <v>32</v>
      </c>
      <c r="D23" s="53" t="s">
        <v>36</v>
      </c>
      <c r="E23" s="57">
        <v>1</v>
      </c>
      <c r="F23" s="57" t="s">
        <v>20</v>
      </c>
      <c r="G23" s="58">
        <v>3462084</v>
      </c>
      <c r="H23" s="48">
        <f t="shared" si="0"/>
        <v>3462084</v>
      </c>
      <c r="I23" s="50" t="s">
        <v>21</v>
      </c>
    </row>
    <row r="24" spans="1:9" s="44" customFormat="1" ht="76.5" x14ac:dyDescent="0.2">
      <c r="A24" s="45">
        <v>18</v>
      </c>
      <c r="B24" s="56" t="s">
        <v>79</v>
      </c>
      <c r="C24" s="49" t="s">
        <v>32</v>
      </c>
      <c r="D24" s="53" t="s">
        <v>36</v>
      </c>
      <c r="E24" s="57">
        <v>1</v>
      </c>
      <c r="F24" s="57" t="s">
        <v>20</v>
      </c>
      <c r="G24" s="58">
        <v>406561</v>
      </c>
      <c r="H24" s="48">
        <f t="shared" si="0"/>
        <v>406561</v>
      </c>
      <c r="I24" s="50" t="s">
        <v>21</v>
      </c>
    </row>
    <row r="25" spans="1:9" s="44" customFormat="1" ht="79.5" customHeight="1" x14ac:dyDescent="0.2">
      <c r="A25" s="45">
        <v>19</v>
      </c>
      <c r="B25" s="56" t="s">
        <v>83</v>
      </c>
      <c r="C25" s="49" t="s">
        <v>32</v>
      </c>
      <c r="D25" s="53" t="s">
        <v>81</v>
      </c>
      <c r="E25" s="57">
        <v>1</v>
      </c>
      <c r="F25" s="57" t="s">
        <v>20</v>
      </c>
      <c r="G25" s="58">
        <v>3123650</v>
      </c>
      <c r="H25" s="48">
        <f t="shared" si="0"/>
        <v>3123650</v>
      </c>
      <c r="I25" s="50" t="s">
        <v>21</v>
      </c>
    </row>
    <row r="26" spans="1:9" s="44" customFormat="1" ht="76.5" x14ac:dyDescent="0.2">
      <c r="A26" s="45">
        <v>20</v>
      </c>
      <c r="B26" s="56" t="s">
        <v>82</v>
      </c>
      <c r="C26" s="49" t="s">
        <v>32</v>
      </c>
      <c r="D26" s="53" t="s">
        <v>36</v>
      </c>
      <c r="E26" s="57">
        <v>1</v>
      </c>
      <c r="F26" s="57" t="s">
        <v>20</v>
      </c>
      <c r="G26" s="58">
        <v>307934</v>
      </c>
      <c r="H26" s="48">
        <f t="shared" si="0"/>
        <v>307934</v>
      </c>
      <c r="I26" s="50" t="s">
        <v>21</v>
      </c>
    </row>
    <row r="27" spans="1:9" s="44" customFormat="1" ht="63.75" x14ac:dyDescent="0.2">
      <c r="A27" s="45">
        <v>21</v>
      </c>
      <c r="B27" s="56" t="s">
        <v>84</v>
      </c>
      <c r="C27" s="49" t="s">
        <v>32</v>
      </c>
      <c r="D27" s="53" t="s">
        <v>85</v>
      </c>
      <c r="E27" s="57">
        <v>1</v>
      </c>
      <c r="F27" s="57" t="s">
        <v>20</v>
      </c>
      <c r="G27" s="58">
        <v>680000</v>
      </c>
      <c r="H27" s="48">
        <f t="shared" si="0"/>
        <v>680000</v>
      </c>
      <c r="I27" s="50" t="s">
        <v>21</v>
      </c>
    </row>
    <row r="28" spans="1:9" s="44" customFormat="1" ht="76.5" x14ac:dyDescent="0.2">
      <c r="A28" s="45">
        <v>22</v>
      </c>
      <c r="B28" s="56" t="s">
        <v>86</v>
      </c>
      <c r="C28" s="49" t="s">
        <v>32</v>
      </c>
      <c r="D28" s="53" t="s">
        <v>36</v>
      </c>
      <c r="E28" s="57">
        <v>1</v>
      </c>
      <c r="F28" s="57" t="s">
        <v>20</v>
      </c>
      <c r="G28" s="58">
        <v>468612</v>
      </c>
      <c r="H28" s="48">
        <f t="shared" si="0"/>
        <v>468612</v>
      </c>
      <c r="I28" s="50" t="s">
        <v>21</v>
      </c>
    </row>
    <row r="29" spans="1:9" s="44" customFormat="1" ht="96" customHeight="1" x14ac:dyDescent="0.2">
      <c r="A29" s="45">
        <v>23</v>
      </c>
      <c r="B29" s="56" t="s">
        <v>91</v>
      </c>
      <c r="C29" s="49" t="s">
        <v>32</v>
      </c>
      <c r="D29" s="53" t="s">
        <v>87</v>
      </c>
      <c r="E29" s="57">
        <v>1</v>
      </c>
      <c r="F29" s="57" t="s">
        <v>20</v>
      </c>
      <c r="G29" s="58">
        <v>4149588</v>
      </c>
      <c r="H29" s="48">
        <f t="shared" si="0"/>
        <v>4149588</v>
      </c>
      <c r="I29" s="50" t="s">
        <v>21</v>
      </c>
    </row>
    <row r="30" spans="1:9" s="44" customFormat="1" ht="84" customHeight="1" x14ac:dyDescent="0.2">
      <c r="A30" s="45">
        <v>24</v>
      </c>
      <c r="B30" s="56" t="s">
        <v>92</v>
      </c>
      <c r="C30" s="49" t="s">
        <v>32</v>
      </c>
      <c r="D30" s="53" t="s">
        <v>36</v>
      </c>
      <c r="E30" s="57">
        <v>1</v>
      </c>
      <c r="F30" s="57" t="s">
        <v>20</v>
      </c>
      <c r="G30" s="58">
        <v>1695109</v>
      </c>
      <c r="H30" s="48">
        <f t="shared" si="0"/>
        <v>1695109</v>
      </c>
      <c r="I30" s="50" t="s">
        <v>21</v>
      </c>
    </row>
    <row r="31" spans="1:9" s="44" customFormat="1" ht="99.75" customHeight="1" x14ac:dyDescent="0.2">
      <c r="A31" s="45">
        <v>25</v>
      </c>
      <c r="B31" s="56" t="s">
        <v>93</v>
      </c>
      <c r="C31" s="49" t="s">
        <v>32</v>
      </c>
      <c r="D31" s="53" t="s">
        <v>94</v>
      </c>
      <c r="E31" s="56">
        <v>1</v>
      </c>
      <c r="F31" s="57" t="s">
        <v>20</v>
      </c>
      <c r="G31" s="58">
        <v>873183</v>
      </c>
      <c r="H31" s="48">
        <f t="shared" si="0"/>
        <v>873183</v>
      </c>
      <c r="I31" s="50" t="s">
        <v>21</v>
      </c>
    </row>
    <row r="32" spans="1:9" s="44" customFormat="1" ht="99.75" customHeight="1" x14ac:dyDescent="0.2">
      <c r="A32" s="45">
        <v>26</v>
      </c>
      <c r="B32" s="56" t="s">
        <v>97</v>
      </c>
      <c r="C32" s="49" t="s">
        <v>32</v>
      </c>
      <c r="D32" s="53" t="s">
        <v>98</v>
      </c>
      <c r="E32" s="56">
        <v>1</v>
      </c>
      <c r="F32" s="57" t="s">
        <v>20</v>
      </c>
      <c r="G32" s="58">
        <v>283518</v>
      </c>
      <c r="H32" s="48">
        <f t="shared" si="0"/>
        <v>283518</v>
      </c>
      <c r="I32" s="50" t="s">
        <v>21</v>
      </c>
    </row>
    <row r="33" spans="1:9" s="44" customFormat="1" ht="99.75" customHeight="1" x14ac:dyDescent="0.2">
      <c r="A33" s="45">
        <v>27</v>
      </c>
      <c r="B33" s="56" t="s">
        <v>99</v>
      </c>
      <c r="C33" s="49" t="s">
        <v>32</v>
      </c>
      <c r="D33" s="53" t="s">
        <v>100</v>
      </c>
      <c r="E33" s="56">
        <v>1</v>
      </c>
      <c r="F33" s="57" t="s">
        <v>20</v>
      </c>
      <c r="G33" s="58">
        <v>2561083</v>
      </c>
      <c r="H33" s="48">
        <f t="shared" si="0"/>
        <v>2561083</v>
      </c>
      <c r="I33" s="50" t="s">
        <v>21</v>
      </c>
    </row>
    <row r="34" spans="1:9" s="44" customFormat="1" ht="99.75" customHeight="1" x14ac:dyDescent="0.2">
      <c r="A34" s="45">
        <v>28</v>
      </c>
      <c r="B34" s="56" t="s">
        <v>101</v>
      </c>
      <c r="C34" s="49" t="s">
        <v>32</v>
      </c>
      <c r="D34" s="53" t="s">
        <v>36</v>
      </c>
      <c r="E34" s="56">
        <v>1</v>
      </c>
      <c r="F34" s="57" t="s">
        <v>20</v>
      </c>
      <c r="G34" s="58">
        <v>434142</v>
      </c>
      <c r="H34" s="48">
        <f t="shared" si="0"/>
        <v>434142</v>
      </c>
      <c r="I34" s="50" t="s">
        <v>21</v>
      </c>
    </row>
    <row r="35" spans="1:9" s="44" customFormat="1" ht="99.75" customHeight="1" x14ac:dyDescent="0.2">
      <c r="A35" s="45">
        <v>29</v>
      </c>
      <c r="B35" s="56" t="s">
        <v>103</v>
      </c>
      <c r="C35" s="49" t="s">
        <v>32</v>
      </c>
      <c r="D35" s="53" t="s">
        <v>36</v>
      </c>
      <c r="E35" s="56">
        <v>1</v>
      </c>
      <c r="F35" s="57" t="s">
        <v>20</v>
      </c>
      <c r="G35" s="58">
        <v>212478</v>
      </c>
      <c r="H35" s="48">
        <f t="shared" si="0"/>
        <v>212478</v>
      </c>
      <c r="I35" s="50" t="s">
        <v>21</v>
      </c>
    </row>
    <row r="36" spans="1:9" s="44" customFormat="1" ht="99.75" customHeight="1" x14ac:dyDescent="0.2">
      <c r="A36" s="45">
        <v>30</v>
      </c>
      <c r="B36" s="56" t="s">
        <v>102</v>
      </c>
      <c r="C36" s="49" t="s">
        <v>32</v>
      </c>
      <c r="D36" s="53" t="s">
        <v>36</v>
      </c>
      <c r="E36" s="56">
        <v>1</v>
      </c>
      <c r="F36" s="57" t="s">
        <v>20</v>
      </c>
      <c r="G36" s="58">
        <v>1019384</v>
      </c>
      <c r="H36" s="48">
        <f t="shared" ref="H36:H38" si="1">G36*E36</f>
        <v>1019384</v>
      </c>
      <c r="I36" s="50" t="s">
        <v>21</v>
      </c>
    </row>
    <row r="37" spans="1:9" s="44" customFormat="1" ht="99.75" customHeight="1" x14ac:dyDescent="0.2">
      <c r="A37" s="45">
        <v>31</v>
      </c>
      <c r="B37" s="56" t="s">
        <v>104</v>
      </c>
      <c r="C37" s="49" t="s">
        <v>32</v>
      </c>
      <c r="D37" s="53" t="s">
        <v>87</v>
      </c>
      <c r="E37" s="56">
        <v>1</v>
      </c>
      <c r="F37" s="57" t="s">
        <v>20</v>
      </c>
      <c r="G37" s="58">
        <v>1424801</v>
      </c>
      <c r="H37" s="48">
        <f t="shared" si="1"/>
        <v>1424801</v>
      </c>
      <c r="I37" s="50" t="s">
        <v>21</v>
      </c>
    </row>
    <row r="38" spans="1:9" s="44" customFormat="1" ht="99.75" customHeight="1" x14ac:dyDescent="0.2">
      <c r="A38" s="45">
        <v>32</v>
      </c>
      <c r="B38" s="56" t="s">
        <v>105</v>
      </c>
      <c r="C38" s="49" t="s">
        <v>32</v>
      </c>
      <c r="D38" s="53" t="s">
        <v>100</v>
      </c>
      <c r="E38" s="56">
        <v>1</v>
      </c>
      <c r="F38" s="57" t="s">
        <v>20</v>
      </c>
      <c r="G38" s="58">
        <v>8697889</v>
      </c>
      <c r="H38" s="48">
        <f t="shared" si="1"/>
        <v>8697889</v>
      </c>
      <c r="I38" s="50" t="s">
        <v>21</v>
      </c>
    </row>
    <row r="39" spans="1:9" s="44" customFormat="1" ht="99.75" customHeight="1" x14ac:dyDescent="0.2">
      <c r="A39" s="45">
        <v>33</v>
      </c>
      <c r="B39" s="56" t="s">
        <v>106</v>
      </c>
      <c r="C39" s="49" t="s">
        <v>32</v>
      </c>
      <c r="D39" s="53" t="s">
        <v>87</v>
      </c>
      <c r="E39" s="56">
        <v>1</v>
      </c>
      <c r="F39" s="57" t="s">
        <v>20</v>
      </c>
      <c r="G39" s="58">
        <v>1471879</v>
      </c>
      <c r="H39" s="48">
        <f t="shared" ref="H39:H40" si="2">G39*E39</f>
        <v>1471879</v>
      </c>
      <c r="I39" s="50" t="s">
        <v>21</v>
      </c>
    </row>
    <row r="40" spans="1:9" s="44" customFormat="1" ht="99.75" customHeight="1" x14ac:dyDescent="0.2">
      <c r="A40" s="55">
        <v>34</v>
      </c>
      <c r="B40" s="56" t="s">
        <v>110</v>
      </c>
      <c r="C40" s="49" t="s">
        <v>32</v>
      </c>
      <c r="D40" s="53" t="s">
        <v>36</v>
      </c>
      <c r="E40" s="56">
        <v>1</v>
      </c>
      <c r="F40" s="56" t="s">
        <v>20</v>
      </c>
      <c r="G40" s="58">
        <v>55634</v>
      </c>
      <c r="H40" s="48">
        <f t="shared" si="2"/>
        <v>55634</v>
      </c>
      <c r="I40" s="50" t="s">
        <v>21</v>
      </c>
    </row>
    <row r="41" spans="1:9" s="44" customFormat="1" ht="99.75" customHeight="1" x14ac:dyDescent="0.2">
      <c r="A41" s="45">
        <v>35</v>
      </c>
      <c r="B41" s="56" t="s">
        <v>111</v>
      </c>
      <c r="C41" s="49" t="s">
        <v>32</v>
      </c>
      <c r="D41" s="53" t="s">
        <v>112</v>
      </c>
      <c r="E41" s="56">
        <v>1</v>
      </c>
      <c r="F41" s="56" t="s">
        <v>20</v>
      </c>
      <c r="G41" s="58">
        <v>726992</v>
      </c>
      <c r="H41" s="48">
        <f t="shared" ref="H41:H65" si="3">G41*E41</f>
        <v>726992</v>
      </c>
      <c r="I41" s="50" t="s">
        <v>21</v>
      </c>
    </row>
    <row r="42" spans="1:9" s="44" customFormat="1" ht="114.75" customHeight="1" x14ac:dyDescent="0.2">
      <c r="A42" s="55">
        <v>36</v>
      </c>
      <c r="B42" s="56" t="s">
        <v>113</v>
      </c>
      <c r="C42" s="49" t="s">
        <v>32</v>
      </c>
      <c r="D42" s="53" t="s">
        <v>114</v>
      </c>
      <c r="E42" s="56">
        <v>1</v>
      </c>
      <c r="F42" s="56" t="s">
        <v>20</v>
      </c>
      <c r="G42" s="58">
        <v>1890650</v>
      </c>
      <c r="H42" s="48">
        <f t="shared" si="3"/>
        <v>1890650</v>
      </c>
      <c r="I42" s="50" t="s">
        <v>21</v>
      </c>
    </row>
    <row r="43" spans="1:9" s="44" customFormat="1" ht="183.75" customHeight="1" x14ac:dyDescent="0.2">
      <c r="A43" s="45">
        <v>37</v>
      </c>
      <c r="B43" s="49" t="s">
        <v>115</v>
      </c>
      <c r="C43" s="49" t="s">
        <v>109</v>
      </c>
      <c r="D43" s="60" t="s">
        <v>116</v>
      </c>
      <c r="E43" s="49">
        <v>1</v>
      </c>
      <c r="F43" s="49" t="s">
        <v>20</v>
      </c>
      <c r="G43" s="61">
        <v>80000000</v>
      </c>
      <c r="H43" s="48">
        <f t="shared" si="3"/>
        <v>80000000</v>
      </c>
      <c r="I43" s="49" t="s">
        <v>117</v>
      </c>
    </row>
    <row r="44" spans="1:9" s="44" customFormat="1" ht="240.75" customHeight="1" x14ac:dyDescent="0.2">
      <c r="A44" s="45">
        <v>38</v>
      </c>
      <c r="B44" s="49" t="s">
        <v>118</v>
      </c>
      <c r="C44" s="49" t="s">
        <v>40</v>
      </c>
      <c r="D44" s="60" t="s">
        <v>119</v>
      </c>
      <c r="E44" s="49">
        <v>1</v>
      </c>
      <c r="F44" s="49" t="s">
        <v>90</v>
      </c>
      <c r="G44" s="61">
        <v>4756250</v>
      </c>
      <c r="H44" s="32">
        <f>G44*E44</f>
        <v>4756250</v>
      </c>
      <c r="I44" s="49" t="s">
        <v>117</v>
      </c>
    </row>
    <row r="45" spans="1:9" s="44" customFormat="1" ht="71.25" customHeight="1" x14ac:dyDescent="0.2">
      <c r="A45" s="45">
        <v>39</v>
      </c>
      <c r="B45" s="64" t="s">
        <v>121</v>
      </c>
      <c r="C45" s="49" t="s">
        <v>32</v>
      </c>
      <c r="D45" s="62" t="s">
        <v>120</v>
      </c>
      <c r="E45" s="54">
        <v>1</v>
      </c>
      <c r="F45" s="49" t="s">
        <v>20</v>
      </c>
      <c r="G45" s="63">
        <v>16561959</v>
      </c>
      <c r="H45" s="48">
        <f t="shared" si="3"/>
        <v>16561959</v>
      </c>
      <c r="I45" s="50" t="s">
        <v>21</v>
      </c>
    </row>
    <row r="46" spans="1:9" s="44" customFormat="1" ht="114" customHeight="1" x14ac:dyDescent="0.2">
      <c r="A46" s="45">
        <v>40</v>
      </c>
      <c r="B46" s="54" t="s">
        <v>122</v>
      </c>
      <c r="C46" s="49" t="s">
        <v>32</v>
      </c>
      <c r="D46" s="62" t="s">
        <v>123</v>
      </c>
      <c r="E46" s="54">
        <v>1</v>
      </c>
      <c r="F46" s="49" t="s">
        <v>20</v>
      </c>
      <c r="G46" s="63">
        <v>2667165</v>
      </c>
      <c r="H46" s="48">
        <f t="shared" si="3"/>
        <v>2667165</v>
      </c>
      <c r="I46" s="50" t="s">
        <v>21</v>
      </c>
    </row>
    <row r="47" spans="1:9" s="44" customFormat="1" ht="114" customHeight="1" x14ac:dyDescent="0.2">
      <c r="A47" s="45">
        <v>41</v>
      </c>
      <c r="B47" s="54" t="s">
        <v>124</v>
      </c>
      <c r="C47" s="49" t="s">
        <v>32</v>
      </c>
      <c r="D47" s="65" t="s">
        <v>125</v>
      </c>
      <c r="E47" s="54">
        <v>1</v>
      </c>
      <c r="F47" s="49" t="s">
        <v>20</v>
      </c>
      <c r="G47" s="63">
        <v>8209697</v>
      </c>
      <c r="H47" s="48">
        <f t="shared" si="3"/>
        <v>8209697</v>
      </c>
      <c r="I47" s="50" t="s">
        <v>21</v>
      </c>
    </row>
    <row r="48" spans="1:9" s="44" customFormat="1" ht="114" customHeight="1" x14ac:dyDescent="0.2">
      <c r="A48" s="45">
        <v>42</v>
      </c>
      <c r="B48" s="54" t="s">
        <v>129</v>
      </c>
      <c r="C48" s="49" t="s">
        <v>32</v>
      </c>
      <c r="D48" s="65" t="s">
        <v>126</v>
      </c>
      <c r="E48" s="54">
        <v>1</v>
      </c>
      <c r="F48" s="49" t="s">
        <v>20</v>
      </c>
      <c r="G48" s="63">
        <v>3247587</v>
      </c>
      <c r="H48" s="48">
        <f t="shared" si="3"/>
        <v>3247587</v>
      </c>
      <c r="I48" s="50" t="s">
        <v>21</v>
      </c>
    </row>
    <row r="49" spans="1:9" s="44" customFormat="1" ht="191.25" customHeight="1" x14ac:dyDescent="0.2">
      <c r="A49" s="45">
        <v>43</v>
      </c>
      <c r="B49" s="49" t="s">
        <v>127</v>
      </c>
      <c r="C49" s="49" t="s">
        <v>109</v>
      </c>
      <c r="D49" s="66" t="s">
        <v>128</v>
      </c>
      <c r="E49" s="49">
        <v>1</v>
      </c>
      <c r="F49" s="49" t="s">
        <v>20</v>
      </c>
      <c r="G49" s="45">
        <f>101330*410</f>
        <v>41545300</v>
      </c>
      <c r="H49" s="48">
        <f t="shared" si="3"/>
        <v>41545300</v>
      </c>
      <c r="I49" s="49" t="s">
        <v>117</v>
      </c>
    </row>
    <row r="50" spans="1:9" s="44" customFormat="1" ht="114" customHeight="1" x14ac:dyDescent="0.2">
      <c r="A50" s="55">
        <v>44</v>
      </c>
      <c r="B50" s="54" t="s">
        <v>130</v>
      </c>
      <c r="C50" s="49" t="s">
        <v>32</v>
      </c>
      <c r="D50" s="65" t="s">
        <v>87</v>
      </c>
      <c r="E50" s="54">
        <v>1</v>
      </c>
      <c r="F50" s="54" t="s">
        <v>20</v>
      </c>
      <c r="G50" s="55">
        <v>1393008</v>
      </c>
      <c r="H50" s="48">
        <f t="shared" si="3"/>
        <v>1393008</v>
      </c>
      <c r="I50" s="50" t="s">
        <v>21</v>
      </c>
    </row>
    <row r="51" spans="1:9" s="44" customFormat="1" ht="114" customHeight="1" x14ac:dyDescent="0.2">
      <c r="A51" s="45">
        <v>45</v>
      </c>
      <c r="B51" s="54" t="s">
        <v>132</v>
      </c>
      <c r="C51" s="49" t="s">
        <v>32</v>
      </c>
      <c r="D51" s="65" t="s">
        <v>100</v>
      </c>
      <c r="E51" s="54">
        <v>1</v>
      </c>
      <c r="F51" s="54" t="s">
        <v>20</v>
      </c>
      <c r="G51" s="55">
        <v>2282664</v>
      </c>
      <c r="H51" s="48">
        <f t="shared" si="3"/>
        <v>2282664</v>
      </c>
      <c r="I51" s="50" t="s">
        <v>21</v>
      </c>
    </row>
    <row r="52" spans="1:9" s="44" customFormat="1" ht="114" customHeight="1" x14ac:dyDescent="0.2">
      <c r="A52" s="55">
        <v>46</v>
      </c>
      <c r="B52" s="54" t="s">
        <v>131</v>
      </c>
      <c r="C52" s="49" t="s">
        <v>32</v>
      </c>
      <c r="D52" s="65" t="s">
        <v>100</v>
      </c>
      <c r="E52" s="54">
        <v>1</v>
      </c>
      <c r="F52" s="54" t="s">
        <v>20</v>
      </c>
      <c r="G52" s="55">
        <v>1160644</v>
      </c>
      <c r="H52" s="48">
        <f t="shared" si="3"/>
        <v>1160644</v>
      </c>
      <c r="I52" s="50" t="s">
        <v>21</v>
      </c>
    </row>
    <row r="53" spans="1:9" s="44" customFormat="1" ht="114" customHeight="1" x14ac:dyDescent="0.2">
      <c r="A53" s="45">
        <v>47</v>
      </c>
      <c r="B53" s="54" t="s">
        <v>133</v>
      </c>
      <c r="C53" s="49" t="s">
        <v>32</v>
      </c>
      <c r="D53" s="65" t="s">
        <v>120</v>
      </c>
      <c r="E53" s="54">
        <v>1</v>
      </c>
      <c r="F53" s="54" t="s">
        <v>20</v>
      </c>
      <c r="G53" s="55">
        <v>4901542</v>
      </c>
      <c r="H53" s="48">
        <f t="shared" si="3"/>
        <v>4901542</v>
      </c>
      <c r="I53" s="50" t="s">
        <v>21</v>
      </c>
    </row>
    <row r="54" spans="1:9" s="44" customFormat="1" ht="114" customHeight="1" x14ac:dyDescent="0.2">
      <c r="A54" s="55">
        <v>48</v>
      </c>
      <c r="B54" s="54" t="s">
        <v>134</v>
      </c>
      <c r="C54" s="49" t="s">
        <v>32</v>
      </c>
      <c r="D54" s="65" t="s">
        <v>120</v>
      </c>
      <c r="E54" s="54">
        <v>1</v>
      </c>
      <c r="F54" s="54" t="s">
        <v>20</v>
      </c>
      <c r="G54" s="55">
        <v>10868613</v>
      </c>
      <c r="H54" s="48">
        <f t="shared" si="3"/>
        <v>10868613</v>
      </c>
      <c r="I54" s="50" t="s">
        <v>21</v>
      </c>
    </row>
    <row r="55" spans="1:9" s="44" customFormat="1" ht="205.5" customHeight="1" x14ac:dyDescent="0.2">
      <c r="A55" s="45">
        <v>49</v>
      </c>
      <c r="B55" s="54" t="s">
        <v>138</v>
      </c>
      <c r="C55" s="54" t="s">
        <v>40</v>
      </c>
      <c r="D55" s="65" t="s">
        <v>139</v>
      </c>
      <c r="E55" s="54">
        <v>1</v>
      </c>
      <c r="F55" s="54" t="s">
        <v>20</v>
      </c>
      <c r="G55" s="55">
        <v>3317978</v>
      </c>
      <c r="H55" s="48">
        <f t="shared" si="3"/>
        <v>3317978</v>
      </c>
      <c r="I55" s="49" t="s">
        <v>117</v>
      </c>
    </row>
    <row r="56" spans="1:9" s="44" customFormat="1" ht="154.5" customHeight="1" x14ac:dyDescent="0.2">
      <c r="A56" s="55">
        <v>50</v>
      </c>
      <c r="B56" s="54" t="s">
        <v>140</v>
      </c>
      <c r="C56" s="54" t="s">
        <v>40</v>
      </c>
      <c r="D56" s="65" t="s">
        <v>141</v>
      </c>
      <c r="E56" s="54">
        <v>1</v>
      </c>
      <c r="F56" s="54" t="s">
        <v>90</v>
      </c>
      <c r="G56" s="55">
        <v>300000</v>
      </c>
      <c r="H56" s="48">
        <f>G56*E56</f>
        <v>300000</v>
      </c>
      <c r="I56" s="49" t="s">
        <v>117</v>
      </c>
    </row>
    <row r="57" spans="1:9" s="44" customFormat="1" ht="114" customHeight="1" x14ac:dyDescent="0.2">
      <c r="A57" s="45">
        <v>51</v>
      </c>
      <c r="B57" s="54" t="s">
        <v>142</v>
      </c>
      <c r="C57" s="54" t="s">
        <v>40</v>
      </c>
      <c r="D57" s="65" t="s">
        <v>143</v>
      </c>
      <c r="E57" s="54">
        <v>1</v>
      </c>
      <c r="F57" s="54" t="s">
        <v>90</v>
      </c>
      <c r="G57" s="55">
        <v>1616072</v>
      </c>
      <c r="H57" s="48">
        <f t="shared" si="3"/>
        <v>1616072</v>
      </c>
      <c r="I57" s="49" t="s">
        <v>117</v>
      </c>
    </row>
    <row r="58" spans="1:9" s="44" customFormat="1" ht="114" customHeight="1" x14ac:dyDescent="0.2">
      <c r="A58" s="55">
        <v>52</v>
      </c>
      <c r="B58" s="54" t="s">
        <v>144</v>
      </c>
      <c r="C58" s="49" t="s">
        <v>32</v>
      </c>
      <c r="D58" s="65" t="s">
        <v>87</v>
      </c>
      <c r="E58" s="54">
        <v>1</v>
      </c>
      <c r="F58" s="54" t="s">
        <v>20</v>
      </c>
      <c r="G58" s="55">
        <v>907500</v>
      </c>
      <c r="H58" s="48">
        <f t="shared" si="3"/>
        <v>907500</v>
      </c>
      <c r="I58" s="50" t="s">
        <v>21</v>
      </c>
    </row>
    <row r="59" spans="1:9" s="44" customFormat="1" ht="114" customHeight="1" x14ac:dyDescent="0.2">
      <c r="A59" s="45">
        <v>53</v>
      </c>
      <c r="B59" s="54" t="s">
        <v>148</v>
      </c>
      <c r="C59" s="49" t="s">
        <v>32</v>
      </c>
      <c r="D59" s="65" t="s">
        <v>150</v>
      </c>
      <c r="E59" s="54">
        <v>30</v>
      </c>
      <c r="F59" s="54" t="s">
        <v>149</v>
      </c>
      <c r="G59" s="55">
        <v>10715</v>
      </c>
      <c r="H59" s="48">
        <f t="shared" si="3"/>
        <v>321450</v>
      </c>
      <c r="I59" s="50" t="s">
        <v>21</v>
      </c>
    </row>
    <row r="60" spans="1:9" s="44" customFormat="1" ht="114" customHeight="1" x14ac:dyDescent="0.2">
      <c r="A60" s="55">
        <v>54</v>
      </c>
      <c r="B60" s="54" t="s">
        <v>154</v>
      </c>
      <c r="C60" s="49" t="s">
        <v>32</v>
      </c>
      <c r="D60" s="65" t="s">
        <v>155</v>
      </c>
      <c r="E60" s="54">
        <v>1</v>
      </c>
      <c r="F60" s="54" t="s">
        <v>20</v>
      </c>
      <c r="G60" s="55">
        <v>4380358</v>
      </c>
      <c r="H60" s="48">
        <f t="shared" si="3"/>
        <v>4380358</v>
      </c>
      <c r="I60" s="50" t="s">
        <v>21</v>
      </c>
    </row>
    <row r="61" spans="1:9" s="44" customFormat="1" ht="114" customHeight="1" x14ac:dyDescent="0.2">
      <c r="A61" s="45">
        <v>55</v>
      </c>
      <c r="B61" s="54" t="s">
        <v>157</v>
      </c>
      <c r="C61" s="49" t="s">
        <v>32</v>
      </c>
      <c r="D61" s="65" t="s">
        <v>156</v>
      </c>
      <c r="E61" s="54">
        <v>1</v>
      </c>
      <c r="F61" s="54" t="s">
        <v>20</v>
      </c>
      <c r="G61" s="55">
        <v>4640231</v>
      </c>
      <c r="H61" s="48">
        <f t="shared" si="3"/>
        <v>4640231</v>
      </c>
      <c r="I61" s="50" t="s">
        <v>21</v>
      </c>
    </row>
    <row r="62" spans="1:9" s="44" customFormat="1" ht="114" customHeight="1" x14ac:dyDescent="0.2">
      <c r="A62" s="55">
        <v>56</v>
      </c>
      <c r="B62" s="54" t="s">
        <v>162</v>
      </c>
      <c r="C62" s="49" t="s">
        <v>32</v>
      </c>
      <c r="D62" s="65" t="s">
        <v>123</v>
      </c>
      <c r="E62" s="54">
        <v>1</v>
      </c>
      <c r="F62" s="54" t="s">
        <v>20</v>
      </c>
      <c r="G62" s="55">
        <v>342295</v>
      </c>
      <c r="H62" s="48">
        <f t="shared" si="3"/>
        <v>342295</v>
      </c>
      <c r="I62" s="50" t="s">
        <v>21</v>
      </c>
    </row>
    <row r="63" spans="1:9" s="44" customFormat="1" ht="114" customHeight="1" x14ac:dyDescent="0.2">
      <c r="A63" s="45">
        <v>57</v>
      </c>
      <c r="B63" s="54" t="s">
        <v>160</v>
      </c>
      <c r="C63" s="49" t="s">
        <v>32</v>
      </c>
      <c r="D63" s="65" t="s">
        <v>156</v>
      </c>
      <c r="E63" s="54">
        <v>1</v>
      </c>
      <c r="F63" s="54" t="s">
        <v>20</v>
      </c>
      <c r="G63" s="55">
        <v>2141518</v>
      </c>
      <c r="H63" s="48">
        <f t="shared" si="3"/>
        <v>2141518</v>
      </c>
      <c r="I63" s="50" t="s">
        <v>21</v>
      </c>
    </row>
    <row r="64" spans="1:9" s="44" customFormat="1" ht="114" customHeight="1" x14ac:dyDescent="0.2">
      <c r="A64" s="55">
        <v>58</v>
      </c>
      <c r="B64" s="54" t="s">
        <v>161</v>
      </c>
      <c r="C64" s="49" t="s">
        <v>32</v>
      </c>
      <c r="D64" s="65" t="s">
        <v>156</v>
      </c>
      <c r="E64" s="54">
        <v>1</v>
      </c>
      <c r="F64" s="54" t="s">
        <v>20</v>
      </c>
      <c r="G64" s="55">
        <v>130939</v>
      </c>
      <c r="H64" s="48">
        <f t="shared" si="3"/>
        <v>130939</v>
      </c>
      <c r="I64" s="50" t="s">
        <v>21</v>
      </c>
    </row>
    <row r="65" spans="1:19" s="44" customFormat="1" ht="114" customHeight="1" x14ac:dyDescent="0.2">
      <c r="A65" s="45">
        <v>59</v>
      </c>
      <c r="B65" s="54" t="s">
        <v>163</v>
      </c>
      <c r="C65" s="49" t="s">
        <v>32</v>
      </c>
      <c r="D65" s="65" t="s">
        <v>164</v>
      </c>
      <c r="E65" s="54">
        <v>1</v>
      </c>
      <c r="F65" s="54" t="s">
        <v>20</v>
      </c>
      <c r="G65" s="55">
        <v>778368</v>
      </c>
      <c r="H65" s="48">
        <f t="shared" si="3"/>
        <v>778368</v>
      </c>
      <c r="I65" s="50" t="s">
        <v>21</v>
      </c>
    </row>
    <row r="66" spans="1:19" s="44" customFormat="1" ht="114" customHeight="1" x14ac:dyDescent="0.2">
      <c r="A66" s="55">
        <v>60</v>
      </c>
      <c r="B66" s="54" t="s">
        <v>165</v>
      </c>
      <c r="C66" s="49" t="s">
        <v>32</v>
      </c>
      <c r="D66" s="65" t="s">
        <v>100</v>
      </c>
      <c r="E66" s="54">
        <v>1</v>
      </c>
      <c r="F66" s="54" t="s">
        <v>20</v>
      </c>
      <c r="G66" s="55">
        <v>3800892</v>
      </c>
      <c r="H66" s="48">
        <f t="shared" ref="H66" si="4">G66*E66</f>
        <v>3800892</v>
      </c>
      <c r="I66" s="50" t="s">
        <v>21</v>
      </c>
    </row>
    <row r="67" spans="1:19" s="44" customFormat="1" ht="114" customHeight="1" x14ac:dyDescent="0.2">
      <c r="A67" s="45">
        <v>61</v>
      </c>
      <c r="B67" s="54" t="s">
        <v>166</v>
      </c>
      <c r="C67" s="49" t="s">
        <v>32</v>
      </c>
      <c r="D67" s="65" t="s">
        <v>87</v>
      </c>
      <c r="E67" s="54">
        <v>1</v>
      </c>
      <c r="F67" s="54" t="s">
        <v>20</v>
      </c>
      <c r="G67" s="55">
        <v>540599</v>
      </c>
      <c r="H67" s="48">
        <f t="shared" ref="H67" si="5">G67*E67</f>
        <v>540599</v>
      </c>
      <c r="I67" s="50" t="s">
        <v>21</v>
      </c>
    </row>
    <row r="68" spans="1:19" s="18" customFormat="1" x14ac:dyDescent="0.2">
      <c r="A68" s="13"/>
      <c r="B68" s="14" t="s">
        <v>11</v>
      </c>
      <c r="C68" s="14"/>
      <c r="D68" s="14"/>
      <c r="E68" s="15"/>
      <c r="F68" s="15"/>
      <c r="G68" s="16"/>
      <c r="H68" s="16">
        <f>SUM(H7:H67)</f>
        <v>256192684</v>
      </c>
      <c r="I68" s="17"/>
      <c r="S68" s="44"/>
    </row>
    <row r="69" spans="1:19" x14ac:dyDescent="0.2">
      <c r="A69" s="74" t="s">
        <v>12</v>
      </c>
      <c r="B69" s="75"/>
      <c r="C69" s="75"/>
      <c r="D69" s="75"/>
      <c r="E69" s="76"/>
      <c r="F69" s="76"/>
      <c r="G69" s="76"/>
      <c r="H69" s="75"/>
      <c r="I69" s="75"/>
      <c r="S69" s="18"/>
    </row>
    <row r="70" spans="1:19" s="44" customFormat="1" ht="38.25" x14ac:dyDescent="0.2">
      <c r="A70" s="46">
        <v>1</v>
      </c>
      <c r="B70" s="33" t="s">
        <v>17</v>
      </c>
      <c r="C70" s="49" t="s">
        <v>18</v>
      </c>
      <c r="D70" s="30" t="s">
        <v>17</v>
      </c>
      <c r="E70" s="49">
        <v>1</v>
      </c>
      <c r="F70" s="49" t="s">
        <v>19</v>
      </c>
      <c r="G70" s="35"/>
      <c r="H70" s="45">
        <v>272280</v>
      </c>
      <c r="I70" s="50" t="s">
        <v>21</v>
      </c>
      <c r="S70" s="2"/>
    </row>
    <row r="71" spans="1:19" s="44" customFormat="1" ht="51" x14ac:dyDescent="0.2">
      <c r="A71" s="46">
        <v>2</v>
      </c>
      <c r="B71" s="33" t="s">
        <v>22</v>
      </c>
      <c r="C71" s="38" t="s">
        <v>23</v>
      </c>
      <c r="D71" s="34" t="s">
        <v>24</v>
      </c>
      <c r="E71" s="39">
        <v>1</v>
      </c>
      <c r="F71" s="49" t="s">
        <v>19</v>
      </c>
      <c r="G71" s="40"/>
      <c r="H71" s="41">
        <v>550000</v>
      </c>
      <c r="I71" s="50" t="s">
        <v>21</v>
      </c>
    </row>
    <row r="72" spans="1:19" s="44" customFormat="1" ht="38.25" x14ac:dyDescent="0.2">
      <c r="A72" s="46">
        <v>3</v>
      </c>
      <c r="B72" s="31" t="s">
        <v>25</v>
      </c>
      <c r="C72" s="38" t="s">
        <v>23</v>
      </c>
      <c r="D72" s="30" t="s">
        <v>26</v>
      </c>
      <c r="E72" s="39">
        <v>1</v>
      </c>
      <c r="F72" s="49" t="s">
        <v>19</v>
      </c>
      <c r="G72" s="40"/>
      <c r="H72" s="41">
        <v>50000</v>
      </c>
      <c r="I72" s="50" t="s">
        <v>21</v>
      </c>
    </row>
    <row r="73" spans="1:19" s="44" customFormat="1" ht="39" customHeight="1" x14ac:dyDescent="0.2">
      <c r="A73" s="46">
        <v>4</v>
      </c>
      <c r="B73" s="53" t="s">
        <v>27</v>
      </c>
      <c r="C73" s="38" t="s">
        <v>23</v>
      </c>
      <c r="D73" s="53" t="s">
        <v>28</v>
      </c>
      <c r="E73" s="39">
        <v>1</v>
      </c>
      <c r="F73" s="49" t="s">
        <v>19</v>
      </c>
      <c r="G73" s="51"/>
      <c r="H73" s="52">
        <v>71429</v>
      </c>
      <c r="I73" s="50" t="s">
        <v>21</v>
      </c>
    </row>
    <row r="74" spans="1:19" s="44" customFormat="1" ht="216.75" customHeight="1" x14ac:dyDescent="0.2">
      <c r="A74" s="46">
        <v>5</v>
      </c>
      <c r="B74" s="53" t="s">
        <v>29</v>
      </c>
      <c r="C74" s="38" t="s">
        <v>30</v>
      </c>
      <c r="D74" s="43" t="s">
        <v>31</v>
      </c>
      <c r="E74" s="42">
        <v>1</v>
      </c>
      <c r="F74" s="49" t="s">
        <v>19</v>
      </c>
      <c r="G74" s="51"/>
      <c r="H74" s="52">
        <v>13266000</v>
      </c>
      <c r="I74" s="50" t="s">
        <v>21</v>
      </c>
    </row>
    <row r="75" spans="1:19" s="44" customFormat="1" ht="55.5" customHeight="1" x14ac:dyDescent="0.2">
      <c r="A75" s="46">
        <v>6</v>
      </c>
      <c r="B75" s="53" t="s">
        <v>37</v>
      </c>
      <c r="C75" s="38" t="s">
        <v>23</v>
      </c>
      <c r="D75" s="43" t="s">
        <v>38</v>
      </c>
      <c r="E75" s="42">
        <v>1</v>
      </c>
      <c r="F75" s="49" t="s">
        <v>19</v>
      </c>
      <c r="G75" s="51"/>
      <c r="H75" s="52">
        <v>25000</v>
      </c>
      <c r="I75" s="50" t="s">
        <v>21</v>
      </c>
    </row>
    <row r="76" spans="1:19" s="44" customFormat="1" ht="50.25" customHeight="1" x14ac:dyDescent="0.2">
      <c r="A76" s="46">
        <v>7</v>
      </c>
      <c r="B76" s="53" t="s">
        <v>43</v>
      </c>
      <c r="C76" s="38" t="s">
        <v>23</v>
      </c>
      <c r="D76" s="53" t="s">
        <v>46</v>
      </c>
      <c r="E76" s="42">
        <v>1</v>
      </c>
      <c r="F76" s="49" t="s">
        <v>19</v>
      </c>
      <c r="G76" s="51"/>
      <c r="H76" s="52">
        <v>120000</v>
      </c>
      <c r="I76" s="50" t="s">
        <v>21</v>
      </c>
    </row>
    <row r="77" spans="1:19" s="44" customFormat="1" ht="38.25" x14ac:dyDescent="0.2">
      <c r="A77" s="46">
        <v>8</v>
      </c>
      <c r="B77" s="53" t="s">
        <v>43</v>
      </c>
      <c r="C77" s="38" t="s">
        <v>23</v>
      </c>
      <c r="D77" s="53" t="s">
        <v>47</v>
      </c>
      <c r="E77" s="42">
        <v>1</v>
      </c>
      <c r="F77" s="54" t="s">
        <v>19</v>
      </c>
      <c r="G77" s="51"/>
      <c r="H77" s="52">
        <v>30000</v>
      </c>
      <c r="I77" s="50" t="s">
        <v>21</v>
      </c>
    </row>
    <row r="78" spans="1:19" s="44" customFormat="1" ht="114.75" x14ac:dyDescent="0.2">
      <c r="A78" s="46">
        <v>9</v>
      </c>
      <c r="B78" s="53" t="s">
        <v>59</v>
      </c>
      <c r="C78" s="38" t="s">
        <v>60</v>
      </c>
      <c r="D78" s="53" t="s">
        <v>61</v>
      </c>
      <c r="E78" s="42">
        <v>1</v>
      </c>
      <c r="F78" s="54" t="s">
        <v>19</v>
      </c>
      <c r="G78" s="51"/>
      <c r="H78" s="52">
        <v>6000</v>
      </c>
      <c r="I78" s="50" t="s">
        <v>21</v>
      </c>
    </row>
    <row r="79" spans="1:19" s="44" customFormat="1" ht="139.5" customHeight="1" x14ac:dyDescent="0.2">
      <c r="A79" s="46">
        <v>10</v>
      </c>
      <c r="B79" s="53" t="s">
        <v>68</v>
      </c>
      <c r="C79" s="49" t="s">
        <v>60</v>
      </c>
      <c r="D79" s="53" t="s">
        <v>69</v>
      </c>
      <c r="E79" s="55">
        <v>1</v>
      </c>
      <c r="F79" s="54" t="s">
        <v>19</v>
      </c>
      <c r="G79" s="51"/>
      <c r="H79" s="52">
        <v>2824110</v>
      </c>
      <c r="I79" s="50" t="s">
        <v>21</v>
      </c>
    </row>
    <row r="80" spans="1:19" s="44" customFormat="1" ht="94.5" customHeight="1" x14ac:dyDescent="0.2">
      <c r="A80" s="46">
        <v>11</v>
      </c>
      <c r="B80" s="53" t="s">
        <v>70</v>
      </c>
      <c r="C80" s="54" t="s">
        <v>71</v>
      </c>
      <c r="D80" s="53" t="s">
        <v>72</v>
      </c>
      <c r="E80" s="55">
        <v>1</v>
      </c>
      <c r="F80" s="54" t="s">
        <v>19</v>
      </c>
      <c r="G80" s="51"/>
      <c r="H80" s="52">
        <v>343300</v>
      </c>
      <c r="I80" s="50" t="s">
        <v>21</v>
      </c>
    </row>
    <row r="81" spans="1:19" s="44" customFormat="1" ht="76.5" x14ac:dyDescent="0.2">
      <c r="A81" s="46">
        <v>12</v>
      </c>
      <c r="B81" s="53" t="s">
        <v>73</v>
      </c>
      <c r="C81" s="54" t="s">
        <v>74</v>
      </c>
      <c r="D81" s="53" t="s">
        <v>75</v>
      </c>
      <c r="E81" s="55">
        <v>1</v>
      </c>
      <c r="F81" s="54" t="s">
        <v>19</v>
      </c>
      <c r="G81" s="51"/>
      <c r="H81" s="52">
        <v>900000</v>
      </c>
      <c r="I81" s="50" t="s">
        <v>21</v>
      </c>
    </row>
    <row r="82" spans="1:19" s="44" customFormat="1" ht="122.25" customHeight="1" x14ac:dyDescent="0.2">
      <c r="A82" s="46">
        <v>13</v>
      </c>
      <c r="B82" s="53" t="s">
        <v>68</v>
      </c>
      <c r="C82" s="49" t="s">
        <v>60</v>
      </c>
      <c r="D82" s="53" t="s">
        <v>76</v>
      </c>
      <c r="E82" s="55">
        <v>1</v>
      </c>
      <c r="F82" s="54" t="s">
        <v>19</v>
      </c>
      <c r="G82" s="51"/>
      <c r="H82" s="52">
        <v>2766917</v>
      </c>
      <c r="I82" s="50" t="s">
        <v>21</v>
      </c>
    </row>
    <row r="83" spans="1:19" s="44" customFormat="1" ht="57" customHeight="1" x14ac:dyDescent="0.2">
      <c r="A83" s="46">
        <v>14</v>
      </c>
      <c r="B83" s="53" t="s">
        <v>27</v>
      </c>
      <c r="C83" s="49" t="s">
        <v>23</v>
      </c>
      <c r="D83" s="53" t="s">
        <v>77</v>
      </c>
      <c r="E83" s="45">
        <v>1</v>
      </c>
      <c r="F83" s="49" t="s">
        <v>19</v>
      </c>
      <c r="G83" s="51"/>
      <c r="H83" s="52">
        <v>71429</v>
      </c>
      <c r="I83" s="50" t="s">
        <v>21</v>
      </c>
    </row>
    <row r="84" spans="1:19" s="44" customFormat="1" ht="57" customHeight="1" x14ac:dyDescent="0.2">
      <c r="A84" s="46">
        <v>15</v>
      </c>
      <c r="B84" s="53" t="s">
        <v>88</v>
      </c>
      <c r="C84" s="49" t="s">
        <v>30</v>
      </c>
      <c r="D84" s="53" t="s">
        <v>89</v>
      </c>
      <c r="E84" s="45">
        <v>1</v>
      </c>
      <c r="F84" s="49" t="s">
        <v>19</v>
      </c>
      <c r="G84" s="51"/>
      <c r="H84" s="52">
        <v>495000</v>
      </c>
      <c r="I84" s="50" t="s">
        <v>21</v>
      </c>
    </row>
    <row r="85" spans="1:19" s="44" customFormat="1" ht="84" customHeight="1" x14ac:dyDescent="0.2">
      <c r="A85" s="46">
        <v>16</v>
      </c>
      <c r="B85" s="53" t="s">
        <v>95</v>
      </c>
      <c r="C85" s="54" t="s">
        <v>74</v>
      </c>
      <c r="D85" s="53" t="s">
        <v>96</v>
      </c>
      <c r="E85" s="55">
        <v>1</v>
      </c>
      <c r="F85" s="54" t="s">
        <v>19</v>
      </c>
      <c r="G85" s="51"/>
      <c r="H85" s="52">
        <v>586441</v>
      </c>
      <c r="I85" s="50" t="s">
        <v>21</v>
      </c>
    </row>
    <row r="86" spans="1:19" s="44" customFormat="1" ht="64.5" customHeight="1" x14ac:dyDescent="0.2">
      <c r="A86" s="46">
        <v>17</v>
      </c>
      <c r="B86" s="53" t="s">
        <v>107</v>
      </c>
      <c r="C86" s="54" t="s">
        <v>109</v>
      </c>
      <c r="D86" s="53" t="s">
        <v>108</v>
      </c>
      <c r="E86" s="55">
        <v>1</v>
      </c>
      <c r="F86" s="54" t="s">
        <v>19</v>
      </c>
      <c r="G86" s="51"/>
      <c r="H86" s="52">
        <v>13707530</v>
      </c>
      <c r="I86" s="59" t="s">
        <v>137</v>
      </c>
    </row>
    <row r="87" spans="1:19" s="44" customFormat="1" ht="64.5" customHeight="1" x14ac:dyDescent="0.2">
      <c r="A87" s="46">
        <v>18</v>
      </c>
      <c r="B87" s="53" t="s">
        <v>135</v>
      </c>
      <c r="C87" s="49" t="s">
        <v>30</v>
      </c>
      <c r="D87" s="53" t="s">
        <v>136</v>
      </c>
      <c r="E87" s="55">
        <v>1</v>
      </c>
      <c r="F87" s="54" t="s">
        <v>19</v>
      </c>
      <c r="G87" s="51"/>
      <c r="H87" s="52">
        <v>4460291</v>
      </c>
      <c r="I87" s="50" t="s">
        <v>21</v>
      </c>
    </row>
    <row r="88" spans="1:19" s="44" customFormat="1" ht="64.5" customHeight="1" x14ac:dyDescent="0.2">
      <c r="A88" s="46">
        <v>19</v>
      </c>
      <c r="B88" s="53" t="s">
        <v>147</v>
      </c>
      <c r="C88" s="49" t="s">
        <v>30</v>
      </c>
      <c r="D88" s="53" t="s">
        <v>153</v>
      </c>
      <c r="E88" s="55">
        <v>1</v>
      </c>
      <c r="F88" s="54" t="s">
        <v>19</v>
      </c>
      <c r="G88" s="51"/>
      <c r="H88" s="52">
        <v>892858</v>
      </c>
      <c r="I88" s="50" t="s">
        <v>21</v>
      </c>
    </row>
    <row r="89" spans="1:19" s="44" customFormat="1" ht="64.5" customHeight="1" x14ac:dyDescent="0.2">
      <c r="A89" s="46">
        <v>20</v>
      </c>
      <c r="B89" s="53" t="s">
        <v>147</v>
      </c>
      <c r="C89" s="49" t="s">
        <v>30</v>
      </c>
      <c r="D89" s="53" t="s">
        <v>153</v>
      </c>
      <c r="E89" s="55">
        <v>1</v>
      </c>
      <c r="F89" s="54" t="s">
        <v>19</v>
      </c>
      <c r="G89" s="51"/>
      <c r="H89" s="52">
        <v>2000000</v>
      </c>
      <c r="I89" s="50" t="s">
        <v>21</v>
      </c>
    </row>
    <row r="90" spans="1:19" s="44" customFormat="1" ht="64.5" customHeight="1" x14ac:dyDescent="0.2">
      <c r="A90" s="46">
        <v>21</v>
      </c>
      <c r="B90" s="53" t="s">
        <v>145</v>
      </c>
      <c r="C90" s="49" t="s">
        <v>30</v>
      </c>
      <c r="D90" s="53" t="s">
        <v>146</v>
      </c>
      <c r="E90" s="55">
        <v>1</v>
      </c>
      <c r="F90" s="54" t="s">
        <v>19</v>
      </c>
      <c r="G90" s="51"/>
      <c r="H90" s="52">
        <v>7000000</v>
      </c>
      <c r="I90" s="50" t="s">
        <v>21</v>
      </c>
    </row>
    <row r="91" spans="1:19" s="44" customFormat="1" ht="64.5" customHeight="1" x14ac:dyDescent="0.2">
      <c r="A91" s="46">
        <v>22</v>
      </c>
      <c r="B91" s="67" t="s">
        <v>151</v>
      </c>
      <c r="C91" s="49" t="s">
        <v>23</v>
      </c>
      <c r="D91" s="67" t="s">
        <v>152</v>
      </c>
      <c r="E91" s="55">
        <v>1</v>
      </c>
      <c r="F91" s="54" t="s">
        <v>19</v>
      </c>
      <c r="G91" s="51"/>
      <c r="H91" s="52">
        <v>384509</v>
      </c>
      <c r="I91" s="50" t="s">
        <v>21</v>
      </c>
    </row>
    <row r="92" spans="1:19" s="44" customFormat="1" ht="78.75" customHeight="1" x14ac:dyDescent="0.2">
      <c r="A92" s="46">
        <v>23</v>
      </c>
      <c r="B92" s="68" t="s">
        <v>158</v>
      </c>
      <c r="C92" s="49" t="s">
        <v>30</v>
      </c>
      <c r="D92" s="68" t="s">
        <v>159</v>
      </c>
      <c r="E92" s="55">
        <v>1</v>
      </c>
      <c r="F92" s="54" t="s">
        <v>19</v>
      </c>
      <c r="G92" s="51"/>
      <c r="H92" s="52">
        <v>1785147</v>
      </c>
      <c r="I92" s="50" t="s">
        <v>21</v>
      </c>
    </row>
    <row r="93" spans="1:19" ht="15" customHeight="1" x14ac:dyDescent="0.2">
      <c r="A93" s="12"/>
      <c r="B93" s="19" t="s">
        <v>13</v>
      </c>
      <c r="C93" s="11" t="s">
        <v>14</v>
      </c>
      <c r="D93" s="20"/>
      <c r="E93" s="11" t="s">
        <v>14</v>
      </c>
      <c r="F93" s="11" t="s">
        <v>14</v>
      </c>
      <c r="G93" s="21"/>
      <c r="H93" s="22">
        <f>SUM(H70:H92)</f>
        <v>52608241</v>
      </c>
      <c r="I93" s="10"/>
      <c r="S93" s="44"/>
    </row>
    <row r="94" spans="1:19" x14ac:dyDescent="0.2">
      <c r="A94" s="23"/>
      <c r="B94" s="24" t="s">
        <v>15</v>
      </c>
      <c r="C94" s="25" t="s">
        <v>14</v>
      </c>
      <c r="D94" s="26"/>
      <c r="E94" s="25" t="s">
        <v>14</v>
      </c>
      <c r="F94" s="25" t="s">
        <v>14</v>
      </c>
      <c r="G94" s="27"/>
      <c r="H94" s="28">
        <f>H93+H68</f>
        <v>308800925</v>
      </c>
      <c r="I94" s="29"/>
    </row>
  </sheetData>
  <mergeCells count="4">
    <mergeCell ref="A1:I1"/>
    <mergeCell ref="A5:I5"/>
    <mergeCell ref="A6:I6"/>
    <mergeCell ref="A69:I6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2017-12-07T12:01:12Z</dcterms:modified>
</cp:coreProperties>
</file>