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0" windowWidth="21075" windowHeight="99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92" i="1" l="1"/>
  <c r="H7" i="1" l="1"/>
  <c r="H65" i="1"/>
  <c r="H64" i="1"/>
  <c r="H63" i="1" l="1"/>
  <c r="H91" i="1" l="1"/>
  <c r="H62" i="1"/>
  <c r="H61" i="1"/>
  <c r="H60" i="1"/>
  <c r="H59" i="1"/>
  <c r="H56" i="1"/>
  <c r="H58" i="1"/>
  <c r="H57" i="1"/>
  <c r="H55" i="1"/>
  <c r="H54" i="1"/>
  <c r="H53" i="1"/>
  <c r="H52" i="1"/>
  <c r="H50" i="1"/>
  <c r="H51" i="1"/>
  <c r="G49" i="1"/>
  <c r="H49" i="1" s="1"/>
  <c r="H48" i="1"/>
  <c r="H47" i="1"/>
  <c r="H46" i="1"/>
  <c r="H44" i="1"/>
  <c r="H45" i="1"/>
  <c r="H43" i="1"/>
  <c r="H42" i="1"/>
  <c r="H41" i="1"/>
  <c r="H40" i="1"/>
  <c r="H39" i="1"/>
  <c r="H38" i="1"/>
  <c r="H37" i="1"/>
  <c r="H35" i="1"/>
  <c r="H36" i="1"/>
  <c r="H34" i="1"/>
  <c r="H33" i="1"/>
  <c r="H32" i="1"/>
  <c r="H31" i="1"/>
  <c r="H30" i="1"/>
  <c r="H29" i="1"/>
  <c r="H28" i="1"/>
  <c r="H27" i="1"/>
  <c r="H26" i="1"/>
  <c r="H22" i="1"/>
  <c r="H23" i="1"/>
  <c r="H24" i="1"/>
  <c r="H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6" i="1" l="1"/>
</calcChain>
</file>

<file path=xl/sharedStrings.xml><?xml version="1.0" encoding="utf-8"?>
<sst xmlns="http://schemas.openxmlformats.org/spreadsheetml/2006/main" count="432" uniqueCount="165">
  <si>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</si>
  <si>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</si>
  <si>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</si>
  <si>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</si>
  <si>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</si>
  <si>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</si>
  <si>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</si>
  <si>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</si>
  <si>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</si>
  <si>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</si>
  <si>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</si>
  <si>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</si>
  <si>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</si>
  <si>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</si>
  <si>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</si>
  <si>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</si>
  <si>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</si>
  <si>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</si>
  <si>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</si>
  <si>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</si>
  <si>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</si>
  <si>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</si>
  <si>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</si>
  <si>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</si>
  <si>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</si>
  <si>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</si>
  <si>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</si>
  <si>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</si>
  <si>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</si>
  <si>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</si>
  <si>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</si>
  <si>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</si>
  <si>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</si>
  <si>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</si>
  <si>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</si>
  <si>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</si>
  <si>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</si>
  <si>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</si>
  <si>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</si>
  <si>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</si>
  <si>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</si>
  <si>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</si>
  <si>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</si>
  <si>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</si>
  <si>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</si>
  <si>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</si>
  <si>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</si>
  <si>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</si>
  <si>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</si>
  <si>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</si>
  <si>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</si>
  <si>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</si>
  <si>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</si>
  <si>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</si>
  <si>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</si>
  <si>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</si>
  <si>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</si>
  <si>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</si>
  <si>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</si>
  <si>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</si>
  <si>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</si>
  <si>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</si>
  <si>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</si>
  <si>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</si>
  <si>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</si>
  <si>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</si>
  <si>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</si>
  <si>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</si>
  <si>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</si>
  <si>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</si>
  <si>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</si>
  <si>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</si>
  <si>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</si>
  <si>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</si>
  <si>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</si>
  <si>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</si>
  <si>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</si>
  <si>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</si>
  <si>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</si>
  <si>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</si>
  <si>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</si>
  <si>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</si>
  <si>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</si>
  <si>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</si>
  <si>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</si>
  <si>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</si>
  <si>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</si>
  <si>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</si>
  <si>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</si>
  <si>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</si>
  <si>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</si>
  <si>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</si>
  <si>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</si>
  <si>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</si>
  <si>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</si>
  <si>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</si>
  <si>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</si>
  <si>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</si>
  <si>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</si>
  <si>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</si>
  <si>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</si>
  <si>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</si>
  <si>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</si>
  <si>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</si>
  <si>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</si>
  <si>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</si>
  <si>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</si>
  <si>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</si>
  <si>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</si>
  <si>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</si>
  <si>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</si>
  <si>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</si>
  <si>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</si>
  <si>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</si>
  <si>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</si>
  <si>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</si>
  <si>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</si>
  <si>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</si>
  <si>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</si>
  <si>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</si>
  <si>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</si>
  <si>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</si>
  <si>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</si>
  <si>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</si>
  <si>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</si>
  <si>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</si>
  <si>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</si>
  <si>
    <t>ИК-Фурье спектрометр газовый  портативный</t>
  </si>
  <si>
    <t xml:space="preserve">ИК-Фурье спектрометр газовый портативный:
Принцип измерения: преобразование Фурье в инфракрасной области; время отклика: не более 30 сек; разрешение спектрометра: не более 8 см-1;
максимальная частота сканирования: не менее 10 скан/сек; диапазон волновых чисел в диапазоне не менее чем, от 900 до 4200 см-1; кювета для образца: многоходовая,  длина оптического пути не более 2,5 м, материал – аллюминий с  золотым и родиевым покрытием; максимальная температура кюветы; не более 180 °С; вес не более 14,0 кг; цифровой интерфейс RS232. 
Подробная характеристика согласно технической спецификации. </t>
  </si>
  <si>
    <t>Лабораторные расходные материалы для реализации научно-исследовательской программы лаборатории компьютерных наук: комплект 5</t>
  </si>
  <si>
    <t>Лабораторные расходные материалы для реализации научно исследовательского-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</si>
  <si>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10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</si>
  <si>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9</t>
  </si>
  <si>
    <t>Лабораторные расходные материалы для реализации научно- исследовательского проекта лаборатории физической химии: комплект 4</t>
  </si>
  <si>
    <t>Лабораторные расходные материалы для реализации научно- исследовательского проекта лаборатории физической химии: комплект 3</t>
  </si>
  <si>
    <t xml:space="preserve"> Предоставление пучкового времени на циклотроне ДЦ-60</t>
  </si>
  <si>
    <t>Предоставление пучкового времени на циклотроне ДЦ-60. Подробная характеристика согласно технической спецификации.</t>
  </si>
  <si>
    <t>АОО "Назарбаев Университет"</t>
  </si>
  <si>
    <t>Роторная ножевая мельница</t>
  </si>
  <si>
    <t>Роторная ножевая мельница на опорной стойке.
Размер загрузочного окна: не менее 60х80 мм; производительность по измельченному продукту: не менее 1 кг/час, не более 50 кг/час; крупность измельченного продукта: не менее 0,5 мм, не более 15 мм; мощность электродвигателя: не менее 1 кВт; просеивающие полотна (разгрузочные решетки): не менее 4 шт, с размерами отверстий 5, 10, 15, 20 мм; ножи корпуса: не менее 4 шт, материал: инструментальная сталь; ножи ротора: не менее 3 шт,  материал: инструментальная сталь; пульт управления мельницей; стойка для пульта управления.
Блок пылеулавливания с зонтом и пультом управления. Частота вращения вентилятора: не менее 3000 об/мин; мощность электродвигателя: не менее 1,5 кВт; максимальный расход воздуха: не менее 600 м3/час.</t>
  </si>
  <si>
    <t>Кондиционер настенный</t>
  </si>
  <si>
    <t>Режим работы кондиционера: охлаждение/обогрев; диапазон охлаждения/обогрева: не менее чем, от +18°С до +25°С; мощность охлаждения: не менее 7 кВт; потребляемая мощность охлаждения: не более 2.5 кВт; мощность обогрева: не менее 5 кВт; потребляемая мощность обогрева – не более 2.3 кВт; расход воздуха, не менее - 1200 м3/час;
средний уровень шума, не более - 50 дБ;
размеры внутреннего блока: ширина: не более 1100 мм; высота: не более 350 мм; глубина: не более 250 мм; размеры внешнего блока: ширина: не более 850 мм; высота, не более 700 мм; глубина: не более 300 мм; пульт управления.</t>
  </si>
  <si>
    <t>Анализатор кислорода</t>
  </si>
  <si>
    <t>Портативный; принцип измерения: цирконий оксидный сенсор с газовой диффузией; встроенный сенсор проточной камеры; время отклика: при T90 не более 20 сек; дисплей: LED; выходные сигналы: в диапазоне не менее чем от 4 до 20 мА; электропитание: 230 В, 50/60 Гц, переменный ток; точность измерений: в диапазоне не более, чем от +/-0,05 объемных % до +/-0,2 объемных %; диапазоны измерений:0-1; 0-2,5; 0-5; 0-25; 0-50 объемных %; вес: не более 4 кг.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</si>
  <si>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</si>
  <si>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 xml:space="preserve"> Моделирование сжатия пучка ионов с помощью плазменной нейтрализации на основе программы L-code</t>
  </si>
  <si>
    <t>Моделирование сжатия пучка ионов с помощью плазменной нейтрализации на основе программы L-code. Подробная характеристика согласно технической спецификации.</t>
  </si>
  <si>
    <t>Услуги в рамках проекта «Интеграция осаждения тонких пленок и наночастиц для энергоэффективных приложений»</t>
  </si>
  <si>
    <t>Спирт этиловый</t>
  </si>
  <si>
    <t>декалитр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</si>
  <si>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</si>
  <si>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Услуга по организации получения и доставки этилового спирта</t>
  </si>
  <si>
    <t xml:space="preserve">Услуга по организации получения от производителя и доставки этилового спирта до склада ЧУ "NLA"  </t>
  </si>
  <si>
    <t>Услуги в рамках проекта «Интеграция осаждения тонких пленок и наночастиц для энергоэффективных приложений».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</si>
  <si>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</si>
  <si>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</si>
  <si>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</si>
  <si>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</si>
  <si>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Услуги проведения физико-химических исследований образцов электродных материалов для тонкопленочных микроаккумуляторов</t>
  </si>
  <si>
    <t xml:space="preserve">Услуги проведения физико-химических исследований образцов электродных материалов для тонкопленочных микроаккумуляторов. Полное описание согласно технической спецификации. </t>
  </si>
  <si>
    <t>Лабораторные расходные материалы для реализации научно- исследовательского проекта лаборатории 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</si>
  <si>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</si>
  <si>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</si>
  <si>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4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</si>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</sst>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4" borderId="4" xfId="8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69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zoomScale="80" zoomScaleNormal="80" workbookViewId="0">
      <selection activeCell="C9" sqref="C9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71" t="s">
        <v>16</v>
      </c>
      <c r="B1" s="71"/>
      <c r="C1" s="71"/>
      <c r="D1" s="71"/>
      <c r="E1" s="71"/>
      <c r="F1" s="71"/>
      <c r="G1" s="71"/>
      <c r="H1" s="71"/>
      <c r="I1" s="71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72" t="s">
        <v>9</v>
      </c>
      <c r="B5" s="73"/>
      <c r="C5" s="73"/>
      <c r="D5" s="73"/>
      <c r="E5" s="73"/>
      <c r="F5" s="73"/>
      <c r="G5" s="73"/>
      <c r="H5" s="73"/>
      <c r="I5" s="73"/>
    </row>
    <row r="6" spans="1:9" x14ac:dyDescent="0.2">
      <c r="A6" s="69" t="s">
        <v>10</v>
      </c>
      <c r="B6" s="70"/>
      <c r="C6" s="70"/>
      <c r="D6" s="70"/>
      <c r="E6" s="70"/>
      <c r="F6" s="70"/>
      <c r="G6" s="70"/>
      <c r="H6" s="70"/>
      <c r="I6" s="70"/>
    </row>
    <row r="7" spans="1:9" s="44" customFormat="1" ht="94.5" customHeight="1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>G7*E7</f>
        <v>1207054</v>
      </c>
      <c r="I7" s="50" t="s">
        <v>21</v>
      </c>
    </row>
    <row r="8" spans="1:9" s="44" customFormat="1" ht="91.5" customHeight="1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ref="H8:H35" si="0">G8*E8</f>
        <v>96000</v>
      </c>
      <c r="I8" s="50" t="s">
        <v>21</v>
      </c>
    </row>
    <row r="9" spans="1:9" s="44" customFormat="1" ht="117" customHeight="1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63.75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6.5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71.25" customHeight="1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87" customHeight="1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90" customHeight="1" x14ac:dyDescent="0.2">
      <c r="A16" s="45">
        <v>10</v>
      </c>
      <c r="B16" s="54" t="s">
        <v>58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9" s="44" customFormat="1" ht="89.25" x14ac:dyDescent="0.2">
      <c r="A17" s="45">
        <v>11</v>
      </c>
      <c r="B17" s="54" t="s">
        <v>56</v>
      </c>
      <c r="C17" s="38" t="s">
        <v>32</v>
      </c>
      <c r="D17" s="47" t="s">
        <v>57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9" s="44" customFormat="1" ht="94.5" customHeight="1" x14ac:dyDescent="0.2">
      <c r="A18" s="45">
        <v>12</v>
      </c>
      <c r="B18" s="54" t="s">
        <v>62</v>
      </c>
      <c r="C18" s="49" t="s">
        <v>32</v>
      </c>
      <c r="D18" s="47" t="s">
        <v>63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9" s="44" customFormat="1" ht="90" customHeight="1" x14ac:dyDescent="0.2">
      <c r="A19" s="45">
        <v>13</v>
      </c>
      <c r="B19" s="54" t="s">
        <v>64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9" s="44" customFormat="1" ht="76.5" x14ac:dyDescent="0.2">
      <c r="A20" s="45">
        <v>14</v>
      </c>
      <c r="B20" s="49" t="s">
        <v>65</v>
      </c>
      <c r="C20" s="49" t="s">
        <v>32</v>
      </c>
      <c r="D20" s="30" t="s">
        <v>66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9" s="44" customFormat="1" ht="63.75" x14ac:dyDescent="0.2">
      <c r="A21" s="45">
        <v>15</v>
      </c>
      <c r="B21" s="54" t="s">
        <v>67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9" s="44" customFormat="1" ht="76.5" x14ac:dyDescent="0.2">
      <c r="A22" s="45">
        <v>16</v>
      </c>
      <c r="B22" s="56" t="s">
        <v>78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</row>
    <row r="23" spans="1:9" s="44" customFormat="1" ht="76.5" x14ac:dyDescent="0.2">
      <c r="A23" s="45">
        <v>17</v>
      </c>
      <c r="B23" s="56" t="s">
        <v>80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9" s="44" customFormat="1" ht="76.5" x14ac:dyDescent="0.2">
      <c r="A24" s="45">
        <v>18</v>
      </c>
      <c r="B24" s="56" t="s">
        <v>79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9" s="44" customFormat="1" ht="79.5" customHeight="1" x14ac:dyDescent="0.2">
      <c r="A25" s="45">
        <v>19</v>
      </c>
      <c r="B25" s="56" t="s">
        <v>83</v>
      </c>
      <c r="C25" s="49" t="s">
        <v>32</v>
      </c>
      <c r="D25" s="53" t="s">
        <v>81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9" s="44" customFormat="1" ht="76.5" x14ac:dyDescent="0.2">
      <c r="A26" s="45">
        <v>20</v>
      </c>
      <c r="B26" s="56" t="s">
        <v>82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9" s="44" customFormat="1" ht="63.75" x14ac:dyDescent="0.2">
      <c r="A27" s="45">
        <v>21</v>
      </c>
      <c r="B27" s="56" t="s">
        <v>84</v>
      </c>
      <c r="C27" s="49" t="s">
        <v>32</v>
      </c>
      <c r="D27" s="53" t="s">
        <v>85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9" s="44" customFormat="1" ht="76.5" x14ac:dyDescent="0.2">
      <c r="A28" s="45">
        <v>22</v>
      </c>
      <c r="B28" s="56" t="s">
        <v>86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9" s="44" customFormat="1" ht="96" customHeight="1" x14ac:dyDescent="0.2">
      <c r="A29" s="45">
        <v>23</v>
      </c>
      <c r="B29" s="56" t="s">
        <v>91</v>
      </c>
      <c r="C29" s="49" t="s">
        <v>32</v>
      </c>
      <c r="D29" s="53" t="s">
        <v>87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9" s="44" customFormat="1" ht="84" customHeight="1" x14ac:dyDescent="0.2">
      <c r="A30" s="45">
        <v>24</v>
      </c>
      <c r="B30" s="56" t="s">
        <v>92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9" s="44" customFormat="1" ht="99.75" customHeight="1" x14ac:dyDescent="0.2">
      <c r="A31" s="45">
        <v>25</v>
      </c>
      <c r="B31" s="56" t="s">
        <v>93</v>
      </c>
      <c r="C31" s="49" t="s">
        <v>32</v>
      </c>
      <c r="D31" s="53" t="s">
        <v>94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9" s="44" customFormat="1" ht="99.75" customHeight="1" x14ac:dyDescent="0.2">
      <c r="A32" s="45">
        <v>26</v>
      </c>
      <c r="B32" s="56" t="s">
        <v>97</v>
      </c>
      <c r="C32" s="49" t="s">
        <v>32</v>
      </c>
      <c r="D32" s="53" t="s">
        <v>98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99</v>
      </c>
      <c r="C33" s="49" t="s">
        <v>32</v>
      </c>
      <c r="D33" s="53" t="s">
        <v>100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101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103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102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104</v>
      </c>
      <c r="C37" s="49" t="s">
        <v>32</v>
      </c>
      <c r="D37" s="53" t="s">
        <v>87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105</v>
      </c>
      <c r="C38" s="49" t="s">
        <v>32</v>
      </c>
      <c r="D38" s="53" t="s">
        <v>100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106</v>
      </c>
      <c r="C39" s="49" t="s">
        <v>32</v>
      </c>
      <c r="D39" s="53" t="s">
        <v>87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110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111</v>
      </c>
      <c r="C41" s="49" t="s">
        <v>32</v>
      </c>
      <c r="D41" s="53" t="s">
        <v>112</v>
      </c>
      <c r="E41" s="56">
        <v>1</v>
      </c>
      <c r="F41" s="56" t="s">
        <v>20</v>
      </c>
      <c r="G41" s="58">
        <v>726992</v>
      </c>
      <c r="H41" s="48">
        <f t="shared" ref="H41:H65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113</v>
      </c>
      <c r="C42" s="49" t="s">
        <v>32</v>
      </c>
      <c r="D42" s="53" t="s">
        <v>114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115</v>
      </c>
      <c r="C43" s="49" t="s">
        <v>109</v>
      </c>
      <c r="D43" s="60" t="s">
        <v>116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117</v>
      </c>
    </row>
    <row r="44" spans="1:9" s="44" customFormat="1" ht="240.75" customHeight="1" x14ac:dyDescent="0.2">
      <c r="A44" s="45">
        <v>38</v>
      </c>
      <c r="B44" s="49" t="s">
        <v>118</v>
      </c>
      <c r="C44" s="49" t="s">
        <v>40</v>
      </c>
      <c r="D44" s="60" t="s">
        <v>119</v>
      </c>
      <c r="E44" s="49">
        <v>1</v>
      </c>
      <c r="F44" s="49" t="s">
        <v>90</v>
      </c>
      <c r="G44" s="61">
        <v>4756250</v>
      </c>
      <c r="H44" s="32">
        <f>G44*E44</f>
        <v>4756250</v>
      </c>
      <c r="I44" s="49" t="s">
        <v>117</v>
      </c>
    </row>
    <row r="45" spans="1:9" s="44" customFormat="1" ht="71.25" customHeight="1" x14ac:dyDescent="0.2">
      <c r="A45" s="45">
        <v>39</v>
      </c>
      <c r="B45" s="64" t="s">
        <v>121</v>
      </c>
      <c r="C45" s="49" t="s">
        <v>32</v>
      </c>
      <c r="D45" s="62" t="s">
        <v>120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122</v>
      </c>
      <c r="C46" s="49" t="s">
        <v>32</v>
      </c>
      <c r="D46" s="62" t="s">
        <v>123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44" customFormat="1" ht="114" customHeight="1" x14ac:dyDescent="0.2">
      <c r="A47" s="45">
        <v>41</v>
      </c>
      <c r="B47" s="54" t="s">
        <v>124</v>
      </c>
      <c r="C47" s="49" t="s">
        <v>32</v>
      </c>
      <c r="D47" s="65" t="s">
        <v>125</v>
      </c>
      <c r="E47" s="54">
        <v>1</v>
      </c>
      <c r="F47" s="49" t="s">
        <v>20</v>
      </c>
      <c r="G47" s="63">
        <v>8209697</v>
      </c>
      <c r="H47" s="48">
        <f t="shared" si="3"/>
        <v>8209697</v>
      </c>
      <c r="I47" s="50" t="s">
        <v>21</v>
      </c>
    </row>
    <row r="48" spans="1:9" s="44" customFormat="1" ht="114" customHeight="1" x14ac:dyDescent="0.2">
      <c r="A48" s="45">
        <v>42</v>
      </c>
      <c r="B48" s="54" t="s">
        <v>129</v>
      </c>
      <c r="C48" s="49" t="s">
        <v>32</v>
      </c>
      <c r="D48" s="65" t="s">
        <v>126</v>
      </c>
      <c r="E48" s="54">
        <v>1</v>
      </c>
      <c r="F48" s="49" t="s">
        <v>20</v>
      </c>
      <c r="G48" s="63">
        <v>3247587</v>
      </c>
      <c r="H48" s="48">
        <f t="shared" si="3"/>
        <v>3247587</v>
      </c>
      <c r="I48" s="50" t="s">
        <v>21</v>
      </c>
    </row>
    <row r="49" spans="1:9" s="44" customFormat="1" ht="191.25" customHeight="1" x14ac:dyDescent="0.2">
      <c r="A49" s="45">
        <v>43</v>
      </c>
      <c r="B49" s="49" t="s">
        <v>127</v>
      </c>
      <c r="C49" s="49" t="s">
        <v>109</v>
      </c>
      <c r="D49" s="66" t="s">
        <v>128</v>
      </c>
      <c r="E49" s="49">
        <v>1</v>
      </c>
      <c r="F49" s="49" t="s">
        <v>20</v>
      </c>
      <c r="G49" s="45">
        <f>101330*410</f>
        <v>41545300</v>
      </c>
      <c r="H49" s="48">
        <f t="shared" si="3"/>
        <v>41545300</v>
      </c>
      <c r="I49" s="49" t="s">
        <v>117</v>
      </c>
    </row>
    <row r="50" spans="1:9" s="44" customFormat="1" ht="114" customHeight="1" x14ac:dyDescent="0.2">
      <c r="A50" s="55">
        <v>44</v>
      </c>
      <c r="B50" s="54" t="s">
        <v>130</v>
      </c>
      <c r="C50" s="49" t="s">
        <v>32</v>
      </c>
      <c r="D50" s="65" t="s">
        <v>87</v>
      </c>
      <c r="E50" s="54">
        <v>1</v>
      </c>
      <c r="F50" s="54" t="s">
        <v>20</v>
      </c>
      <c r="G50" s="55">
        <v>1393008</v>
      </c>
      <c r="H50" s="48">
        <f t="shared" si="3"/>
        <v>1393008</v>
      </c>
      <c r="I50" s="50" t="s">
        <v>21</v>
      </c>
    </row>
    <row r="51" spans="1:9" s="44" customFormat="1" ht="114" customHeight="1" x14ac:dyDescent="0.2">
      <c r="A51" s="45">
        <v>45</v>
      </c>
      <c r="B51" s="54" t="s">
        <v>132</v>
      </c>
      <c r="C51" s="49" t="s">
        <v>32</v>
      </c>
      <c r="D51" s="65" t="s">
        <v>100</v>
      </c>
      <c r="E51" s="54">
        <v>1</v>
      </c>
      <c r="F51" s="54" t="s">
        <v>20</v>
      </c>
      <c r="G51" s="55">
        <v>2282664</v>
      </c>
      <c r="H51" s="48">
        <f t="shared" si="3"/>
        <v>2282664</v>
      </c>
      <c r="I51" s="50" t="s">
        <v>21</v>
      </c>
    </row>
    <row r="52" spans="1:9" s="44" customFormat="1" ht="114" customHeight="1" x14ac:dyDescent="0.2">
      <c r="A52" s="55">
        <v>46</v>
      </c>
      <c r="B52" s="54" t="s">
        <v>131</v>
      </c>
      <c r="C52" s="49" t="s">
        <v>32</v>
      </c>
      <c r="D52" s="65" t="s">
        <v>100</v>
      </c>
      <c r="E52" s="54">
        <v>1</v>
      </c>
      <c r="F52" s="54" t="s">
        <v>20</v>
      </c>
      <c r="G52" s="55">
        <v>1160644</v>
      </c>
      <c r="H52" s="48">
        <f t="shared" si="3"/>
        <v>1160644</v>
      </c>
      <c r="I52" s="50" t="s">
        <v>21</v>
      </c>
    </row>
    <row r="53" spans="1:9" s="44" customFormat="1" ht="114" customHeight="1" x14ac:dyDescent="0.2">
      <c r="A53" s="45">
        <v>47</v>
      </c>
      <c r="B53" s="54" t="s">
        <v>133</v>
      </c>
      <c r="C53" s="49" t="s">
        <v>32</v>
      </c>
      <c r="D53" s="65" t="s">
        <v>120</v>
      </c>
      <c r="E53" s="54">
        <v>1</v>
      </c>
      <c r="F53" s="54" t="s">
        <v>20</v>
      </c>
      <c r="G53" s="55">
        <v>4901542</v>
      </c>
      <c r="H53" s="48">
        <f t="shared" si="3"/>
        <v>4901542</v>
      </c>
      <c r="I53" s="50" t="s">
        <v>21</v>
      </c>
    </row>
    <row r="54" spans="1:9" s="44" customFormat="1" ht="114" customHeight="1" x14ac:dyDescent="0.2">
      <c r="A54" s="55">
        <v>48</v>
      </c>
      <c r="B54" s="54" t="s">
        <v>134</v>
      </c>
      <c r="C54" s="49" t="s">
        <v>32</v>
      </c>
      <c r="D54" s="65" t="s">
        <v>120</v>
      </c>
      <c r="E54" s="54">
        <v>1</v>
      </c>
      <c r="F54" s="54" t="s">
        <v>20</v>
      </c>
      <c r="G54" s="55">
        <v>10868613</v>
      </c>
      <c r="H54" s="48">
        <f t="shared" si="3"/>
        <v>10868613</v>
      </c>
      <c r="I54" s="50" t="s">
        <v>21</v>
      </c>
    </row>
    <row r="55" spans="1:9" s="44" customFormat="1" ht="205.5" customHeight="1" x14ac:dyDescent="0.2">
      <c r="A55" s="45">
        <v>49</v>
      </c>
      <c r="B55" s="54" t="s">
        <v>138</v>
      </c>
      <c r="C55" s="54" t="s">
        <v>40</v>
      </c>
      <c r="D55" s="65" t="s">
        <v>139</v>
      </c>
      <c r="E55" s="54">
        <v>1</v>
      </c>
      <c r="F55" s="54" t="s">
        <v>20</v>
      </c>
      <c r="G55" s="55">
        <v>3317978</v>
      </c>
      <c r="H55" s="48">
        <f t="shared" si="3"/>
        <v>3317978</v>
      </c>
      <c r="I55" s="49" t="s">
        <v>117</v>
      </c>
    </row>
    <row r="56" spans="1:9" s="44" customFormat="1" ht="154.5" customHeight="1" x14ac:dyDescent="0.2">
      <c r="A56" s="55">
        <v>50</v>
      </c>
      <c r="B56" s="54" t="s">
        <v>140</v>
      </c>
      <c r="C56" s="54" t="s">
        <v>40</v>
      </c>
      <c r="D56" s="65" t="s">
        <v>141</v>
      </c>
      <c r="E56" s="54">
        <v>1</v>
      </c>
      <c r="F56" s="54" t="s">
        <v>90</v>
      </c>
      <c r="G56" s="55">
        <v>300000</v>
      </c>
      <c r="H56" s="48">
        <f>G56*E56</f>
        <v>300000</v>
      </c>
      <c r="I56" s="49" t="s">
        <v>117</v>
      </c>
    </row>
    <row r="57" spans="1:9" s="44" customFormat="1" ht="114" customHeight="1" x14ac:dyDescent="0.2">
      <c r="A57" s="45">
        <v>51</v>
      </c>
      <c r="B57" s="54" t="s">
        <v>142</v>
      </c>
      <c r="C57" s="54" t="s">
        <v>40</v>
      </c>
      <c r="D57" s="65" t="s">
        <v>143</v>
      </c>
      <c r="E57" s="54">
        <v>1</v>
      </c>
      <c r="F57" s="54" t="s">
        <v>90</v>
      </c>
      <c r="G57" s="55">
        <v>1616072</v>
      </c>
      <c r="H57" s="48">
        <f t="shared" si="3"/>
        <v>1616072</v>
      </c>
      <c r="I57" s="49" t="s">
        <v>117</v>
      </c>
    </row>
    <row r="58" spans="1:9" s="44" customFormat="1" ht="114" customHeight="1" x14ac:dyDescent="0.2">
      <c r="A58" s="55">
        <v>52</v>
      </c>
      <c r="B58" s="54" t="s">
        <v>144</v>
      </c>
      <c r="C58" s="49" t="s">
        <v>32</v>
      </c>
      <c r="D58" s="65" t="s">
        <v>87</v>
      </c>
      <c r="E58" s="54">
        <v>1</v>
      </c>
      <c r="F58" s="54" t="s">
        <v>20</v>
      </c>
      <c r="G58" s="55">
        <v>907500</v>
      </c>
      <c r="H58" s="48">
        <f t="shared" si="3"/>
        <v>907500</v>
      </c>
      <c r="I58" s="50" t="s">
        <v>21</v>
      </c>
    </row>
    <row r="59" spans="1:9" s="44" customFormat="1" ht="114" customHeight="1" x14ac:dyDescent="0.2">
      <c r="A59" s="45">
        <v>53</v>
      </c>
      <c r="B59" s="54" t="s">
        <v>148</v>
      </c>
      <c r="C59" s="49" t="s">
        <v>32</v>
      </c>
      <c r="D59" s="65" t="s">
        <v>150</v>
      </c>
      <c r="E59" s="54">
        <v>30</v>
      </c>
      <c r="F59" s="54" t="s">
        <v>149</v>
      </c>
      <c r="G59" s="55">
        <v>10715</v>
      </c>
      <c r="H59" s="48">
        <f t="shared" si="3"/>
        <v>321450</v>
      </c>
      <c r="I59" s="50" t="s">
        <v>21</v>
      </c>
    </row>
    <row r="60" spans="1:9" s="44" customFormat="1" ht="114" customHeight="1" x14ac:dyDescent="0.2">
      <c r="A60" s="55">
        <v>54</v>
      </c>
      <c r="B60" s="54" t="s">
        <v>154</v>
      </c>
      <c r="C60" s="49" t="s">
        <v>32</v>
      </c>
      <c r="D60" s="65" t="s">
        <v>155</v>
      </c>
      <c r="E60" s="54">
        <v>1</v>
      </c>
      <c r="F60" s="54" t="s">
        <v>20</v>
      </c>
      <c r="G60" s="55">
        <v>4380358</v>
      </c>
      <c r="H60" s="48">
        <f t="shared" si="3"/>
        <v>4380358</v>
      </c>
      <c r="I60" s="50" t="s">
        <v>21</v>
      </c>
    </row>
    <row r="61" spans="1:9" s="44" customFormat="1" ht="114" customHeight="1" x14ac:dyDescent="0.2">
      <c r="A61" s="45">
        <v>55</v>
      </c>
      <c r="B61" s="54" t="s">
        <v>157</v>
      </c>
      <c r="C61" s="49" t="s">
        <v>32</v>
      </c>
      <c r="D61" s="65" t="s">
        <v>156</v>
      </c>
      <c r="E61" s="54">
        <v>1</v>
      </c>
      <c r="F61" s="54" t="s">
        <v>20</v>
      </c>
      <c r="G61" s="55">
        <v>4640231</v>
      </c>
      <c r="H61" s="48">
        <f t="shared" si="3"/>
        <v>4640231</v>
      </c>
      <c r="I61" s="50" t="s">
        <v>21</v>
      </c>
    </row>
    <row r="62" spans="1:9" s="44" customFormat="1" ht="114" customHeight="1" x14ac:dyDescent="0.2">
      <c r="A62" s="55">
        <v>56</v>
      </c>
      <c r="B62" s="54" t="s">
        <v>162</v>
      </c>
      <c r="C62" s="49" t="s">
        <v>32</v>
      </c>
      <c r="D62" s="65" t="s">
        <v>123</v>
      </c>
      <c r="E62" s="54">
        <v>1</v>
      </c>
      <c r="F62" s="54" t="s">
        <v>20</v>
      </c>
      <c r="G62" s="55">
        <v>342295</v>
      </c>
      <c r="H62" s="48">
        <f t="shared" si="3"/>
        <v>342295</v>
      </c>
      <c r="I62" s="50" t="s">
        <v>21</v>
      </c>
    </row>
    <row r="63" spans="1:9" s="44" customFormat="1" ht="114" customHeight="1" x14ac:dyDescent="0.2">
      <c r="A63" s="45">
        <v>57</v>
      </c>
      <c r="B63" s="54" t="s">
        <v>160</v>
      </c>
      <c r="C63" s="49" t="s">
        <v>32</v>
      </c>
      <c r="D63" s="65" t="s">
        <v>156</v>
      </c>
      <c r="E63" s="54">
        <v>1</v>
      </c>
      <c r="F63" s="54" t="s">
        <v>20</v>
      </c>
      <c r="G63" s="55">
        <v>2141518</v>
      </c>
      <c r="H63" s="48">
        <f t="shared" si="3"/>
        <v>2141518</v>
      </c>
      <c r="I63" s="50" t="s">
        <v>21</v>
      </c>
    </row>
    <row r="64" spans="1:9" s="44" customFormat="1" ht="114" customHeight="1" x14ac:dyDescent="0.2">
      <c r="A64" s="55">
        <v>58</v>
      </c>
      <c r="B64" s="54" t="s">
        <v>161</v>
      </c>
      <c r="C64" s="49" t="s">
        <v>32</v>
      </c>
      <c r="D64" s="65" t="s">
        <v>156</v>
      </c>
      <c r="E64" s="54">
        <v>1</v>
      </c>
      <c r="F64" s="54" t="s">
        <v>20</v>
      </c>
      <c r="G64" s="55">
        <v>130939</v>
      </c>
      <c r="H64" s="48">
        <f t="shared" si="3"/>
        <v>130939</v>
      </c>
      <c r="I64" s="50" t="s">
        <v>21</v>
      </c>
    </row>
    <row r="65" spans="1:13" s="44" customFormat="1" ht="114" customHeight="1" x14ac:dyDescent="0.2">
      <c r="A65" s="45">
        <v>59</v>
      </c>
      <c r="B65" s="54" t="s">
        <v>163</v>
      </c>
      <c r="C65" s="49" t="s">
        <v>32</v>
      </c>
      <c r="D65" s="65" t="s">
        <v>164</v>
      </c>
      <c r="E65" s="54">
        <v>1</v>
      </c>
      <c r="F65" s="54" t="s">
        <v>20</v>
      </c>
      <c r="G65" s="55">
        <v>778368</v>
      </c>
      <c r="H65" s="48">
        <f t="shared" si="3"/>
        <v>778368</v>
      </c>
      <c r="I65" s="50" t="s">
        <v>21</v>
      </c>
    </row>
    <row r="66" spans="1:13" s="18" customFormat="1" x14ac:dyDescent="0.2">
      <c r="A66" s="13"/>
      <c r="B66" s="14" t="s">
        <v>11</v>
      </c>
      <c r="C66" s="14"/>
      <c r="D66" s="14"/>
      <c r="E66" s="15"/>
      <c r="F66" s="15"/>
      <c r="G66" s="16"/>
      <c r="H66" s="16">
        <f>SUM(H7:H65)</f>
        <v>251851193</v>
      </c>
      <c r="I66" s="17"/>
      <c r="M66" s="44"/>
    </row>
    <row r="67" spans="1:13" x14ac:dyDescent="0.2">
      <c r="A67" s="74" t="s">
        <v>12</v>
      </c>
      <c r="B67" s="75"/>
      <c r="C67" s="75"/>
      <c r="D67" s="75"/>
      <c r="E67" s="76"/>
      <c r="F67" s="76"/>
      <c r="G67" s="76"/>
      <c r="H67" s="75"/>
      <c r="I67" s="75"/>
      <c r="M67" s="18"/>
    </row>
    <row r="68" spans="1:13" s="44" customFormat="1" ht="38.25" x14ac:dyDescent="0.2">
      <c r="A68" s="46">
        <v>1</v>
      </c>
      <c r="B68" s="33" t="s">
        <v>17</v>
      </c>
      <c r="C68" s="49" t="s">
        <v>18</v>
      </c>
      <c r="D68" s="30" t="s">
        <v>17</v>
      </c>
      <c r="E68" s="49">
        <v>1</v>
      </c>
      <c r="F68" s="49" t="s">
        <v>19</v>
      </c>
      <c r="G68" s="35"/>
      <c r="H68" s="45">
        <v>272280</v>
      </c>
      <c r="I68" s="50" t="s">
        <v>21</v>
      </c>
      <c r="M68" s="2"/>
    </row>
    <row r="69" spans="1:13" s="44" customFormat="1" ht="51" x14ac:dyDescent="0.2">
      <c r="A69" s="46">
        <v>2</v>
      </c>
      <c r="B69" s="33" t="s">
        <v>22</v>
      </c>
      <c r="C69" s="38" t="s">
        <v>23</v>
      </c>
      <c r="D69" s="34" t="s">
        <v>24</v>
      </c>
      <c r="E69" s="39">
        <v>1</v>
      </c>
      <c r="F69" s="49" t="s">
        <v>19</v>
      </c>
      <c r="G69" s="40"/>
      <c r="H69" s="41">
        <v>550000</v>
      </c>
      <c r="I69" s="50" t="s">
        <v>21</v>
      </c>
    </row>
    <row r="70" spans="1:13" s="44" customFormat="1" ht="38.25" x14ac:dyDescent="0.2">
      <c r="A70" s="46">
        <v>3</v>
      </c>
      <c r="B70" s="31" t="s">
        <v>25</v>
      </c>
      <c r="C70" s="38" t="s">
        <v>23</v>
      </c>
      <c r="D70" s="30" t="s">
        <v>26</v>
      </c>
      <c r="E70" s="39">
        <v>1</v>
      </c>
      <c r="F70" s="49" t="s">
        <v>19</v>
      </c>
      <c r="G70" s="40"/>
      <c r="H70" s="41">
        <v>50000</v>
      </c>
      <c r="I70" s="50" t="s">
        <v>21</v>
      </c>
    </row>
    <row r="71" spans="1:13" s="44" customFormat="1" ht="39" customHeight="1" x14ac:dyDescent="0.2">
      <c r="A71" s="46">
        <v>4</v>
      </c>
      <c r="B71" s="53" t="s">
        <v>27</v>
      </c>
      <c r="C71" s="38" t="s">
        <v>23</v>
      </c>
      <c r="D71" s="53" t="s">
        <v>28</v>
      </c>
      <c r="E71" s="39">
        <v>1</v>
      </c>
      <c r="F71" s="49" t="s">
        <v>19</v>
      </c>
      <c r="G71" s="51"/>
      <c r="H71" s="52">
        <v>71429</v>
      </c>
      <c r="I71" s="50" t="s">
        <v>21</v>
      </c>
    </row>
    <row r="72" spans="1:13" s="44" customFormat="1" ht="216.75" customHeight="1" x14ac:dyDescent="0.2">
      <c r="A72" s="46">
        <v>5</v>
      </c>
      <c r="B72" s="53" t="s">
        <v>29</v>
      </c>
      <c r="C72" s="38" t="s">
        <v>30</v>
      </c>
      <c r="D72" s="43" t="s">
        <v>31</v>
      </c>
      <c r="E72" s="42">
        <v>1</v>
      </c>
      <c r="F72" s="49" t="s">
        <v>19</v>
      </c>
      <c r="G72" s="51"/>
      <c r="H72" s="52">
        <v>13266000</v>
      </c>
      <c r="I72" s="50" t="s">
        <v>21</v>
      </c>
    </row>
    <row r="73" spans="1:13" s="44" customFormat="1" ht="55.5" customHeight="1" x14ac:dyDescent="0.2">
      <c r="A73" s="46">
        <v>6</v>
      </c>
      <c r="B73" s="53" t="s">
        <v>37</v>
      </c>
      <c r="C73" s="38" t="s">
        <v>23</v>
      </c>
      <c r="D73" s="43" t="s">
        <v>38</v>
      </c>
      <c r="E73" s="42">
        <v>1</v>
      </c>
      <c r="F73" s="49" t="s">
        <v>19</v>
      </c>
      <c r="G73" s="51"/>
      <c r="H73" s="52">
        <v>25000</v>
      </c>
      <c r="I73" s="50" t="s">
        <v>21</v>
      </c>
    </row>
    <row r="74" spans="1:13" s="44" customFormat="1" ht="50.25" customHeight="1" x14ac:dyDescent="0.2">
      <c r="A74" s="46">
        <v>7</v>
      </c>
      <c r="B74" s="53" t="s">
        <v>43</v>
      </c>
      <c r="C74" s="38" t="s">
        <v>23</v>
      </c>
      <c r="D74" s="53" t="s">
        <v>46</v>
      </c>
      <c r="E74" s="42">
        <v>1</v>
      </c>
      <c r="F74" s="49" t="s">
        <v>19</v>
      </c>
      <c r="G74" s="51"/>
      <c r="H74" s="52">
        <v>120000</v>
      </c>
      <c r="I74" s="50" t="s">
        <v>21</v>
      </c>
    </row>
    <row r="75" spans="1:13" s="44" customFormat="1" ht="38.25" x14ac:dyDescent="0.2">
      <c r="A75" s="46">
        <v>8</v>
      </c>
      <c r="B75" s="53" t="s">
        <v>43</v>
      </c>
      <c r="C75" s="38" t="s">
        <v>23</v>
      </c>
      <c r="D75" s="53" t="s">
        <v>47</v>
      </c>
      <c r="E75" s="42">
        <v>1</v>
      </c>
      <c r="F75" s="54" t="s">
        <v>19</v>
      </c>
      <c r="G75" s="51"/>
      <c r="H75" s="52">
        <v>30000</v>
      </c>
      <c r="I75" s="50" t="s">
        <v>21</v>
      </c>
    </row>
    <row r="76" spans="1:13" s="44" customFormat="1" ht="114.75" x14ac:dyDescent="0.2">
      <c r="A76" s="46">
        <v>9</v>
      </c>
      <c r="B76" s="53" t="s">
        <v>59</v>
      </c>
      <c r="C76" s="38" t="s">
        <v>60</v>
      </c>
      <c r="D76" s="53" t="s">
        <v>61</v>
      </c>
      <c r="E76" s="42">
        <v>1</v>
      </c>
      <c r="F76" s="54" t="s">
        <v>19</v>
      </c>
      <c r="G76" s="51"/>
      <c r="H76" s="52">
        <v>6000</v>
      </c>
      <c r="I76" s="50" t="s">
        <v>21</v>
      </c>
    </row>
    <row r="77" spans="1:13" s="44" customFormat="1" ht="139.5" customHeight="1" x14ac:dyDescent="0.2">
      <c r="A77" s="46">
        <v>10</v>
      </c>
      <c r="B77" s="53" t="s">
        <v>68</v>
      </c>
      <c r="C77" s="49" t="s">
        <v>60</v>
      </c>
      <c r="D77" s="53" t="s">
        <v>69</v>
      </c>
      <c r="E77" s="55">
        <v>1</v>
      </c>
      <c r="F77" s="54" t="s">
        <v>19</v>
      </c>
      <c r="G77" s="51"/>
      <c r="H77" s="52">
        <v>2824110</v>
      </c>
      <c r="I77" s="50" t="s">
        <v>21</v>
      </c>
    </row>
    <row r="78" spans="1:13" s="44" customFormat="1" ht="94.5" customHeight="1" x14ac:dyDescent="0.2">
      <c r="A78" s="46">
        <v>11</v>
      </c>
      <c r="B78" s="53" t="s">
        <v>70</v>
      </c>
      <c r="C78" s="54" t="s">
        <v>71</v>
      </c>
      <c r="D78" s="53" t="s">
        <v>72</v>
      </c>
      <c r="E78" s="55">
        <v>1</v>
      </c>
      <c r="F78" s="54" t="s">
        <v>19</v>
      </c>
      <c r="G78" s="51"/>
      <c r="H78" s="52">
        <v>343300</v>
      </c>
      <c r="I78" s="50" t="s">
        <v>21</v>
      </c>
    </row>
    <row r="79" spans="1:13" s="44" customFormat="1" ht="76.5" x14ac:dyDescent="0.2">
      <c r="A79" s="46">
        <v>12</v>
      </c>
      <c r="B79" s="53" t="s">
        <v>73</v>
      </c>
      <c r="C79" s="54" t="s">
        <v>74</v>
      </c>
      <c r="D79" s="53" t="s">
        <v>75</v>
      </c>
      <c r="E79" s="55">
        <v>1</v>
      </c>
      <c r="F79" s="54" t="s">
        <v>19</v>
      </c>
      <c r="G79" s="51"/>
      <c r="H79" s="52">
        <v>900000</v>
      </c>
      <c r="I79" s="50" t="s">
        <v>21</v>
      </c>
    </row>
    <row r="80" spans="1:13" s="44" customFormat="1" ht="122.25" customHeight="1" x14ac:dyDescent="0.2">
      <c r="A80" s="46">
        <v>13</v>
      </c>
      <c r="B80" s="53" t="s">
        <v>68</v>
      </c>
      <c r="C80" s="49" t="s">
        <v>60</v>
      </c>
      <c r="D80" s="53" t="s">
        <v>76</v>
      </c>
      <c r="E80" s="55">
        <v>1</v>
      </c>
      <c r="F80" s="54" t="s">
        <v>19</v>
      </c>
      <c r="G80" s="51"/>
      <c r="H80" s="52">
        <v>2766917</v>
      </c>
      <c r="I80" s="50" t="s">
        <v>21</v>
      </c>
    </row>
    <row r="81" spans="1:13" s="44" customFormat="1" ht="57" customHeight="1" x14ac:dyDescent="0.2">
      <c r="A81" s="46">
        <v>14</v>
      </c>
      <c r="B81" s="53" t="s">
        <v>27</v>
      </c>
      <c r="C81" s="49" t="s">
        <v>23</v>
      </c>
      <c r="D81" s="53" t="s">
        <v>77</v>
      </c>
      <c r="E81" s="45">
        <v>1</v>
      </c>
      <c r="F81" s="49" t="s">
        <v>19</v>
      </c>
      <c r="G81" s="51"/>
      <c r="H81" s="52">
        <v>71429</v>
      </c>
      <c r="I81" s="50" t="s">
        <v>21</v>
      </c>
    </row>
    <row r="82" spans="1:13" s="44" customFormat="1" ht="57" customHeight="1" x14ac:dyDescent="0.2">
      <c r="A82" s="46">
        <v>15</v>
      </c>
      <c r="B82" s="53" t="s">
        <v>88</v>
      </c>
      <c r="C82" s="49" t="s">
        <v>30</v>
      </c>
      <c r="D82" s="53" t="s">
        <v>89</v>
      </c>
      <c r="E82" s="45">
        <v>1</v>
      </c>
      <c r="F82" s="49" t="s">
        <v>19</v>
      </c>
      <c r="G82" s="51"/>
      <c r="H82" s="52">
        <v>495000</v>
      </c>
      <c r="I82" s="50" t="s">
        <v>21</v>
      </c>
    </row>
    <row r="83" spans="1:13" s="44" customFormat="1" ht="84" customHeight="1" x14ac:dyDescent="0.2">
      <c r="A83" s="46">
        <v>16</v>
      </c>
      <c r="B83" s="53" t="s">
        <v>95</v>
      </c>
      <c r="C83" s="54" t="s">
        <v>74</v>
      </c>
      <c r="D83" s="53" t="s">
        <v>96</v>
      </c>
      <c r="E83" s="55">
        <v>1</v>
      </c>
      <c r="F83" s="54" t="s">
        <v>19</v>
      </c>
      <c r="G83" s="51"/>
      <c r="H83" s="52">
        <v>586441</v>
      </c>
      <c r="I83" s="50" t="s">
        <v>21</v>
      </c>
    </row>
    <row r="84" spans="1:13" s="44" customFormat="1" ht="64.5" customHeight="1" x14ac:dyDescent="0.2">
      <c r="A84" s="46">
        <v>17</v>
      </c>
      <c r="B84" s="53" t="s">
        <v>107</v>
      </c>
      <c r="C84" s="54" t="s">
        <v>109</v>
      </c>
      <c r="D84" s="53" t="s">
        <v>108</v>
      </c>
      <c r="E84" s="55">
        <v>1</v>
      </c>
      <c r="F84" s="54" t="s">
        <v>19</v>
      </c>
      <c r="G84" s="51"/>
      <c r="H84" s="52">
        <v>13707530</v>
      </c>
      <c r="I84" s="59" t="s">
        <v>137</v>
      </c>
    </row>
    <row r="85" spans="1:13" s="44" customFormat="1" ht="64.5" customHeight="1" x14ac:dyDescent="0.2">
      <c r="A85" s="46">
        <v>18</v>
      </c>
      <c r="B85" s="53" t="s">
        <v>135</v>
      </c>
      <c r="C85" s="49" t="s">
        <v>30</v>
      </c>
      <c r="D85" s="53" t="s">
        <v>136</v>
      </c>
      <c r="E85" s="55">
        <v>1</v>
      </c>
      <c r="F85" s="54" t="s">
        <v>19</v>
      </c>
      <c r="G85" s="51"/>
      <c r="H85" s="52">
        <v>4460291</v>
      </c>
      <c r="I85" s="50" t="s">
        <v>21</v>
      </c>
    </row>
    <row r="86" spans="1:13" s="44" customFormat="1" ht="64.5" customHeight="1" x14ac:dyDescent="0.2">
      <c r="A86" s="46">
        <v>19</v>
      </c>
      <c r="B86" s="53" t="s">
        <v>147</v>
      </c>
      <c r="C86" s="49" t="s">
        <v>30</v>
      </c>
      <c r="D86" s="53" t="s">
        <v>153</v>
      </c>
      <c r="E86" s="55">
        <v>1</v>
      </c>
      <c r="F86" s="54" t="s">
        <v>19</v>
      </c>
      <c r="G86" s="51"/>
      <c r="H86" s="52">
        <v>892858</v>
      </c>
      <c r="I86" s="50" t="s">
        <v>21</v>
      </c>
    </row>
    <row r="87" spans="1:13" s="44" customFormat="1" ht="64.5" customHeight="1" x14ac:dyDescent="0.2">
      <c r="A87" s="46">
        <v>20</v>
      </c>
      <c r="B87" s="53" t="s">
        <v>147</v>
      </c>
      <c r="C87" s="49" t="s">
        <v>30</v>
      </c>
      <c r="D87" s="53" t="s">
        <v>153</v>
      </c>
      <c r="E87" s="55">
        <v>1</v>
      </c>
      <c r="F87" s="54" t="s">
        <v>19</v>
      </c>
      <c r="G87" s="51"/>
      <c r="H87" s="52">
        <v>2000000</v>
      </c>
      <c r="I87" s="50" t="s">
        <v>21</v>
      </c>
    </row>
    <row r="88" spans="1:13" s="44" customFormat="1" ht="64.5" customHeight="1" x14ac:dyDescent="0.2">
      <c r="A88" s="46">
        <v>21</v>
      </c>
      <c r="B88" s="53" t="s">
        <v>145</v>
      </c>
      <c r="C88" s="49" t="s">
        <v>30</v>
      </c>
      <c r="D88" s="53" t="s">
        <v>146</v>
      </c>
      <c r="E88" s="55">
        <v>1</v>
      </c>
      <c r="F88" s="54" t="s">
        <v>19</v>
      </c>
      <c r="G88" s="51"/>
      <c r="H88" s="52">
        <v>7000000</v>
      </c>
      <c r="I88" s="50" t="s">
        <v>21</v>
      </c>
    </row>
    <row r="89" spans="1:13" s="44" customFormat="1" ht="64.5" customHeight="1" x14ac:dyDescent="0.2">
      <c r="A89" s="46">
        <v>22</v>
      </c>
      <c r="B89" s="67" t="s">
        <v>151</v>
      </c>
      <c r="C89" s="49" t="s">
        <v>23</v>
      </c>
      <c r="D89" s="67" t="s">
        <v>152</v>
      </c>
      <c r="E89" s="55">
        <v>1</v>
      </c>
      <c r="F89" s="54" t="s">
        <v>19</v>
      </c>
      <c r="G89" s="51"/>
      <c r="H89" s="52">
        <v>384509</v>
      </c>
      <c r="I89" s="50" t="s">
        <v>21</v>
      </c>
    </row>
    <row r="90" spans="1:13" s="44" customFormat="1" ht="78.75" customHeight="1" x14ac:dyDescent="0.2">
      <c r="A90" s="46">
        <v>23</v>
      </c>
      <c r="B90" s="68" t="s">
        <v>158</v>
      </c>
      <c r="C90" s="49" t="s">
        <v>30</v>
      </c>
      <c r="D90" s="68" t="s">
        <v>159</v>
      </c>
      <c r="E90" s="55">
        <v>1</v>
      </c>
      <c r="F90" s="54" t="s">
        <v>19</v>
      </c>
      <c r="G90" s="51"/>
      <c r="H90" s="52">
        <v>1785147</v>
      </c>
      <c r="I90" s="50" t="s">
        <v>21</v>
      </c>
    </row>
    <row r="91" spans="1:13" ht="15" customHeight="1" x14ac:dyDescent="0.2">
      <c r="A91" s="12"/>
      <c r="B91" s="19" t="s">
        <v>13</v>
      </c>
      <c r="C91" s="11" t="s">
        <v>14</v>
      </c>
      <c r="D91" s="20"/>
      <c r="E91" s="11" t="s">
        <v>14</v>
      </c>
      <c r="F91" s="11" t="s">
        <v>14</v>
      </c>
      <c r="G91" s="21"/>
      <c r="H91" s="22">
        <f>SUM(H68:H90)</f>
        <v>52608241</v>
      </c>
      <c r="I91" s="10"/>
      <c r="M91" s="44"/>
    </row>
    <row r="92" spans="1:13" x14ac:dyDescent="0.2">
      <c r="A92" s="23"/>
      <c r="B92" s="24" t="s">
        <v>15</v>
      </c>
      <c r="C92" s="25" t="s">
        <v>14</v>
      </c>
      <c r="D92" s="26"/>
      <c r="E92" s="25" t="s">
        <v>14</v>
      </c>
      <c r="F92" s="25" t="s">
        <v>14</v>
      </c>
      <c r="G92" s="27"/>
      <c r="H92" s="28">
        <f>H91+H66</f>
        <v>304459434</v>
      </c>
      <c r="I92" s="29"/>
    </row>
  </sheetData>
  <mergeCells count="4">
    <mergeCell ref="A1:I1"/>
    <mergeCell ref="A5:I5"/>
    <mergeCell ref="A6:I6"/>
    <mergeCell ref="A67:I6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2017-11-29T12:17:08Z</dcterms:modified>
</cp:coreProperties>
</file>