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520" windowHeight="7170"/>
  </bookViews>
  <sheets>
    <sheet name="Лист1" sheetId="1" r:id="rId1"/>
    <sheet name="Лист3" sheetId="3" r:id="rId2"/>
  </sheets>
  <definedNames>
    <definedName name="_xlnm._FilterDatabase" localSheetId="0" hidden="1">Лист1!$A$7:$L$60</definedName>
  </definedNames>
  <calcPr calcId="152511"/>
</workbook>
</file>

<file path=xl/calcChain.xml><?xml version="1.0" encoding="utf-8"?>
<calcChain xmlns="http://schemas.openxmlformats.org/spreadsheetml/2006/main">
  <c r="H52" i="1" l="1"/>
  <c r="H51" i="1" l="1"/>
  <c r="H50" i="1"/>
  <c r="H38" i="1" l="1"/>
  <c r="H48" i="1" l="1"/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1" i="1"/>
  <c r="H32" i="1"/>
  <c r="H30" i="1" l="1"/>
  <c r="H28" i="1" l="1"/>
  <c r="H53" i="1" s="1"/>
  <c r="H59" i="1" l="1"/>
  <c r="H60" i="1" l="1"/>
</calcChain>
</file>

<file path=xl/sharedStrings.xml><?xml version="1.0" encoding="utf-8"?>
<sst xmlns="http://schemas.openxmlformats.org/spreadsheetml/2006/main" count="231" uniqueCount="106">
  <si>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</si>
  <si>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</si>
  <si>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</si>
  <si>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</si>
  <si>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</si>
  <si>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</si>
  <si>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</si>
  <si>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</si>
  <si>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</si>
  <si>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</si>
  <si>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</si>
  <si>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</si>
  <si>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</si>
  <si>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</si>
  <si>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</si>
  <si>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</si>
  <si>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</si>
  <si>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</si>
  <si>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</si>
  <si>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</si>
  <si>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</si>
  <si>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</si>
  <si>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</si>
  <si>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</si>
  <si>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</si>
  <si>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</si>
  <si>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</si>
  <si>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</si>
  <si>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</si>
  <si>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</si>
  <si>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</si>
  <si>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</si>
  <si>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</si>
  <si>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</si>
  <si>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</si>
  <si>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</si>
  <si>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</si>
  <si>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</si>
  <si>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</si>
  <si>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</si>
  <si>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</si>
  <si>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</si>
  <si>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</si>
  <si>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</si>
  <si>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</si>
  <si>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</si>
  <si>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</si>
  <si>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</si>
  <si>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</si>
  <si>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</si>
  <si>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</si>
  <si>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</si>
  <si>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</si>
  <si>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</si>
  <si>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</si>
  <si>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</si>
  <si>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</si>
  <si>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</si>
  <si>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</si>
  <si>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</si>
  <si>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</si>
  <si>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</si>
  <si>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</si>
  <si>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</si>
  <si>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</si>
  <si>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</si>
  <si>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</si>
  <si>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</si>
  <si>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</si>
  <si>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</si>
  <si>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</si>
  <si>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</si>
  <si>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</si>
  <si>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</si>
  <si>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</si>
  <si>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</si>
  <si>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</si>
  <si>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</si>
  <si>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</si>
  <si>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</si>
  <si>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</si>
  <si>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</si>
  <si>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</si>
  <si>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</si>
  <si>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</si>
  <si>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</si>
  <si>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</si>
  <si>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</si>
  <si>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</si>
  <si>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</si>
  <si>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</si>
  <si>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</si>
  <si>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</si>
  <si>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</si>
  <si>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</si>
  <si>
    <t>Моноблок</t>
  </si>
  <si>
    <t>Швейно-вышивальная машина</t>
  </si>
  <si>
    <t>сентябрь</t>
  </si>
  <si>
    <t>Твердомер по методу Роквелла</t>
  </si>
  <si>
    <t xml:space="preserve">Твердомер по методу Роквелла. Подробная характеристика согласно технической спецификации. </t>
  </si>
  <si>
    <t>Твердомер по методу Бринелля</t>
  </si>
  <si>
    <t xml:space="preserve">Твердомер по методу Бринелля. Подробная характеристика согласно технической спецификации. </t>
  </si>
  <si>
    <t>Анализатор спектра</t>
  </si>
  <si>
    <t>Анализатор спектра. Подробная характеристика согласно технической спецификации.</t>
  </si>
  <si>
    <t xml:space="preserve">Количество ядер: не менее 10 ядер процессора;
Тактовая частота: не менее 3,0 ГГц
Ускорение: не менее 4,5 ГГц
Кэш-память: не менее 23,75 МБ 
Полная характеристика согласно Технической Спецификации
</t>
  </si>
  <si>
    <t>(по состоянию на 07.12.2020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</si>
</sst>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5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166" fontId="16" fillId="2" borderId="1" xfId="4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166" fontId="16" fillId="2" borderId="3" xfId="4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16" fillId="2" borderId="1" xfId="1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0"/>
  <sheetViews>
    <sheetView tabSelected="1" zoomScaleNormal="100" workbookViewId="0">
      <pane ySplit="7" topLeftCell="A50" activePane="bottomLeft" state="frozen"/>
      <selection pane="bottomLeft" activeCell="H53" sqref="H53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66" t="s">
        <v>25</v>
      </c>
      <c r="B3" s="66"/>
      <c r="C3" s="66"/>
      <c r="D3" s="66"/>
      <c r="E3" s="66"/>
      <c r="F3" s="66"/>
      <c r="G3" s="66"/>
      <c r="H3" s="66"/>
      <c r="I3" s="66"/>
    </row>
    <row r="4" spans="1:10" x14ac:dyDescent="0.25">
      <c r="A4" s="66" t="s">
        <v>19</v>
      </c>
      <c r="B4" s="66"/>
      <c r="C4" s="66"/>
      <c r="D4" s="66"/>
      <c r="E4" s="66"/>
      <c r="F4" s="66"/>
      <c r="G4" s="66"/>
      <c r="H4" s="66"/>
      <c r="I4" s="66"/>
    </row>
    <row r="5" spans="1:10" x14ac:dyDescent="0.25">
      <c r="A5" s="4" t="s">
        <v>0</v>
      </c>
      <c r="D5" s="67" t="s">
        <v>105</v>
      </c>
      <c r="E5" s="67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69" t="s">
        <v>26</v>
      </c>
      <c r="B9" s="70"/>
      <c r="C9" s="70"/>
      <c r="D9" s="70"/>
      <c r="E9" s="70"/>
      <c r="F9" s="70"/>
      <c r="G9" s="70"/>
      <c r="H9" s="70"/>
      <c r="I9" s="70"/>
      <c r="J9" s="71"/>
    </row>
    <row r="10" spans="1:10" s="10" customFormat="1" ht="15.75" customHeight="1" x14ac:dyDescent="0.25">
      <c r="A10" s="68" t="s">
        <v>9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/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/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/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/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/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/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/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/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/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/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/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/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/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/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/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/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/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58">
        <v>2565000</v>
      </c>
      <c r="H28" s="56">
        <f>G28*E28</f>
        <v>2565000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56">
        <v>10420000</v>
      </c>
      <c r="H29" s="56">
        <f>G29*E29</f>
        <v>10420000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56">
        <v>9200000</v>
      </c>
      <c r="H30" s="56">
        <f>G30*E30</f>
        <v>9200000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56">
        <v>5200000</v>
      </c>
      <c r="H31" s="56">
        <f t="shared" ref="H31:H38" si="0">G31*E31</f>
        <v>5200000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56">
        <v>1333333</v>
      </c>
      <c r="H32" s="56">
        <f t="shared" si="0"/>
        <v>1333333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0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56">
        <v>1713426</v>
      </c>
      <c r="H34" s="56">
        <f t="shared" si="0"/>
        <v>1713426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56">
        <v>102000</v>
      </c>
      <c r="H35" s="56">
        <f t="shared" si="0"/>
        <v>102000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2125000</v>
      </c>
      <c r="H36" s="28">
        <f t="shared" si="0"/>
        <v>2125000</v>
      </c>
      <c r="I36" s="27" t="s">
        <v>36</v>
      </c>
      <c r="J36" s="27" t="s">
        <v>76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56">
        <v>2000000</v>
      </c>
      <c r="H37" s="56">
        <f t="shared" si="0"/>
        <v>2000000</v>
      </c>
      <c r="I37" s="27" t="s">
        <v>36</v>
      </c>
      <c r="J37" s="27" t="s">
        <v>51</v>
      </c>
    </row>
    <row r="38" spans="1:10" s="37" customFormat="1" ht="30" x14ac:dyDescent="0.25">
      <c r="A38" s="27">
        <v>28</v>
      </c>
      <c r="B38" s="27" t="s">
        <v>71</v>
      </c>
      <c r="C38" s="27" t="s">
        <v>23</v>
      </c>
      <c r="D38" s="27" t="s">
        <v>72</v>
      </c>
      <c r="E38" s="27">
        <v>1</v>
      </c>
      <c r="F38" s="27" t="s">
        <v>30</v>
      </c>
      <c r="G38" s="28">
        <v>651785.72</v>
      </c>
      <c r="H38" s="28">
        <f t="shared" si="0"/>
        <v>651785.72</v>
      </c>
      <c r="I38" s="27" t="s">
        <v>17</v>
      </c>
      <c r="J38" s="27" t="s">
        <v>97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56">
        <v>8450000</v>
      </c>
      <c r="H39" s="56">
        <f>G39*E39</f>
        <v>8450000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57">
        <v>1448000</v>
      </c>
      <c r="H40" s="56">
        <f t="shared" ref="H40:H45" si="1">E40*G40</f>
        <v>5792000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57">
        <v>684990</v>
      </c>
      <c r="H41" s="56">
        <f t="shared" si="1"/>
        <v>6164910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56">
        <v>14800000</v>
      </c>
      <c r="H42" s="56">
        <f t="shared" si="1"/>
        <v>14800000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1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56">
        <v>4000000</v>
      </c>
      <c r="H44" s="56">
        <f t="shared" si="1"/>
        <v>4000000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56">
        <v>1230000</v>
      </c>
      <c r="H45" s="56">
        <f t="shared" si="1"/>
        <v>1230000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56">
        <v>5000000</v>
      </c>
      <c r="H46" s="56">
        <f>E46*G46</f>
        <v>5000000</v>
      </c>
      <c r="I46" s="27" t="s">
        <v>36</v>
      </c>
      <c r="J46" s="27" t="s">
        <v>75</v>
      </c>
    </row>
    <row r="47" spans="1:10" s="37" customFormat="1" ht="37.5" customHeight="1" x14ac:dyDescent="0.25">
      <c r="A47" s="27">
        <v>37</v>
      </c>
      <c r="B47" s="43" t="s">
        <v>93</v>
      </c>
      <c r="C47" s="44" t="s">
        <v>23</v>
      </c>
      <c r="D47" s="43" t="s">
        <v>94</v>
      </c>
      <c r="E47" s="43">
        <v>1</v>
      </c>
      <c r="F47" s="43" t="s">
        <v>30</v>
      </c>
      <c r="G47" s="45">
        <v>3480000</v>
      </c>
      <c r="H47" s="45">
        <f t="shared" ref="H47:H51" si="2">E47*G47</f>
        <v>3480000</v>
      </c>
      <c r="I47" s="46" t="s">
        <v>36</v>
      </c>
      <c r="J47" s="50" t="s">
        <v>97</v>
      </c>
    </row>
    <row r="48" spans="1:10" s="37" customFormat="1" ht="75" customHeight="1" x14ac:dyDescent="0.25">
      <c r="A48" s="27">
        <v>38</v>
      </c>
      <c r="B48" s="55" t="s">
        <v>95</v>
      </c>
      <c r="C48" s="44" t="s">
        <v>23</v>
      </c>
      <c r="D48" s="48" t="s">
        <v>104</v>
      </c>
      <c r="E48" s="48">
        <v>4</v>
      </c>
      <c r="F48" s="48" t="s">
        <v>28</v>
      </c>
      <c r="G48" s="49">
        <v>2265170</v>
      </c>
      <c r="H48" s="49">
        <f t="shared" si="2"/>
        <v>9060680</v>
      </c>
      <c r="I48" s="46" t="s">
        <v>36</v>
      </c>
      <c r="J48" s="50" t="s">
        <v>97</v>
      </c>
    </row>
    <row r="49" spans="1:10" s="37" customFormat="1" ht="31.5" x14ac:dyDescent="0.25">
      <c r="A49" s="27">
        <v>39</v>
      </c>
      <c r="B49" s="51" t="s">
        <v>96</v>
      </c>
      <c r="C49" s="44" t="s">
        <v>23</v>
      </c>
      <c r="D49" s="51" t="s">
        <v>77</v>
      </c>
      <c r="E49" s="32"/>
      <c r="F49" s="32"/>
      <c r="G49" s="59"/>
      <c r="H49" s="49"/>
      <c r="I49" s="52"/>
      <c r="J49" s="54"/>
    </row>
    <row r="50" spans="1:10" s="37" customFormat="1" ht="31.5" x14ac:dyDescent="0.25">
      <c r="A50" s="27">
        <v>40</v>
      </c>
      <c r="B50" s="43" t="s">
        <v>98</v>
      </c>
      <c r="C50" s="44" t="s">
        <v>23</v>
      </c>
      <c r="D50" s="43" t="s">
        <v>99</v>
      </c>
      <c r="E50" s="43">
        <v>1</v>
      </c>
      <c r="F50" s="43" t="s">
        <v>30</v>
      </c>
      <c r="G50" s="45">
        <v>1214285.72</v>
      </c>
      <c r="H50" s="45">
        <f t="shared" si="2"/>
        <v>1214285.72</v>
      </c>
      <c r="I50" s="46" t="s">
        <v>36</v>
      </c>
      <c r="J50" s="47" t="s">
        <v>97</v>
      </c>
    </row>
    <row r="51" spans="1:10" s="37" customFormat="1" ht="31.5" x14ac:dyDescent="0.25">
      <c r="A51" s="27">
        <v>41</v>
      </c>
      <c r="B51" s="43" t="s">
        <v>100</v>
      </c>
      <c r="C51" s="44" t="s">
        <v>23</v>
      </c>
      <c r="D51" s="43" t="s">
        <v>101</v>
      </c>
      <c r="E51" s="43">
        <v>1</v>
      </c>
      <c r="F51" s="43" t="s">
        <v>30</v>
      </c>
      <c r="G51" s="45">
        <v>1915178.58</v>
      </c>
      <c r="H51" s="45">
        <f t="shared" si="2"/>
        <v>1915178.58</v>
      </c>
      <c r="I51" s="46" t="s">
        <v>36</v>
      </c>
      <c r="J51" s="47" t="s">
        <v>97</v>
      </c>
    </row>
    <row r="52" spans="1:10" s="37" customFormat="1" ht="31.5" x14ac:dyDescent="0.25">
      <c r="A52" s="53">
        <v>42</v>
      </c>
      <c r="B52" s="51" t="s">
        <v>102</v>
      </c>
      <c r="C52" s="44" t="s">
        <v>23</v>
      </c>
      <c r="D52" s="51" t="s">
        <v>103</v>
      </c>
      <c r="E52" s="32">
        <v>1</v>
      </c>
      <c r="F52" s="32" t="s">
        <v>28</v>
      </c>
      <c r="G52" s="59">
        <v>7941964.29</v>
      </c>
      <c r="H52" s="60">
        <f t="shared" ref="H52" si="3">G52*E52</f>
        <v>7941964.29</v>
      </c>
      <c r="I52" s="52" t="s">
        <v>17</v>
      </c>
      <c r="J52" s="54" t="s">
        <v>97</v>
      </c>
    </row>
    <row r="53" spans="1:10" ht="15" customHeight="1" x14ac:dyDescent="0.25">
      <c r="A53" s="72" t="s">
        <v>10</v>
      </c>
      <c r="B53" s="73"/>
      <c r="C53" s="35" t="s">
        <v>11</v>
      </c>
      <c r="D53" s="35" t="s">
        <v>11</v>
      </c>
      <c r="E53" s="35" t="s">
        <v>11</v>
      </c>
      <c r="F53" s="35"/>
      <c r="G53" s="36" t="s">
        <v>11</v>
      </c>
      <c r="H53" s="12">
        <f>SUM(H11:H52)</f>
        <v>105322063.31</v>
      </c>
      <c r="I53" s="35" t="s">
        <v>11</v>
      </c>
      <c r="J53" s="7"/>
    </row>
    <row r="54" spans="1:10" ht="15" customHeight="1" x14ac:dyDescent="0.25">
      <c r="A54" s="61" t="s">
        <v>12</v>
      </c>
      <c r="B54" s="62"/>
      <c r="C54" s="62"/>
      <c r="D54" s="62"/>
      <c r="E54" s="62"/>
      <c r="F54" s="62"/>
      <c r="G54" s="62"/>
      <c r="H54" s="62"/>
      <c r="I54" s="63"/>
      <c r="J54" s="8"/>
    </row>
    <row r="55" spans="1:10" ht="56.25" customHeight="1" x14ac:dyDescent="0.25">
      <c r="A55" s="1">
        <v>1</v>
      </c>
      <c r="B55" s="1" t="s">
        <v>29</v>
      </c>
      <c r="C55" s="26"/>
      <c r="D55" s="34" t="s">
        <v>77</v>
      </c>
      <c r="E55" s="1"/>
      <c r="F55" s="1"/>
      <c r="G55" s="33"/>
      <c r="H55" s="16"/>
      <c r="I55" s="22"/>
      <c r="J55" s="2"/>
    </row>
    <row r="56" spans="1:10" ht="15" customHeight="1" x14ac:dyDescent="0.25">
      <c r="A56" s="61" t="s">
        <v>13</v>
      </c>
      <c r="B56" s="63"/>
      <c r="C56" s="1" t="s">
        <v>11</v>
      </c>
      <c r="D56" s="1" t="s">
        <v>11</v>
      </c>
      <c r="E56" s="1" t="s">
        <v>11</v>
      </c>
      <c r="F56" s="1"/>
      <c r="G56" s="16" t="s">
        <v>11</v>
      </c>
      <c r="H56" s="12">
        <v>0</v>
      </c>
      <c r="I56" s="1" t="s">
        <v>11</v>
      </c>
      <c r="J56" s="8"/>
    </row>
    <row r="57" spans="1:10" ht="15" customHeight="1" x14ac:dyDescent="0.25">
      <c r="A57" s="61" t="s">
        <v>14</v>
      </c>
      <c r="B57" s="62"/>
      <c r="C57" s="62"/>
      <c r="D57" s="62"/>
      <c r="E57" s="62"/>
      <c r="F57" s="62"/>
      <c r="G57" s="62"/>
      <c r="H57" s="62"/>
      <c r="I57" s="62"/>
      <c r="J57" s="63"/>
    </row>
    <row r="58" spans="1:10" s="9" customFormat="1" ht="30" x14ac:dyDescent="0.25">
      <c r="A58" s="24">
        <v>1</v>
      </c>
      <c r="B58" s="25" t="s">
        <v>22</v>
      </c>
      <c r="C58" s="26" t="s">
        <v>23</v>
      </c>
      <c r="D58" s="1" t="s">
        <v>24</v>
      </c>
      <c r="E58" s="20">
        <v>1</v>
      </c>
      <c r="F58" s="20" t="s">
        <v>21</v>
      </c>
      <c r="G58" s="30"/>
      <c r="H58" s="21">
        <v>985000</v>
      </c>
      <c r="I58" s="22" t="s">
        <v>17</v>
      </c>
      <c r="J58" s="23" t="s">
        <v>27</v>
      </c>
    </row>
    <row r="59" spans="1:10" ht="15" customHeight="1" x14ac:dyDescent="0.25">
      <c r="A59" s="64" t="s">
        <v>15</v>
      </c>
      <c r="B59" s="65"/>
      <c r="C59" s="17" t="s">
        <v>11</v>
      </c>
      <c r="D59" s="17" t="s">
        <v>11</v>
      </c>
      <c r="E59" s="17" t="s">
        <v>11</v>
      </c>
      <c r="F59" s="17"/>
      <c r="G59" s="14" t="s">
        <v>11</v>
      </c>
      <c r="H59" s="15">
        <f>SUM(H58:H58)</f>
        <v>985000</v>
      </c>
      <c r="I59" s="17" t="s">
        <v>11</v>
      </c>
      <c r="J59" s="8"/>
    </row>
    <row r="60" spans="1:10" s="10" customFormat="1" ht="15" customHeight="1" x14ac:dyDescent="0.25">
      <c r="A60" s="64" t="s">
        <v>20</v>
      </c>
      <c r="B60" s="65"/>
      <c r="C60" s="17" t="s">
        <v>11</v>
      </c>
      <c r="D60" s="17" t="s">
        <v>11</v>
      </c>
      <c r="E60" s="17" t="s">
        <v>11</v>
      </c>
      <c r="F60" s="17"/>
      <c r="G60" s="14" t="s">
        <v>11</v>
      </c>
      <c r="H60" s="15">
        <f>H59+H56+H53</f>
        <v>106307063.31</v>
      </c>
      <c r="I60" s="17" t="s">
        <v>11</v>
      </c>
      <c r="J60" s="8"/>
    </row>
  </sheetData>
  <sheetProtection formatCells="0" formatColumns="0" formatRows="0" insertColumns="0" insertRows="0" insertHyperlinks="0" deleteColumns="0" deleteRows="0" sort="0" autoFilter="0" pivotTables="0"/>
  <autoFilter ref="A7:L60"/>
  <mergeCells count="11">
    <mergeCell ref="A59:B59"/>
    <mergeCell ref="A60:B60"/>
    <mergeCell ref="A3:I3"/>
    <mergeCell ref="A4:I4"/>
    <mergeCell ref="A54:I54"/>
    <mergeCell ref="A56:B56"/>
    <mergeCell ref="D5:E5"/>
    <mergeCell ref="A10:J10"/>
    <mergeCell ref="A57:J57"/>
    <mergeCell ref="A9:J9"/>
    <mergeCell ref="A53:B53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2020-12-07T16:43:43Z</dcterms:modified>
</cp:coreProperties>
</file>