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EC2749F7-976B-4FD7-B851-8DBFB88027FD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Hlk43822202" localSheetId="0">Лист1!$B$102</definedName>
    <definedName name="_xlnm._FilterDatabase" localSheetId="0" hidden="1">Лист1!$A$7:$R$7</definedName>
  </definedNames>
  <calcPr calcId="191029"/>
</workbook>
</file>

<file path=xl/calcChain.xml><?xml version="1.0" encoding="utf-8"?>
<calcChain xmlns="http://schemas.openxmlformats.org/spreadsheetml/2006/main">
  <c r="H103" i="1" l="1"/>
  <c r="H129" i="1" l="1"/>
  <c r="H117" i="1"/>
  <c r="H116" i="1"/>
  <c r="H131" i="1" l="1"/>
  <c r="H130" i="1" l="1"/>
  <c r="H102" i="1" l="1"/>
  <c r="H105" i="1" s="1"/>
  <c r="H128" i="1" l="1"/>
  <c r="H15" i="1" l="1"/>
  <c r="H110" i="1" l="1"/>
  <c r="H111" i="1"/>
  <c r="H112" i="1"/>
  <c r="H113" i="1"/>
  <c r="H115" i="1"/>
  <c r="H132" i="1" s="1"/>
  <c r="H114" i="1" l="1"/>
  <c r="H93" i="1" l="1"/>
  <c r="H127" i="1" l="1"/>
  <c r="H92" i="1" l="1"/>
  <c r="H91" i="1"/>
  <c r="H90" i="1"/>
  <c r="H86" i="1" l="1"/>
  <c r="H89" i="1" l="1"/>
  <c r="H88" i="1"/>
  <c r="H87" i="1"/>
  <c r="H126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09" i="1" l="1"/>
  <c r="H17" i="1" l="1"/>
  <c r="H13" i="1"/>
  <c r="H14" i="1"/>
  <c r="H94" i="1"/>
  <c r="H106" i="1" s="1"/>
  <c r="H133" i="1" s="1"/>
  <c r="H16" i="1"/>
  <c r="H12" i="1" l="1"/>
  <c r="H100" i="1" l="1"/>
  <c r="H101" i="1"/>
  <c r="H125" i="1"/>
  <c r="H124" i="1"/>
  <c r="H122" i="1"/>
  <c r="H123" i="1"/>
  <c r="H121" i="1"/>
  <c r="H99" i="1"/>
  <c r="H98" i="1"/>
  <c r="H11" i="1" l="1"/>
</calcChain>
</file>

<file path=xl/sharedStrings.xml><?xml version="1.0" encoding="utf-8"?>
<sst xmlns="http://schemas.openxmlformats.org/spreadsheetml/2006/main" count="599" uniqueCount="261">
  <si>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</si>
  <si>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</si>
  <si>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</si>
  <si>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</si>
  <si>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</si>
  <si>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</si>
  <si>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</si>
  <si>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</si>
  <si>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</si>
  <si>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</si>
  <si>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</si>
  <si>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</si>
  <si>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</si>
  <si>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</si>
  <si>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</si>
  <si>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</si>
  <si>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</si>
  <si>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</si>
  <si>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</si>
  <si>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</si>
  <si>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</si>
  <si>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</si>
  <si>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</si>
  <si>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</si>
  <si>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</si>
  <si>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</si>
  <si>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</si>
  <si>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</si>
  <si>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</si>
  <si>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</si>
  <si>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</si>
  <si>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</si>
  <si>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</si>
  <si>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</si>
  <si>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</si>
  <si>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</si>
  <si>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</si>
  <si>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</si>
  <si>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</si>
  <si>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</si>
  <si>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</si>
  <si>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</si>
  <si>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</si>
  <si>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</si>
  <si>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</si>
  <si>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</si>
  <si>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</si>
  <si>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</si>
  <si>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</si>
  <si>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</si>
  <si>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</si>
  <si>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</si>
  <si>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</si>
  <si>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</si>
  <si>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</si>
  <si>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</si>
  <si>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</si>
  <si>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</si>
  <si>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</si>
  <si>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</si>
  <si>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</si>
  <si>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</si>
  <si>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</si>
  <si>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</si>
  <si>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</si>
  <si>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</si>
  <si>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</si>
  <si>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</si>
  <si>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</si>
  <si>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</si>
  <si>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</si>
  <si>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</si>
  <si>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</si>
  <si>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</si>
  <si>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</si>
  <si>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</si>
  <si>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</si>
  <si>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</si>
  <si>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</si>
  <si>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</si>
  <si>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</si>
  <si>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</si>
  <si>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</si>
  <si>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</si>
  <si>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</si>
  <si>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</si>
  <si>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</si>
  <si>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</si>
  <si>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</si>
  <si>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</si>
  <si>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</si>
  <si>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</si>
  <si>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</si>
  <si>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</si>
  <si>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</si>
  <si>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</si>
  <si>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</si>
  <si>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</si>
  <si>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А4 120 гр. Подробная характеристика согласно технической спецификации</t>
  </si>
  <si>
    <t>Бумага А4 160 гр</t>
  </si>
  <si>
    <t>Бумага А4 160 гр. Подробная характеристика согласно технической спецификации</t>
  </si>
  <si>
    <t>Двусторонний скотч</t>
  </si>
  <si>
    <t>Двусторонний скотч. Подробная характеристика согласно технической спецификации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</si>
  <si>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</si>
  <si>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</si>
  <si>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</si>
  <si>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</si>
  <si>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</si>
  <si>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</si>
  <si>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</si>
  <si>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</si>
  <si>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</si>
  <si>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</si>
  <si>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</si>
  <si>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</si>
  <si>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</si>
  <si>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</si>
  <si>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</si>
  <si>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</si>
  <si>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</si>
  <si>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</si>
  <si>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</si>
  <si>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</si>
  <si>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</si>
  <si>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</si>
  <si>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</si>
  <si>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</si>
  <si>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Конверт вертикальный С5. Подробная характеристика согласно технической спецификации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</si>
  <si>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</si>
  <si>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</si>
  <si>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</si>
  <si>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</si>
  <si>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</si>
  <si>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</si>
  <si>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</si>
  <si>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</si>
  <si>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</si>
  <si>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</si>
  <si>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</si>
  <si>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</si>
  <si>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</si>
  <si>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</si>
  <si>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</si>
  <si>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</si>
  <si>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</si>
  <si>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</si>
  <si>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</si>
  <si>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</si>
  <si>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</si>
  <si>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</si>
  <si>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</si>
  <si>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</si>
  <si>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</si>
  <si>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</si>
  <si>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</si>
  <si>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</si>
  <si>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</si>
  <si>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</si>
  <si>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</si>
  <si>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</si>
  <si>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</si>
  <si>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</si>
  <si>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</si>
  <si>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</si>
  <si>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</si>
  <si>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</si>
  <si>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</si>
  <si>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</si>
  <si>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</si>
  <si>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</si>
  <si>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</si>
  <si>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</si>
  <si>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</si>
  <si>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</si>
  <si>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</si>
  <si>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</si>
  <si>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</si>
  <si>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</si>
  <si>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</si>
  <si>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</si>
  <si>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</si>
  <si>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</si>
  <si>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</si>
  <si>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</si>
  <si>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</si>
  <si>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</si>
  <si>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</si>
  <si>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</si>
  <si>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</si>
  <si>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</si>
  <si>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</si>
  <si>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</si>
  <si>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</si>
  <si>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</si>
  <si>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</si>
  <si>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</si>
  <si>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</si>
  <si>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</si>
  <si>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</si>
  <si>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</si>
  <si>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</si>
  <si>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</si>
  <si>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</si>
  <si>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</si>
  <si>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</si>
  <si>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Кабель канал (напольный). Подробная характеристика согласно технической спецификации</t>
  </si>
  <si>
    <t>метр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</si>
  <si>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</si>
  <si>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</si>
  <si>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</si>
  <si>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Корзина для бумаг. Подробная характеристика согласно технической спецификации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</si>
  <si>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</si>
  <si>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</si>
  <si>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</si>
  <si>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Хомут. Подробная характеристика согласно технической спецификации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</si>
  <si>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</si>
  <si>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</si>
  <si>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</si>
  <si>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</si>
  <si>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</si>
  <si>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</si>
  <si>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</si>
  <si>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</si>
  <si>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</si>
  <si>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</si>
  <si>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</si>
  <si>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</si>
  <si>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</si>
  <si>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</si>
  <si>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</si>
  <si>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</si>
  <si>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</si>
  <si>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</si>
  <si>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</si>
  <si>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</si>
  <si>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</si>
  <si>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</si>
  <si>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</si>
  <si>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</si>
  <si>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</si>
  <si>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</si>
  <si>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</si>
  <si>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</si>
  <si>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Спортивные костюмы с логотипом. Подробная характеристика согласно технической спецификации.</t>
  </si>
  <si>
    <t>июнь</t>
  </si>
  <si>
    <t>ИСКЛЮЧЕН</t>
  </si>
  <si>
    <t>Услуги по переводу документации</t>
  </si>
  <si>
    <t>Услуги письменного перевода с русского на государственный язык/ с государственного на русский язык и/или с русского на английский язык/с английского на русский язык. Подробная характеристика согласно технической спецификации.</t>
  </si>
  <si>
    <t xml:space="preserve">Сопровождение и техническая поддержка (ИТС) "1С:Бухгалтерия 8 для Казахстана" </t>
  </si>
  <si>
    <t>Сопровождение и техническая поддержка (ИТС) "1С:Бухгалтерия 8 для Казахстана". Подробная характеристка согласно технической спецификации.</t>
  </si>
  <si>
    <t>июль</t>
  </si>
  <si>
    <t>Услуги по аренде нежилого  помещения для размещения офиса</t>
  </si>
  <si>
    <t>Услуги по аренде нежилого помещения для размещения офиса в бизнес центре с паркингом «Centro», расположенном по адресу: г. Нур-Султан, район «Есиль», ул. К. Мухамедханова, участок 5 (1 072,95 кв м)</t>
  </si>
  <si>
    <t>сентябрь</t>
  </si>
  <si>
    <t>Имиджевые текстильные товары (худи). Подробная характеристика согласно технической спецификации.</t>
  </si>
  <si>
    <t>(по состоянию на 18.09.2020 года)</t>
  </si>
  <si>
    <t>Годовая лицензия для видеоконференций "Zoom"</t>
  </si>
  <si>
    <t>Услуги информационной системы "Параграф"</t>
  </si>
  <si>
    <t>пп. 4) п 3.1.</t>
  </si>
  <si>
    <t>Разработка официального интернет ресурса</t>
  </si>
  <si>
    <t>Разработка официального интернет ресурса. Подробная характеристка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</si>
</sst>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3" fontId="16" fillId="2" borderId="1" xfId="25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/>
    </xf>
    <xf numFmtId="3" fontId="6" fillId="2" borderId="11" xfId="13" applyNumberFormat="1" applyFont="1" applyFill="1" applyBorder="1" applyAlignment="1">
      <alignment horizontal="center" vertical="center" wrapText="1"/>
    </xf>
    <xf numFmtId="3" fontId="13" fillId="2" borderId="3" xfId="2" applyNumberFormat="1" applyFont="1" applyFill="1" applyBorder="1" applyAlignment="1">
      <alignment horizontal="center" vertical="center" wrapText="1"/>
    </xf>
    <xf numFmtId="3" fontId="15" fillId="2" borderId="1" xfId="13" applyNumberFormat="1" applyFont="1" applyFill="1" applyBorder="1" applyAlignment="1">
      <alignment horizontal="center" vertical="center" wrapText="1"/>
    </xf>
    <xf numFmtId="4" fontId="16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6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3" fontId="16" fillId="2" borderId="1" xfId="18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165" fontId="16" fillId="2" borderId="1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66" fontId="16" fillId="2" borderId="0" xfId="0" applyNumberFormat="1" applyFont="1" applyFill="1" applyBorder="1" applyAlignment="1">
      <alignment horizontal="center" vertical="center" wrapText="1"/>
    </xf>
    <xf numFmtId="3" fontId="16" fillId="2" borderId="0" xfId="2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134"/>
  <sheetViews>
    <sheetView tabSelected="1" zoomScaleNormal="100" workbookViewId="0">
      <pane ySplit="7" topLeftCell="A98" activePane="bottomLeft" state="frozen"/>
      <selection pane="bottomLeft" activeCell="D103" sqref="D103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7" customWidth="1"/>
    <col min="8" max="8" width="23.7265625" style="27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12" x14ac:dyDescent="0.35">
      <c r="A3" s="64" t="s">
        <v>36</v>
      </c>
      <c r="B3" s="64"/>
      <c r="C3" s="64"/>
      <c r="D3" s="64"/>
      <c r="E3" s="64"/>
      <c r="F3" s="64"/>
      <c r="G3" s="64"/>
      <c r="H3" s="64"/>
    </row>
    <row r="4" spans="1:12" x14ac:dyDescent="0.35">
      <c r="A4" s="64"/>
      <c r="B4" s="64"/>
      <c r="C4" s="64"/>
      <c r="D4" s="64"/>
      <c r="E4" s="64"/>
      <c r="F4" s="64"/>
      <c r="G4" s="64"/>
      <c r="H4" s="64"/>
    </row>
    <row r="5" spans="1:12" x14ac:dyDescent="0.35">
      <c r="A5" s="25" t="s">
        <v>0</v>
      </c>
      <c r="D5" s="65" t="s">
        <v>255</v>
      </c>
      <c r="E5" s="65"/>
    </row>
    <row r="6" spans="1:12" x14ac:dyDescent="0.35">
      <c r="A6" s="25"/>
      <c r="D6" s="28"/>
      <c r="E6" s="28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9" t="s">
        <v>20</v>
      </c>
    </row>
    <row r="9" spans="1:12" x14ac:dyDescent="0.35">
      <c r="A9" s="67" t="s">
        <v>18</v>
      </c>
      <c r="B9" s="68"/>
      <c r="C9" s="68"/>
      <c r="D9" s="68"/>
      <c r="E9" s="68"/>
      <c r="F9" s="68"/>
      <c r="G9" s="68"/>
      <c r="H9" s="68"/>
      <c r="I9" s="69"/>
    </row>
    <row r="10" spans="1:12" s="16" customFormat="1" ht="15.75" customHeight="1" x14ac:dyDescent="0.35">
      <c r="A10" s="66" t="s">
        <v>8</v>
      </c>
      <c r="B10" s="66"/>
      <c r="C10" s="66"/>
      <c r="D10" s="66"/>
      <c r="E10" s="66"/>
      <c r="F10" s="66"/>
      <c r="G10" s="66"/>
      <c r="H10" s="66"/>
      <c r="I10" s="66"/>
    </row>
    <row r="11" spans="1:12" s="13" customFormat="1" ht="31" x14ac:dyDescent="0.35">
      <c r="A11" s="1">
        <v>1</v>
      </c>
      <c r="B11" s="1" t="s">
        <v>25</v>
      </c>
      <c r="C11" s="15" t="s">
        <v>19</v>
      </c>
      <c r="D11" s="1" t="s">
        <v>37</v>
      </c>
      <c r="E11" s="23">
        <v>4025</v>
      </c>
      <c r="F11" s="23" t="s">
        <v>26</v>
      </c>
      <c r="G11" s="11">
        <v>154</v>
      </c>
      <c r="H11" s="11">
        <f>G11*E11</f>
        <v>619850</v>
      </c>
      <c r="I11" s="1" t="s">
        <v>38</v>
      </c>
    </row>
    <row r="12" spans="1:12" s="39" customFormat="1" ht="51.75" customHeight="1" x14ac:dyDescent="0.35">
      <c r="A12" s="37">
        <v>2</v>
      </c>
      <c r="B12" s="14" t="s">
        <v>47</v>
      </c>
      <c r="C12" s="15" t="s">
        <v>48</v>
      </c>
      <c r="D12" s="14" t="s">
        <v>49</v>
      </c>
      <c r="E12" s="38">
        <v>1</v>
      </c>
      <c r="F12" s="38" t="s">
        <v>50</v>
      </c>
      <c r="G12" s="11">
        <v>4887857.1399999997</v>
      </c>
      <c r="H12" s="11">
        <f>E12*G12</f>
        <v>4887857.1399999997</v>
      </c>
      <c r="I12" s="1" t="s">
        <v>38</v>
      </c>
      <c r="L12" s="40"/>
    </row>
    <row r="13" spans="1:12" s="39" customFormat="1" ht="51.75" customHeight="1" x14ac:dyDescent="0.35">
      <c r="A13" s="37">
        <v>3</v>
      </c>
      <c r="B13" s="14" t="s">
        <v>51</v>
      </c>
      <c r="C13" s="15" t="s">
        <v>19</v>
      </c>
      <c r="D13" s="14" t="s">
        <v>55</v>
      </c>
      <c r="E13" s="38">
        <v>17</v>
      </c>
      <c r="F13" s="38" t="s">
        <v>50</v>
      </c>
      <c r="G13" s="11">
        <v>35714.29</v>
      </c>
      <c r="H13" s="11">
        <f t="shared" ref="H13:H16" si="0">E13*G13</f>
        <v>607142.93000000005</v>
      </c>
      <c r="I13" s="1" t="s">
        <v>38</v>
      </c>
      <c r="L13" s="40"/>
    </row>
    <row r="14" spans="1:12" s="39" customFormat="1" ht="51.75" customHeight="1" x14ac:dyDescent="0.35">
      <c r="A14" s="37">
        <v>4</v>
      </c>
      <c r="B14" s="14" t="s">
        <v>52</v>
      </c>
      <c r="C14" s="15" t="s">
        <v>19</v>
      </c>
      <c r="D14" s="14" t="s">
        <v>56</v>
      </c>
      <c r="E14" s="38">
        <v>6</v>
      </c>
      <c r="F14" s="38" t="s">
        <v>50</v>
      </c>
      <c r="G14" s="11">
        <v>42035.71</v>
      </c>
      <c r="H14" s="11">
        <f t="shared" si="0"/>
        <v>252214.26</v>
      </c>
      <c r="I14" s="1" t="s">
        <v>38</v>
      </c>
      <c r="L14" s="40"/>
    </row>
    <row r="15" spans="1:12" s="39" customFormat="1" ht="51.75" customHeight="1" x14ac:dyDescent="0.35">
      <c r="A15" s="37">
        <v>5</v>
      </c>
      <c r="B15" s="14" t="s">
        <v>53</v>
      </c>
      <c r="C15" s="15" t="s">
        <v>245</v>
      </c>
      <c r="D15" s="15" t="s">
        <v>245</v>
      </c>
      <c r="E15" s="38">
        <v>0</v>
      </c>
      <c r="F15" s="38"/>
      <c r="G15" s="11">
        <v>0</v>
      </c>
      <c r="H15" s="11">
        <f t="shared" si="0"/>
        <v>0</v>
      </c>
      <c r="I15" s="1"/>
      <c r="L15" s="40"/>
    </row>
    <row r="16" spans="1:12" s="39" customFormat="1" ht="51.75" customHeight="1" x14ac:dyDescent="0.35">
      <c r="A16" s="37">
        <v>6</v>
      </c>
      <c r="B16" s="14" t="s">
        <v>54</v>
      </c>
      <c r="C16" s="15" t="s">
        <v>19</v>
      </c>
      <c r="D16" s="14" t="s">
        <v>57</v>
      </c>
      <c r="E16" s="38">
        <v>45</v>
      </c>
      <c r="F16" s="38" t="s">
        <v>50</v>
      </c>
      <c r="G16" s="11">
        <v>16517.86</v>
      </c>
      <c r="H16" s="11">
        <f t="shared" si="0"/>
        <v>743303.70000000007</v>
      </c>
      <c r="I16" s="1" t="s">
        <v>38</v>
      </c>
      <c r="L16" s="40"/>
    </row>
    <row r="17" spans="1:9" s="16" customFormat="1" ht="31" x14ac:dyDescent="0.35">
      <c r="A17" s="1">
        <v>7</v>
      </c>
      <c r="B17" s="14" t="s">
        <v>58</v>
      </c>
      <c r="C17" s="15" t="s">
        <v>19</v>
      </c>
      <c r="D17" s="14" t="s">
        <v>59</v>
      </c>
      <c r="E17" s="38">
        <v>2</v>
      </c>
      <c r="F17" s="38" t="s">
        <v>60</v>
      </c>
      <c r="G17" s="11">
        <v>364553.57</v>
      </c>
      <c r="H17" s="11">
        <f>E17*G17</f>
        <v>729107.14</v>
      </c>
      <c r="I17" s="1" t="s">
        <v>38</v>
      </c>
    </row>
    <row r="18" spans="1:9" s="16" customFormat="1" ht="31" x14ac:dyDescent="0.35">
      <c r="A18" s="1">
        <v>8</v>
      </c>
      <c r="B18" s="14" t="s">
        <v>73</v>
      </c>
      <c r="C18" s="15" t="s">
        <v>19</v>
      </c>
      <c r="D18" s="14" t="s">
        <v>74</v>
      </c>
      <c r="E18" s="38">
        <v>3</v>
      </c>
      <c r="F18" s="38" t="s">
        <v>50</v>
      </c>
      <c r="G18" s="11">
        <v>2232142.7999999998</v>
      </c>
      <c r="H18" s="11">
        <f>E18*G18</f>
        <v>6696428.3999999994</v>
      </c>
      <c r="I18" s="1" t="s">
        <v>72</v>
      </c>
    </row>
    <row r="19" spans="1:9" s="16" customFormat="1" ht="31" x14ac:dyDescent="0.35">
      <c r="A19" s="41">
        <v>9</v>
      </c>
      <c r="B19" s="14" t="s">
        <v>76</v>
      </c>
      <c r="C19" s="15" t="s">
        <v>19</v>
      </c>
      <c r="D19" s="14" t="s">
        <v>78</v>
      </c>
      <c r="E19" s="38">
        <v>2</v>
      </c>
      <c r="F19" s="38" t="s">
        <v>60</v>
      </c>
      <c r="G19" s="11">
        <v>390712</v>
      </c>
      <c r="H19" s="11">
        <f>E19*G19</f>
        <v>781424</v>
      </c>
      <c r="I19" s="1" t="s">
        <v>72</v>
      </c>
    </row>
    <row r="20" spans="1:9" s="16" customFormat="1" ht="31" x14ac:dyDescent="0.35">
      <c r="A20" s="1">
        <v>10</v>
      </c>
      <c r="B20" s="14" t="s">
        <v>77</v>
      </c>
      <c r="C20" s="15" t="s">
        <v>19</v>
      </c>
      <c r="D20" s="14" t="s">
        <v>79</v>
      </c>
      <c r="E20" s="38">
        <v>8</v>
      </c>
      <c r="F20" s="38" t="s">
        <v>50</v>
      </c>
      <c r="G20" s="11">
        <v>49787</v>
      </c>
      <c r="H20" s="11">
        <f>E20*G20</f>
        <v>398296</v>
      </c>
      <c r="I20" s="1" t="s">
        <v>72</v>
      </c>
    </row>
    <row r="21" spans="1:9" s="16" customFormat="1" ht="31" x14ac:dyDescent="0.35">
      <c r="A21" s="1">
        <v>11</v>
      </c>
      <c r="B21" s="14" t="s">
        <v>80</v>
      </c>
      <c r="C21" s="15" t="s">
        <v>19</v>
      </c>
      <c r="D21" s="38" t="s">
        <v>81</v>
      </c>
      <c r="E21" s="42">
        <v>15</v>
      </c>
      <c r="F21" s="38" t="s">
        <v>75</v>
      </c>
      <c r="G21" s="11">
        <v>31000</v>
      </c>
      <c r="H21" s="11">
        <f t="shared" ref="H21:H84" si="1">E21*G21</f>
        <v>465000</v>
      </c>
      <c r="I21" s="43" t="s">
        <v>72</v>
      </c>
    </row>
    <row r="22" spans="1:9" s="16" customFormat="1" ht="31" x14ac:dyDescent="0.35">
      <c r="A22" s="1">
        <v>12</v>
      </c>
      <c r="B22" s="14" t="s">
        <v>82</v>
      </c>
      <c r="C22" s="15" t="s">
        <v>19</v>
      </c>
      <c r="D22" s="38" t="s">
        <v>83</v>
      </c>
      <c r="E22" s="42">
        <v>15</v>
      </c>
      <c r="F22" s="38" t="s">
        <v>75</v>
      </c>
      <c r="G22" s="11">
        <v>71500</v>
      </c>
      <c r="H22" s="11">
        <f t="shared" si="1"/>
        <v>1072500</v>
      </c>
      <c r="I22" s="43" t="s">
        <v>72</v>
      </c>
    </row>
    <row r="23" spans="1:9" s="16" customFormat="1" ht="31" x14ac:dyDescent="0.35">
      <c r="A23" s="1">
        <v>13</v>
      </c>
      <c r="B23" s="14" t="s">
        <v>84</v>
      </c>
      <c r="C23" s="15" t="s">
        <v>19</v>
      </c>
      <c r="D23" s="38" t="s">
        <v>85</v>
      </c>
      <c r="E23" s="42">
        <v>15</v>
      </c>
      <c r="F23" s="38" t="s">
        <v>75</v>
      </c>
      <c r="G23" s="11">
        <v>14819.52</v>
      </c>
      <c r="H23" s="11">
        <f t="shared" si="1"/>
        <v>222292.80000000002</v>
      </c>
      <c r="I23" s="43" t="s">
        <v>72</v>
      </c>
    </row>
    <row r="24" spans="1:9" s="16" customFormat="1" ht="31" x14ac:dyDescent="0.35">
      <c r="A24" s="1">
        <v>14</v>
      </c>
      <c r="B24" s="14" t="s">
        <v>86</v>
      </c>
      <c r="C24" s="15" t="s">
        <v>19</v>
      </c>
      <c r="D24" s="14" t="s">
        <v>87</v>
      </c>
      <c r="E24" s="42">
        <v>20</v>
      </c>
      <c r="F24" s="38" t="s">
        <v>50</v>
      </c>
      <c r="G24" s="44">
        <v>323</v>
      </c>
      <c r="H24" s="11">
        <f t="shared" si="1"/>
        <v>6460</v>
      </c>
      <c r="I24" s="43" t="s">
        <v>72</v>
      </c>
    </row>
    <row r="25" spans="1:9" s="16" customFormat="1" ht="31" x14ac:dyDescent="0.35">
      <c r="A25" s="1">
        <v>15</v>
      </c>
      <c r="B25" s="14" t="s">
        <v>88</v>
      </c>
      <c r="C25" s="15" t="s">
        <v>19</v>
      </c>
      <c r="D25" s="14" t="s">
        <v>89</v>
      </c>
      <c r="E25" s="42">
        <v>15</v>
      </c>
      <c r="F25" s="38" t="s">
        <v>90</v>
      </c>
      <c r="G25" s="44">
        <v>764</v>
      </c>
      <c r="H25" s="11">
        <f t="shared" si="1"/>
        <v>11460</v>
      </c>
      <c r="I25" s="43" t="s">
        <v>72</v>
      </c>
    </row>
    <row r="26" spans="1:9" s="16" customFormat="1" ht="31" x14ac:dyDescent="0.35">
      <c r="A26" s="1">
        <v>16</v>
      </c>
      <c r="B26" s="14" t="s">
        <v>91</v>
      </c>
      <c r="C26" s="15" t="s">
        <v>19</v>
      </c>
      <c r="D26" s="14" t="s">
        <v>92</v>
      </c>
      <c r="E26" s="42">
        <v>20</v>
      </c>
      <c r="F26" s="38" t="s">
        <v>90</v>
      </c>
      <c r="G26" s="44">
        <v>902</v>
      </c>
      <c r="H26" s="11">
        <f t="shared" si="1"/>
        <v>18040</v>
      </c>
      <c r="I26" s="43" t="s">
        <v>72</v>
      </c>
    </row>
    <row r="27" spans="1:9" s="16" customFormat="1" ht="31" x14ac:dyDescent="0.35">
      <c r="A27" s="1">
        <v>17</v>
      </c>
      <c r="B27" s="14" t="s">
        <v>93</v>
      </c>
      <c r="C27" s="15" t="s">
        <v>19</v>
      </c>
      <c r="D27" s="14" t="s">
        <v>94</v>
      </c>
      <c r="E27" s="42">
        <v>100</v>
      </c>
      <c r="F27" s="38" t="s">
        <v>50</v>
      </c>
      <c r="G27" s="44">
        <v>250</v>
      </c>
      <c r="H27" s="11">
        <f t="shared" si="1"/>
        <v>25000</v>
      </c>
      <c r="I27" s="43" t="s">
        <v>72</v>
      </c>
    </row>
    <row r="28" spans="1:9" s="16" customFormat="1" ht="31" x14ac:dyDescent="0.35">
      <c r="A28" s="1">
        <v>18</v>
      </c>
      <c r="B28" s="14" t="s">
        <v>95</v>
      </c>
      <c r="C28" s="15" t="s">
        <v>19</v>
      </c>
      <c r="D28" s="14" t="s">
        <v>96</v>
      </c>
      <c r="E28" s="42">
        <v>1430</v>
      </c>
      <c r="F28" s="38" t="s">
        <v>90</v>
      </c>
      <c r="G28" s="44">
        <v>1160</v>
      </c>
      <c r="H28" s="11">
        <f t="shared" si="1"/>
        <v>1658800</v>
      </c>
      <c r="I28" s="43" t="s">
        <v>72</v>
      </c>
    </row>
    <row r="29" spans="1:9" s="16" customFormat="1" ht="31" x14ac:dyDescent="0.35">
      <c r="A29" s="1">
        <v>19</v>
      </c>
      <c r="B29" s="14" t="s">
        <v>97</v>
      </c>
      <c r="C29" s="15" t="s">
        <v>19</v>
      </c>
      <c r="D29" s="14" t="s">
        <v>98</v>
      </c>
      <c r="E29" s="42">
        <v>5</v>
      </c>
      <c r="F29" s="38" t="s">
        <v>90</v>
      </c>
      <c r="G29" s="44">
        <v>2438</v>
      </c>
      <c r="H29" s="11">
        <f t="shared" si="1"/>
        <v>12190</v>
      </c>
      <c r="I29" s="43" t="s">
        <v>72</v>
      </c>
    </row>
    <row r="30" spans="1:9" s="16" customFormat="1" ht="31" x14ac:dyDescent="0.35">
      <c r="A30" s="1">
        <v>20</v>
      </c>
      <c r="B30" s="14" t="s">
        <v>99</v>
      </c>
      <c r="C30" s="15" t="s">
        <v>19</v>
      </c>
      <c r="D30" s="14" t="s">
        <v>100</v>
      </c>
      <c r="E30" s="42">
        <v>5</v>
      </c>
      <c r="F30" s="38" t="s">
        <v>90</v>
      </c>
      <c r="G30" s="44">
        <v>1902</v>
      </c>
      <c r="H30" s="11">
        <f t="shared" si="1"/>
        <v>9510</v>
      </c>
      <c r="I30" s="43" t="s">
        <v>72</v>
      </c>
    </row>
    <row r="31" spans="1:9" s="16" customFormat="1" ht="31" x14ac:dyDescent="0.35">
      <c r="A31" s="1">
        <v>21</v>
      </c>
      <c r="B31" s="14" t="s">
        <v>101</v>
      </c>
      <c r="C31" s="15" t="s">
        <v>19</v>
      </c>
      <c r="D31" s="14" t="s">
        <v>102</v>
      </c>
      <c r="E31" s="42">
        <v>5</v>
      </c>
      <c r="F31" s="38" t="s">
        <v>103</v>
      </c>
      <c r="G31" s="44">
        <v>715</v>
      </c>
      <c r="H31" s="11">
        <f t="shared" si="1"/>
        <v>3575</v>
      </c>
      <c r="I31" s="43" t="s">
        <v>72</v>
      </c>
    </row>
    <row r="32" spans="1:9" s="16" customFormat="1" ht="31" x14ac:dyDescent="0.35">
      <c r="A32" s="1">
        <v>22</v>
      </c>
      <c r="B32" s="14" t="s">
        <v>104</v>
      </c>
      <c r="C32" s="15" t="s">
        <v>19</v>
      </c>
      <c r="D32" s="14" t="s">
        <v>105</v>
      </c>
      <c r="E32" s="42">
        <v>65</v>
      </c>
      <c r="F32" s="38" t="s">
        <v>50</v>
      </c>
      <c r="G32" s="44">
        <v>495</v>
      </c>
      <c r="H32" s="11">
        <f t="shared" si="1"/>
        <v>32175</v>
      </c>
      <c r="I32" s="43" t="s">
        <v>72</v>
      </c>
    </row>
    <row r="33" spans="1:9" s="16" customFormat="1" ht="31" x14ac:dyDescent="0.35">
      <c r="A33" s="1">
        <v>23</v>
      </c>
      <c r="B33" s="14" t="s">
        <v>106</v>
      </c>
      <c r="C33" s="15" t="s">
        <v>19</v>
      </c>
      <c r="D33" s="14" t="s">
        <v>107</v>
      </c>
      <c r="E33" s="42">
        <v>20</v>
      </c>
      <c r="F33" s="38" t="s">
        <v>50</v>
      </c>
      <c r="G33" s="44">
        <v>4018</v>
      </c>
      <c r="H33" s="11">
        <f t="shared" si="1"/>
        <v>80360</v>
      </c>
      <c r="I33" s="43" t="s">
        <v>72</v>
      </c>
    </row>
    <row r="34" spans="1:9" s="16" customFormat="1" ht="31" x14ac:dyDescent="0.35">
      <c r="A34" s="1">
        <v>24</v>
      </c>
      <c r="B34" s="14" t="s">
        <v>108</v>
      </c>
      <c r="C34" s="15" t="s">
        <v>19</v>
      </c>
      <c r="D34" s="14" t="s">
        <v>109</v>
      </c>
      <c r="E34" s="42">
        <v>20</v>
      </c>
      <c r="F34" s="38" t="s">
        <v>50</v>
      </c>
      <c r="G34" s="44">
        <v>2143</v>
      </c>
      <c r="H34" s="11">
        <f t="shared" si="1"/>
        <v>42860</v>
      </c>
      <c r="I34" s="43" t="s">
        <v>72</v>
      </c>
    </row>
    <row r="35" spans="1:9" s="16" customFormat="1" ht="31" x14ac:dyDescent="0.35">
      <c r="A35" s="1">
        <v>25</v>
      </c>
      <c r="B35" s="14" t="s">
        <v>110</v>
      </c>
      <c r="C35" s="15" t="s">
        <v>19</v>
      </c>
      <c r="D35" s="14" t="s">
        <v>111</v>
      </c>
      <c r="E35" s="42">
        <v>6</v>
      </c>
      <c r="F35" s="38" t="s">
        <v>112</v>
      </c>
      <c r="G35" s="44">
        <v>835</v>
      </c>
      <c r="H35" s="11">
        <f t="shared" si="1"/>
        <v>5010</v>
      </c>
      <c r="I35" s="43" t="s">
        <v>72</v>
      </c>
    </row>
    <row r="36" spans="1:9" s="16" customFormat="1" ht="31" x14ac:dyDescent="0.35">
      <c r="A36" s="1">
        <v>26</v>
      </c>
      <c r="B36" s="14" t="s">
        <v>113</v>
      </c>
      <c r="C36" s="15" t="s">
        <v>19</v>
      </c>
      <c r="D36" s="14" t="s">
        <v>114</v>
      </c>
      <c r="E36" s="42">
        <v>5</v>
      </c>
      <c r="F36" s="38" t="s">
        <v>50</v>
      </c>
      <c r="G36" s="44">
        <v>817</v>
      </c>
      <c r="H36" s="11">
        <f t="shared" si="1"/>
        <v>4085</v>
      </c>
      <c r="I36" s="43" t="s">
        <v>72</v>
      </c>
    </row>
    <row r="37" spans="1:9" s="16" customFormat="1" ht="31" x14ac:dyDescent="0.35">
      <c r="A37" s="1">
        <v>27</v>
      </c>
      <c r="B37" s="14" t="s">
        <v>115</v>
      </c>
      <c r="C37" s="15" t="s">
        <v>19</v>
      </c>
      <c r="D37" s="14" t="s">
        <v>116</v>
      </c>
      <c r="E37" s="42">
        <v>60</v>
      </c>
      <c r="F37" s="38" t="s">
        <v>117</v>
      </c>
      <c r="G37" s="44">
        <v>225</v>
      </c>
      <c r="H37" s="11">
        <f t="shared" si="1"/>
        <v>13500</v>
      </c>
      <c r="I37" s="43" t="s">
        <v>72</v>
      </c>
    </row>
    <row r="38" spans="1:9" s="16" customFormat="1" ht="31" x14ac:dyDescent="0.35">
      <c r="A38" s="1">
        <v>28</v>
      </c>
      <c r="B38" s="14" t="s">
        <v>118</v>
      </c>
      <c r="C38" s="15" t="s">
        <v>19</v>
      </c>
      <c r="D38" s="14" t="s">
        <v>119</v>
      </c>
      <c r="E38" s="42">
        <v>60</v>
      </c>
      <c r="F38" s="38" t="s">
        <v>117</v>
      </c>
      <c r="G38" s="44">
        <v>225</v>
      </c>
      <c r="H38" s="11">
        <f t="shared" si="1"/>
        <v>13500</v>
      </c>
      <c r="I38" s="43" t="s">
        <v>72</v>
      </c>
    </row>
    <row r="39" spans="1:9" s="16" customFormat="1" ht="31" x14ac:dyDescent="0.35">
      <c r="A39" s="1">
        <v>29</v>
      </c>
      <c r="B39" s="14" t="s">
        <v>120</v>
      </c>
      <c r="C39" s="15" t="s">
        <v>19</v>
      </c>
      <c r="D39" s="14" t="s">
        <v>121</v>
      </c>
      <c r="E39" s="42">
        <v>260</v>
      </c>
      <c r="F39" s="38" t="s">
        <v>50</v>
      </c>
      <c r="G39" s="44">
        <v>90</v>
      </c>
      <c r="H39" s="11">
        <f t="shared" si="1"/>
        <v>23400</v>
      </c>
      <c r="I39" s="43" t="s">
        <v>72</v>
      </c>
    </row>
    <row r="40" spans="1:9" s="16" customFormat="1" ht="31" x14ac:dyDescent="0.35">
      <c r="A40" s="1">
        <v>30</v>
      </c>
      <c r="B40" s="14" t="s">
        <v>122</v>
      </c>
      <c r="C40" s="15" t="s">
        <v>19</v>
      </c>
      <c r="D40" s="14" t="s">
        <v>123</v>
      </c>
      <c r="E40" s="42">
        <v>20</v>
      </c>
      <c r="F40" s="38" t="s">
        <v>50</v>
      </c>
      <c r="G40" s="44">
        <v>299</v>
      </c>
      <c r="H40" s="11">
        <f t="shared" si="1"/>
        <v>5980</v>
      </c>
      <c r="I40" s="43" t="s">
        <v>72</v>
      </c>
    </row>
    <row r="41" spans="1:9" s="16" customFormat="1" ht="31" x14ac:dyDescent="0.35">
      <c r="A41" s="1">
        <v>31</v>
      </c>
      <c r="B41" s="14" t="s">
        <v>124</v>
      </c>
      <c r="C41" s="15" t="s">
        <v>19</v>
      </c>
      <c r="D41" s="14" t="s">
        <v>125</v>
      </c>
      <c r="E41" s="42">
        <v>100</v>
      </c>
      <c r="F41" s="38" t="s">
        <v>50</v>
      </c>
      <c r="G41" s="44">
        <v>38</v>
      </c>
      <c r="H41" s="11">
        <f t="shared" si="1"/>
        <v>3800</v>
      </c>
      <c r="I41" s="43" t="s">
        <v>72</v>
      </c>
    </row>
    <row r="42" spans="1:9" s="16" customFormat="1" ht="31" x14ac:dyDescent="0.35">
      <c r="A42" s="1">
        <v>32</v>
      </c>
      <c r="B42" s="14" t="s">
        <v>126</v>
      </c>
      <c r="C42" s="15" t="s">
        <v>19</v>
      </c>
      <c r="D42" s="14" t="s">
        <v>127</v>
      </c>
      <c r="E42" s="42">
        <v>100</v>
      </c>
      <c r="F42" s="38" t="s">
        <v>50</v>
      </c>
      <c r="G42" s="44">
        <v>19</v>
      </c>
      <c r="H42" s="11">
        <f t="shared" si="1"/>
        <v>1900</v>
      </c>
      <c r="I42" s="43" t="s">
        <v>72</v>
      </c>
    </row>
    <row r="43" spans="1:9" s="16" customFormat="1" ht="31" x14ac:dyDescent="0.35">
      <c r="A43" s="1">
        <v>33</v>
      </c>
      <c r="B43" s="14" t="s">
        <v>128</v>
      </c>
      <c r="C43" s="15" t="s">
        <v>19</v>
      </c>
      <c r="D43" s="14" t="s">
        <v>129</v>
      </c>
      <c r="E43" s="42">
        <v>20</v>
      </c>
      <c r="F43" s="38" t="s">
        <v>50</v>
      </c>
      <c r="G43" s="44">
        <v>190</v>
      </c>
      <c r="H43" s="11">
        <f t="shared" si="1"/>
        <v>3800</v>
      </c>
      <c r="I43" s="43" t="s">
        <v>72</v>
      </c>
    </row>
    <row r="44" spans="1:9" s="16" customFormat="1" ht="31" x14ac:dyDescent="0.35">
      <c r="A44" s="1">
        <v>34</v>
      </c>
      <c r="B44" s="14" t="s">
        <v>130</v>
      </c>
      <c r="C44" s="15" t="s">
        <v>19</v>
      </c>
      <c r="D44" s="14" t="s">
        <v>131</v>
      </c>
      <c r="E44" s="42">
        <v>20</v>
      </c>
      <c r="F44" s="38" t="s">
        <v>50</v>
      </c>
      <c r="G44" s="44">
        <v>130</v>
      </c>
      <c r="H44" s="11">
        <f t="shared" si="1"/>
        <v>2600</v>
      </c>
      <c r="I44" s="43" t="s">
        <v>72</v>
      </c>
    </row>
    <row r="45" spans="1:9" s="16" customFormat="1" ht="31" x14ac:dyDescent="0.35">
      <c r="A45" s="1">
        <v>35</v>
      </c>
      <c r="B45" s="14" t="s">
        <v>132</v>
      </c>
      <c r="C45" s="15" t="s">
        <v>19</v>
      </c>
      <c r="D45" s="14" t="s">
        <v>133</v>
      </c>
      <c r="E45" s="42">
        <v>20</v>
      </c>
      <c r="F45" s="38" t="s">
        <v>50</v>
      </c>
      <c r="G45" s="44">
        <v>3977</v>
      </c>
      <c r="H45" s="11">
        <f t="shared" si="1"/>
        <v>79540</v>
      </c>
      <c r="I45" s="43" t="s">
        <v>72</v>
      </c>
    </row>
    <row r="46" spans="1:9" s="16" customFormat="1" ht="31" x14ac:dyDescent="0.35">
      <c r="A46" s="1">
        <v>36</v>
      </c>
      <c r="B46" s="14" t="s">
        <v>134</v>
      </c>
      <c r="C46" s="15" t="s">
        <v>19</v>
      </c>
      <c r="D46" s="14" t="s">
        <v>135</v>
      </c>
      <c r="E46" s="42">
        <v>12</v>
      </c>
      <c r="F46" s="38" t="s">
        <v>117</v>
      </c>
      <c r="G46" s="44">
        <v>505</v>
      </c>
      <c r="H46" s="11">
        <f t="shared" si="1"/>
        <v>6060</v>
      </c>
      <c r="I46" s="43" t="s">
        <v>72</v>
      </c>
    </row>
    <row r="47" spans="1:9" s="16" customFormat="1" ht="31" x14ac:dyDescent="0.35">
      <c r="A47" s="1">
        <v>37</v>
      </c>
      <c r="B47" s="14" t="s">
        <v>136</v>
      </c>
      <c r="C47" s="15" t="s">
        <v>19</v>
      </c>
      <c r="D47" s="14" t="s">
        <v>137</v>
      </c>
      <c r="E47" s="42">
        <v>20</v>
      </c>
      <c r="F47" s="38" t="s">
        <v>117</v>
      </c>
      <c r="G47" s="44">
        <v>650</v>
      </c>
      <c r="H47" s="11">
        <f t="shared" si="1"/>
        <v>13000</v>
      </c>
      <c r="I47" s="43" t="s">
        <v>72</v>
      </c>
    </row>
    <row r="48" spans="1:9" s="16" customFormat="1" ht="31" x14ac:dyDescent="0.35">
      <c r="A48" s="1">
        <v>38</v>
      </c>
      <c r="B48" s="14" t="s">
        <v>138</v>
      </c>
      <c r="C48" s="15" t="s">
        <v>19</v>
      </c>
      <c r="D48" s="14" t="s">
        <v>139</v>
      </c>
      <c r="E48" s="42">
        <v>10</v>
      </c>
      <c r="F48" s="38" t="s">
        <v>50</v>
      </c>
      <c r="G48" s="44">
        <v>195</v>
      </c>
      <c r="H48" s="11">
        <f t="shared" si="1"/>
        <v>1950</v>
      </c>
      <c r="I48" s="43" t="s">
        <v>72</v>
      </c>
    </row>
    <row r="49" spans="1:9" s="16" customFormat="1" ht="31" x14ac:dyDescent="0.35">
      <c r="A49" s="1">
        <v>39</v>
      </c>
      <c r="B49" s="14" t="s">
        <v>140</v>
      </c>
      <c r="C49" s="15" t="s">
        <v>19</v>
      </c>
      <c r="D49" s="14" t="s">
        <v>141</v>
      </c>
      <c r="E49" s="42">
        <v>10</v>
      </c>
      <c r="F49" s="38" t="s">
        <v>50</v>
      </c>
      <c r="G49" s="44">
        <v>515</v>
      </c>
      <c r="H49" s="11">
        <f t="shared" si="1"/>
        <v>5150</v>
      </c>
      <c r="I49" s="43" t="s">
        <v>72</v>
      </c>
    </row>
    <row r="50" spans="1:9" s="16" customFormat="1" ht="31" x14ac:dyDescent="0.35">
      <c r="A50" s="1">
        <v>40</v>
      </c>
      <c r="B50" s="14" t="s">
        <v>142</v>
      </c>
      <c r="C50" s="15" t="s">
        <v>19</v>
      </c>
      <c r="D50" s="14" t="s">
        <v>143</v>
      </c>
      <c r="E50" s="42">
        <v>20</v>
      </c>
      <c r="F50" s="38" t="s">
        <v>50</v>
      </c>
      <c r="G50" s="44">
        <v>3500</v>
      </c>
      <c r="H50" s="11">
        <f t="shared" si="1"/>
        <v>70000</v>
      </c>
      <c r="I50" s="43" t="s">
        <v>72</v>
      </c>
    </row>
    <row r="51" spans="1:9" s="16" customFormat="1" ht="31" x14ac:dyDescent="0.35">
      <c r="A51" s="1">
        <v>41</v>
      </c>
      <c r="B51" s="14" t="s">
        <v>144</v>
      </c>
      <c r="C51" s="15" t="s">
        <v>19</v>
      </c>
      <c r="D51" s="14" t="s">
        <v>145</v>
      </c>
      <c r="E51" s="42">
        <v>20</v>
      </c>
      <c r="F51" s="38" t="s">
        <v>50</v>
      </c>
      <c r="G51" s="44">
        <v>1090</v>
      </c>
      <c r="H51" s="11">
        <f t="shared" si="1"/>
        <v>21800</v>
      </c>
      <c r="I51" s="43" t="s">
        <v>72</v>
      </c>
    </row>
    <row r="52" spans="1:9" s="16" customFormat="1" ht="31" x14ac:dyDescent="0.35">
      <c r="A52" s="1">
        <v>42</v>
      </c>
      <c r="B52" s="14" t="s">
        <v>146</v>
      </c>
      <c r="C52" s="15" t="s">
        <v>19</v>
      </c>
      <c r="D52" s="14" t="s">
        <v>147</v>
      </c>
      <c r="E52" s="42">
        <v>50</v>
      </c>
      <c r="F52" s="38" t="s">
        <v>50</v>
      </c>
      <c r="G52" s="44">
        <v>375</v>
      </c>
      <c r="H52" s="11">
        <f t="shared" si="1"/>
        <v>18750</v>
      </c>
      <c r="I52" s="43" t="s">
        <v>72</v>
      </c>
    </row>
    <row r="53" spans="1:9" s="16" customFormat="1" ht="31" x14ac:dyDescent="0.35">
      <c r="A53" s="1">
        <v>43</v>
      </c>
      <c r="B53" s="14" t="s">
        <v>148</v>
      </c>
      <c r="C53" s="15" t="s">
        <v>19</v>
      </c>
      <c r="D53" s="14" t="s">
        <v>149</v>
      </c>
      <c r="E53" s="42">
        <v>80</v>
      </c>
      <c r="F53" s="38" t="s">
        <v>50</v>
      </c>
      <c r="G53" s="44">
        <v>585</v>
      </c>
      <c r="H53" s="11">
        <f t="shared" si="1"/>
        <v>46800</v>
      </c>
      <c r="I53" s="43" t="s">
        <v>72</v>
      </c>
    </row>
    <row r="54" spans="1:9" s="16" customFormat="1" ht="31" x14ac:dyDescent="0.35">
      <c r="A54" s="1">
        <v>44</v>
      </c>
      <c r="B54" s="14" t="s">
        <v>150</v>
      </c>
      <c r="C54" s="15" t="s">
        <v>19</v>
      </c>
      <c r="D54" s="14" t="s">
        <v>151</v>
      </c>
      <c r="E54" s="42">
        <v>30</v>
      </c>
      <c r="F54" s="38" t="s">
        <v>50</v>
      </c>
      <c r="G54" s="44">
        <v>420</v>
      </c>
      <c r="H54" s="11">
        <f t="shared" si="1"/>
        <v>12600</v>
      </c>
      <c r="I54" s="43" t="s">
        <v>72</v>
      </c>
    </row>
    <row r="55" spans="1:9" s="16" customFormat="1" ht="31" x14ac:dyDescent="0.35">
      <c r="A55" s="1">
        <v>45</v>
      </c>
      <c r="B55" s="14" t="s">
        <v>152</v>
      </c>
      <c r="C55" s="15" t="s">
        <v>19</v>
      </c>
      <c r="D55" s="14" t="s">
        <v>153</v>
      </c>
      <c r="E55" s="42">
        <v>50</v>
      </c>
      <c r="F55" s="38" t="s">
        <v>50</v>
      </c>
      <c r="G55" s="44">
        <v>460</v>
      </c>
      <c r="H55" s="11">
        <f t="shared" si="1"/>
        <v>23000</v>
      </c>
      <c r="I55" s="43" t="s">
        <v>72</v>
      </c>
    </row>
    <row r="56" spans="1:9" s="16" customFormat="1" ht="31" x14ac:dyDescent="0.35">
      <c r="A56" s="1">
        <v>46</v>
      </c>
      <c r="B56" s="14" t="s">
        <v>154</v>
      </c>
      <c r="C56" s="15" t="s">
        <v>19</v>
      </c>
      <c r="D56" s="14" t="s">
        <v>155</v>
      </c>
      <c r="E56" s="42">
        <v>70</v>
      </c>
      <c r="F56" s="38" t="s">
        <v>50</v>
      </c>
      <c r="G56" s="44">
        <v>585</v>
      </c>
      <c r="H56" s="11">
        <f t="shared" si="1"/>
        <v>40950</v>
      </c>
      <c r="I56" s="43" t="s">
        <v>72</v>
      </c>
    </row>
    <row r="57" spans="1:9" s="16" customFormat="1" ht="31" x14ac:dyDescent="0.35">
      <c r="A57" s="1">
        <v>47</v>
      </c>
      <c r="B57" s="14" t="s">
        <v>156</v>
      </c>
      <c r="C57" s="15" t="s">
        <v>19</v>
      </c>
      <c r="D57" s="14" t="s">
        <v>157</v>
      </c>
      <c r="E57" s="42">
        <v>50</v>
      </c>
      <c r="F57" s="38" t="s">
        <v>50</v>
      </c>
      <c r="G57" s="44">
        <v>50</v>
      </c>
      <c r="H57" s="11">
        <f t="shared" si="1"/>
        <v>2500</v>
      </c>
      <c r="I57" s="43" t="s">
        <v>72</v>
      </c>
    </row>
    <row r="58" spans="1:9" s="16" customFormat="1" ht="31" x14ac:dyDescent="0.35">
      <c r="A58" s="1">
        <v>48</v>
      </c>
      <c r="B58" s="14" t="s">
        <v>158</v>
      </c>
      <c r="C58" s="15" t="s">
        <v>19</v>
      </c>
      <c r="D58" s="14" t="s">
        <v>159</v>
      </c>
      <c r="E58" s="42">
        <v>400</v>
      </c>
      <c r="F58" s="38" t="s">
        <v>50</v>
      </c>
      <c r="G58" s="44">
        <v>350</v>
      </c>
      <c r="H58" s="11">
        <f t="shared" si="1"/>
        <v>140000</v>
      </c>
      <c r="I58" s="43" t="s">
        <v>72</v>
      </c>
    </row>
    <row r="59" spans="1:9" s="16" customFormat="1" ht="31" x14ac:dyDescent="0.35">
      <c r="A59" s="1">
        <v>49</v>
      </c>
      <c r="B59" s="14" t="s">
        <v>160</v>
      </c>
      <c r="C59" s="15" t="s">
        <v>19</v>
      </c>
      <c r="D59" s="14" t="s">
        <v>161</v>
      </c>
      <c r="E59" s="42">
        <v>50</v>
      </c>
      <c r="F59" s="38" t="s">
        <v>50</v>
      </c>
      <c r="G59" s="44">
        <v>805</v>
      </c>
      <c r="H59" s="11">
        <f t="shared" si="1"/>
        <v>40250</v>
      </c>
      <c r="I59" s="43" t="s">
        <v>72</v>
      </c>
    </row>
    <row r="60" spans="1:9" s="16" customFormat="1" ht="31" x14ac:dyDescent="0.35">
      <c r="A60" s="1">
        <v>50</v>
      </c>
      <c r="B60" s="14" t="s">
        <v>162</v>
      </c>
      <c r="C60" s="15" t="s">
        <v>19</v>
      </c>
      <c r="D60" s="14" t="s">
        <v>163</v>
      </c>
      <c r="E60" s="42">
        <v>50</v>
      </c>
      <c r="F60" s="38" t="s">
        <v>50</v>
      </c>
      <c r="G60" s="44">
        <v>835</v>
      </c>
      <c r="H60" s="11">
        <f t="shared" si="1"/>
        <v>41750</v>
      </c>
      <c r="I60" s="43" t="s">
        <v>72</v>
      </c>
    </row>
    <row r="61" spans="1:9" s="16" customFormat="1" ht="31" x14ac:dyDescent="0.35">
      <c r="A61" s="1">
        <v>51</v>
      </c>
      <c r="B61" s="14" t="s">
        <v>164</v>
      </c>
      <c r="C61" s="15" t="s">
        <v>19</v>
      </c>
      <c r="D61" s="14" t="s">
        <v>165</v>
      </c>
      <c r="E61" s="42">
        <v>1</v>
      </c>
      <c r="F61" s="38" t="s">
        <v>117</v>
      </c>
      <c r="G61" s="44">
        <v>1610</v>
      </c>
      <c r="H61" s="11">
        <f t="shared" si="1"/>
        <v>1610</v>
      </c>
      <c r="I61" s="43" t="s">
        <v>72</v>
      </c>
    </row>
    <row r="62" spans="1:9" s="16" customFormat="1" ht="31" x14ac:dyDescent="0.35">
      <c r="A62" s="1">
        <v>52</v>
      </c>
      <c r="B62" s="14" t="s">
        <v>166</v>
      </c>
      <c r="C62" s="15" t="s">
        <v>19</v>
      </c>
      <c r="D62" s="14" t="s">
        <v>167</v>
      </c>
      <c r="E62" s="42">
        <v>1</v>
      </c>
      <c r="F62" s="38" t="s">
        <v>117</v>
      </c>
      <c r="G62" s="44">
        <v>2500</v>
      </c>
      <c r="H62" s="11">
        <f t="shared" si="1"/>
        <v>2500</v>
      </c>
      <c r="I62" s="43" t="s">
        <v>72</v>
      </c>
    </row>
    <row r="63" spans="1:9" s="16" customFormat="1" ht="31" x14ac:dyDescent="0.35">
      <c r="A63" s="1">
        <v>53</v>
      </c>
      <c r="B63" s="14" t="s">
        <v>168</v>
      </c>
      <c r="C63" s="15" t="s">
        <v>19</v>
      </c>
      <c r="D63" s="14" t="s">
        <v>169</v>
      </c>
      <c r="E63" s="42">
        <v>1</v>
      </c>
      <c r="F63" s="38" t="s">
        <v>117</v>
      </c>
      <c r="G63" s="44">
        <v>4286</v>
      </c>
      <c r="H63" s="11">
        <f t="shared" si="1"/>
        <v>4286</v>
      </c>
      <c r="I63" s="43" t="s">
        <v>72</v>
      </c>
    </row>
    <row r="64" spans="1:9" s="16" customFormat="1" ht="31" x14ac:dyDescent="0.35">
      <c r="A64" s="1">
        <v>54</v>
      </c>
      <c r="B64" s="14" t="s">
        <v>170</v>
      </c>
      <c r="C64" s="15" t="s">
        <v>19</v>
      </c>
      <c r="D64" s="14" t="s">
        <v>171</v>
      </c>
      <c r="E64" s="42">
        <v>1</v>
      </c>
      <c r="F64" s="38" t="s">
        <v>117</v>
      </c>
      <c r="G64" s="44">
        <v>6965</v>
      </c>
      <c r="H64" s="11">
        <f t="shared" si="1"/>
        <v>6965</v>
      </c>
      <c r="I64" s="43" t="s">
        <v>72</v>
      </c>
    </row>
    <row r="65" spans="1:9" s="16" customFormat="1" ht="31" x14ac:dyDescent="0.35">
      <c r="A65" s="1">
        <v>55</v>
      </c>
      <c r="B65" s="14" t="s">
        <v>172</v>
      </c>
      <c r="C65" s="15" t="s">
        <v>19</v>
      </c>
      <c r="D65" s="14" t="s">
        <v>173</v>
      </c>
      <c r="E65" s="42">
        <v>1</v>
      </c>
      <c r="F65" s="38" t="s">
        <v>117</v>
      </c>
      <c r="G65" s="44">
        <v>5268</v>
      </c>
      <c r="H65" s="11">
        <f t="shared" si="1"/>
        <v>5268</v>
      </c>
      <c r="I65" s="43" t="s">
        <v>72</v>
      </c>
    </row>
    <row r="66" spans="1:9" s="16" customFormat="1" ht="31" x14ac:dyDescent="0.35">
      <c r="A66" s="1">
        <v>56</v>
      </c>
      <c r="B66" s="14" t="s">
        <v>174</v>
      </c>
      <c r="C66" s="15" t="s">
        <v>19</v>
      </c>
      <c r="D66" s="14" t="s">
        <v>175</v>
      </c>
      <c r="E66" s="42">
        <v>1</v>
      </c>
      <c r="F66" s="38" t="s">
        <v>117</v>
      </c>
      <c r="G66" s="44">
        <v>6607</v>
      </c>
      <c r="H66" s="11">
        <f t="shared" si="1"/>
        <v>6607</v>
      </c>
      <c r="I66" s="43" t="s">
        <v>72</v>
      </c>
    </row>
    <row r="67" spans="1:9" s="16" customFormat="1" ht="31" x14ac:dyDescent="0.35">
      <c r="A67" s="1">
        <v>57</v>
      </c>
      <c r="B67" s="14" t="s">
        <v>176</v>
      </c>
      <c r="C67" s="15" t="s">
        <v>19</v>
      </c>
      <c r="D67" s="14" t="s">
        <v>177</v>
      </c>
      <c r="E67" s="42">
        <v>10</v>
      </c>
      <c r="F67" s="38" t="s">
        <v>117</v>
      </c>
      <c r="G67" s="44">
        <v>510</v>
      </c>
      <c r="H67" s="11">
        <f t="shared" si="1"/>
        <v>5100</v>
      </c>
      <c r="I67" s="43" t="s">
        <v>72</v>
      </c>
    </row>
    <row r="68" spans="1:9" s="16" customFormat="1" ht="31" x14ac:dyDescent="0.35">
      <c r="A68" s="1">
        <v>58</v>
      </c>
      <c r="B68" s="14" t="s">
        <v>178</v>
      </c>
      <c r="C68" s="15" t="s">
        <v>19</v>
      </c>
      <c r="D68" s="14" t="s">
        <v>179</v>
      </c>
      <c r="E68" s="42">
        <v>100</v>
      </c>
      <c r="F68" s="38" t="s">
        <v>50</v>
      </c>
      <c r="G68" s="44">
        <v>200</v>
      </c>
      <c r="H68" s="11">
        <f t="shared" si="1"/>
        <v>20000</v>
      </c>
      <c r="I68" s="43" t="s">
        <v>72</v>
      </c>
    </row>
    <row r="69" spans="1:9" s="16" customFormat="1" ht="31" x14ac:dyDescent="0.35">
      <c r="A69" s="1">
        <v>59</v>
      </c>
      <c r="B69" s="14" t="s">
        <v>180</v>
      </c>
      <c r="C69" s="15" t="s">
        <v>19</v>
      </c>
      <c r="D69" s="14" t="s">
        <v>181</v>
      </c>
      <c r="E69" s="42">
        <v>100</v>
      </c>
      <c r="F69" s="38" t="s">
        <v>50</v>
      </c>
      <c r="G69" s="44">
        <v>147</v>
      </c>
      <c r="H69" s="11">
        <f t="shared" si="1"/>
        <v>14700</v>
      </c>
      <c r="I69" s="43" t="s">
        <v>72</v>
      </c>
    </row>
    <row r="70" spans="1:9" s="16" customFormat="1" ht="31" x14ac:dyDescent="0.35">
      <c r="A70" s="1">
        <v>60</v>
      </c>
      <c r="B70" s="14" t="s">
        <v>182</v>
      </c>
      <c r="C70" s="15" t="s">
        <v>19</v>
      </c>
      <c r="D70" s="14" t="s">
        <v>183</v>
      </c>
      <c r="E70" s="42">
        <v>100</v>
      </c>
      <c r="F70" s="38" t="s">
        <v>117</v>
      </c>
      <c r="G70" s="44">
        <v>121</v>
      </c>
      <c r="H70" s="11">
        <f t="shared" si="1"/>
        <v>12100</v>
      </c>
      <c r="I70" s="43" t="s">
        <v>72</v>
      </c>
    </row>
    <row r="71" spans="1:9" s="16" customFormat="1" ht="31" x14ac:dyDescent="0.35">
      <c r="A71" s="1">
        <v>61</v>
      </c>
      <c r="B71" s="14" t="s">
        <v>184</v>
      </c>
      <c r="C71" s="15" t="s">
        <v>19</v>
      </c>
      <c r="D71" s="14" t="s">
        <v>185</v>
      </c>
      <c r="E71" s="42">
        <v>100</v>
      </c>
      <c r="F71" s="38" t="s">
        <v>117</v>
      </c>
      <c r="G71" s="44">
        <v>175</v>
      </c>
      <c r="H71" s="11">
        <f t="shared" si="1"/>
        <v>17500</v>
      </c>
      <c r="I71" s="43" t="s">
        <v>72</v>
      </c>
    </row>
    <row r="72" spans="1:9" s="16" customFormat="1" ht="31" x14ac:dyDescent="0.35">
      <c r="A72" s="1">
        <v>62</v>
      </c>
      <c r="B72" s="14" t="s">
        <v>186</v>
      </c>
      <c r="C72" s="15" t="s">
        <v>19</v>
      </c>
      <c r="D72" s="14" t="s">
        <v>187</v>
      </c>
      <c r="E72" s="42">
        <v>10</v>
      </c>
      <c r="F72" s="38" t="s">
        <v>103</v>
      </c>
      <c r="G72" s="44">
        <v>790.18</v>
      </c>
      <c r="H72" s="11">
        <f t="shared" si="1"/>
        <v>7901.7999999999993</v>
      </c>
      <c r="I72" s="43" t="s">
        <v>72</v>
      </c>
    </row>
    <row r="73" spans="1:9" s="16" customFormat="1" ht="31" x14ac:dyDescent="0.35">
      <c r="A73" s="1">
        <v>63</v>
      </c>
      <c r="B73" s="14" t="s">
        <v>188</v>
      </c>
      <c r="C73" s="15" t="s">
        <v>19</v>
      </c>
      <c r="D73" s="14" t="s">
        <v>189</v>
      </c>
      <c r="E73" s="42">
        <v>120</v>
      </c>
      <c r="F73" s="38" t="s">
        <v>117</v>
      </c>
      <c r="G73" s="44">
        <v>210</v>
      </c>
      <c r="H73" s="11">
        <f t="shared" si="1"/>
        <v>25200</v>
      </c>
      <c r="I73" s="43" t="s">
        <v>72</v>
      </c>
    </row>
    <row r="74" spans="1:9" s="16" customFormat="1" ht="31" x14ac:dyDescent="0.35">
      <c r="A74" s="1">
        <v>64</v>
      </c>
      <c r="B74" s="14" t="s">
        <v>190</v>
      </c>
      <c r="C74" s="15" t="s">
        <v>19</v>
      </c>
      <c r="D74" s="14" t="s">
        <v>191</v>
      </c>
      <c r="E74" s="42">
        <v>20</v>
      </c>
      <c r="F74" s="38" t="s">
        <v>50</v>
      </c>
      <c r="G74" s="44">
        <v>1741</v>
      </c>
      <c r="H74" s="11">
        <f t="shared" si="1"/>
        <v>34820</v>
      </c>
      <c r="I74" s="43" t="s">
        <v>72</v>
      </c>
    </row>
    <row r="75" spans="1:9" s="16" customFormat="1" ht="31" x14ac:dyDescent="0.35">
      <c r="A75" s="1">
        <v>65</v>
      </c>
      <c r="B75" s="14" t="s">
        <v>192</v>
      </c>
      <c r="C75" s="15" t="s">
        <v>19</v>
      </c>
      <c r="D75" s="14" t="s">
        <v>193</v>
      </c>
      <c r="E75" s="42">
        <v>260</v>
      </c>
      <c r="F75" s="38" t="s">
        <v>117</v>
      </c>
      <c r="G75" s="44">
        <v>420</v>
      </c>
      <c r="H75" s="11">
        <f t="shared" si="1"/>
        <v>109200</v>
      </c>
      <c r="I75" s="43" t="s">
        <v>72</v>
      </c>
    </row>
    <row r="76" spans="1:9" s="16" customFormat="1" ht="31" x14ac:dyDescent="0.35">
      <c r="A76" s="1">
        <v>66</v>
      </c>
      <c r="B76" s="14" t="s">
        <v>194</v>
      </c>
      <c r="C76" s="15" t="s">
        <v>19</v>
      </c>
      <c r="D76" s="14" t="s">
        <v>195</v>
      </c>
      <c r="E76" s="42">
        <v>40</v>
      </c>
      <c r="F76" s="38" t="s">
        <v>117</v>
      </c>
      <c r="G76" s="44">
        <v>804</v>
      </c>
      <c r="H76" s="11">
        <f t="shared" si="1"/>
        <v>32160</v>
      </c>
      <c r="I76" s="43" t="s">
        <v>72</v>
      </c>
    </row>
    <row r="77" spans="1:9" s="16" customFormat="1" ht="31" x14ac:dyDescent="0.35">
      <c r="A77" s="1">
        <v>67</v>
      </c>
      <c r="B77" s="14" t="s">
        <v>196</v>
      </c>
      <c r="C77" s="15" t="s">
        <v>19</v>
      </c>
      <c r="D77" s="14" t="s">
        <v>197</v>
      </c>
      <c r="E77" s="42">
        <v>10</v>
      </c>
      <c r="F77" s="38" t="s">
        <v>117</v>
      </c>
      <c r="G77" s="44">
        <v>817</v>
      </c>
      <c r="H77" s="11">
        <f t="shared" si="1"/>
        <v>8170</v>
      </c>
      <c r="I77" s="43" t="s">
        <v>72</v>
      </c>
    </row>
    <row r="78" spans="1:9" s="16" customFormat="1" ht="31" x14ac:dyDescent="0.35">
      <c r="A78" s="1">
        <v>68</v>
      </c>
      <c r="B78" s="14" t="s">
        <v>198</v>
      </c>
      <c r="C78" s="15" t="s">
        <v>19</v>
      </c>
      <c r="D78" s="14" t="s">
        <v>199</v>
      </c>
      <c r="E78" s="42">
        <v>10</v>
      </c>
      <c r="F78" s="38" t="s">
        <v>117</v>
      </c>
      <c r="G78" s="44">
        <v>817</v>
      </c>
      <c r="H78" s="11">
        <f t="shared" si="1"/>
        <v>8170</v>
      </c>
      <c r="I78" s="43" t="s">
        <v>72</v>
      </c>
    </row>
    <row r="79" spans="1:9" s="16" customFormat="1" ht="31" x14ac:dyDescent="0.35">
      <c r="A79" s="1">
        <v>69</v>
      </c>
      <c r="B79" s="14" t="s">
        <v>200</v>
      </c>
      <c r="C79" s="15" t="s">
        <v>19</v>
      </c>
      <c r="D79" s="14" t="s">
        <v>201</v>
      </c>
      <c r="E79" s="42">
        <v>100</v>
      </c>
      <c r="F79" s="38" t="s">
        <v>50</v>
      </c>
      <c r="G79" s="44">
        <v>200</v>
      </c>
      <c r="H79" s="11">
        <f t="shared" si="1"/>
        <v>20000</v>
      </c>
      <c r="I79" s="43" t="s">
        <v>72</v>
      </c>
    </row>
    <row r="80" spans="1:9" s="16" customFormat="1" ht="31" x14ac:dyDescent="0.35">
      <c r="A80" s="1">
        <v>70</v>
      </c>
      <c r="B80" s="14" t="s">
        <v>202</v>
      </c>
      <c r="C80" s="15" t="s">
        <v>19</v>
      </c>
      <c r="D80" s="14" t="s">
        <v>203</v>
      </c>
      <c r="E80" s="42">
        <v>100</v>
      </c>
      <c r="F80" s="38" t="s">
        <v>50</v>
      </c>
      <c r="G80" s="44">
        <v>220</v>
      </c>
      <c r="H80" s="11">
        <f t="shared" si="1"/>
        <v>22000</v>
      </c>
      <c r="I80" s="43" t="s">
        <v>72</v>
      </c>
    </row>
    <row r="81" spans="1:9" s="16" customFormat="1" ht="31" x14ac:dyDescent="0.35">
      <c r="A81" s="1">
        <v>71</v>
      </c>
      <c r="B81" s="14" t="s">
        <v>204</v>
      </c>
      <c r="C81" s="15" t="s">
        <v>19</v>
      </c>
      <c r="D81" s="14" t="s">
        <v>205</v>
      </c>
      <c r="E81" s="42">
        <v>50</v>
      </c>
      <c r="F81" s="38" t="s">
        <v>206</v>
      </c>
      <c r="G81" s="44">
        <v>965</v>
      </c>
      <c r="H81" s="11">
        <f t="shared" si="1"/>
        <v>48250</v>
      </c>
      <c r="I81" s="43" t="s">
        <v>72</v>
      </c>
    </row>
    <row r="82" spans="1:9" s="16" customFormat="1" ht="31" x14ac:dyDescent="0.35">
      <c r="A82" s="1">
        <v>72</v>
      </c>
      <c r="B82" s="14" t="s">
        <v>207</v>
      </c>
      <c r="C82" s="15" t="s">
        <v>19</v>
      </c>
      <c r="D82" s="14" t="s">
        <v>208</v>
      </c>
      <c r="E82" s="42">
        <v>200</v>
      </c>
      <c r="F82" s="38" t="s">
        <v>50</v>
      </c>
      <c r="G82" s="44">
        <v>40</v>
      </c>
      <c r="H82" s="11">
        <f t="shared" si="1"/>
        <v>8000</v>
      </c>
      <c r="I82" s="43" t="s">
        <v>72</v>
      </c>
    </row>
    <row r="83" spans="1:9" s="16" customFormat="1" ht="31" x14ac:dyDescent="0.35">
      <c r="A83" s="1">
        <v>73</v>
      </c>
      <c r="B83" s="14" t="s">
        <v>209</v>
      </c>
      <c r="C83" s="15" t="s">
        <v>19</v>
      </c>
      <c r="D83" s="14" t="s">
        <v>210</v>
      </c>
      <c r="E83" s="42">
        <v>20</v>
      </c>
      <c r="F83" s="38" t="s">
        <v>50</v>
      </c>
      <c r="G83" s="44">
        <v>1470</v>
      </c>
      <c r="H83" s="11">
        <f t="shared" si="1"/>
        <v>29400</v>
      </c>
      <c r="I83" s="43" t="s">
        <v>72</v>
      </c>
    </row>
    <row r="84" spans="1:9" s="16" customFormat="1" ht="31" x14ac:dyDescent="0.35">
      <c r="A84" s="1">
        <v>74</v>
      </c>
      <c r="B84" s="14" t="s">
        <v>211</v>
      </c>
      <c r="C84" s="15" t="s">
        <v>19</v>
      </c>
      <c r="D84" s="14" t="s">
        <v>212</v>
      </c>
      <c r="E84" s="42">
        <v>6</v>
      </c>
      <c r="F84" s="38" t="s">
        <v>50</v>
      </c>
      <c r="G84" s="44">
        <v>25500</v>
      </c>
      <c r="H84" s="11">
        <f t="shared" si="1"/>
        <v>153000</v>
      </c>
      <c r="I84" s="43" t="s">
        <v>72</v>
      </c>
    </row>
    <row r="85" spans="1:9" s="16" customFormat="1" ht="31" x14ac:dyDescent="0.35">
      <c r="A85" s="1">
        <v>75</v>
      </c>
      <c r="B85" s="14" t="s">
        <v>213</v>
      </c>
      <c r="C85" s="15" t="s">
        <v>19</v>
      </c>
      <c r="D85" s="14" t="s">
        <v>214</v>
      </c>
      <c r="E85" s="42">
        <v>2</v>
      </c>
      <c r="F85" s="38" t="s">
        <v>117</v>
      </c>
      <c r="G85" s="44">
        <v>929</v>
      </c>
      <c r="H85" s="11">
        <f t="shared" ref="H85:H89" si="2">E85*G85</f>
        <v>1858</v>
      </c>
      <c r="I85" s="43" t="s">
        <v>72</v>
      </c>
    </row>
    <row r="86" spans="1:9" s="16" customFormat="1" ht="31" x14ac:dyDescent="0.35">
      <c r="A86" s="1">
        <v>76</v>
      </c>
      <c r="B86" s="14" t="s">
        <v>226</v>
      </c>
      <c r="C86" s="15" t="s">
        <v>19</v>
      </c>
      <c r="D86" s="14" t="s">
        <v>227</v>
      </c>
      <c r="E86" s="42">
        <v>1</v>
      </c>
      <c r="F86" s="38" t="s">
        <v>60</v>
      </c>
      <c r="G86" s="44">
        <v>3926214.29</v>
      </c>
      <c r="H86" s="11">
        <f>E86*G86</f>
        <v>3926214.29</v>
      </c>
      <c r="I86" s="43" t="s">
        <v>72</v>
      </c>
    </row>
    <row r="87" spans="1:9" s="16" customFormat="1" ht="31" x14ac:dyDescent="0.35">
      <c r="A87" s="1">
        <v>77</v>
      </c>
      <c r="B87" s="14" t="s">
        <v>221</v>
      </c>
      <c r="C87" s="15" t="s">
        <v>19</v>
      </c>
      <c r="D87" s="14" t="s">
        <v>223</v>
      </c>
      <c r="E87" s="42">
        <v>3</v>
      </c>
      <c r="F87" s="38" t="s">
        <v>50</v>
      </c>
      <c r="G87" s="44">
        <v>24446.400000000001</v>
      </c>
      <c r="H87" s="11">
        <f t="shared" si="2"/>
        <v>73339.200000000012</v>
      </c>
      <c r="I87" s="43" t="s">
        <v>219</v>
      </c>
    </row>
    <row r="88" spans="1:9" s="16" customFormat="1" ht="31" x14ac:dyDescent="0.35">
      <c r="A88" s="1">
        <v>78</v>
      </c>
      <c r="B88" s="14" t="s">
        <v>220</v>
      </c>
      <c r="C88" s="15" t="s">
        <v>19</v>
      </c>
      <c r="D88" s="14" t="s">
        <v>224</v>
      </c>
      <c r="E88" s="42">
        <v>5</v>
      </c>
      <c r="F88" s="38" t="s">
        <v>50</v>
      </c>
      <c r="G88" s="44">
        <v>69732.2</v>
      </c>
      <c r="H88" s="11">
        <f t="shared" si="2"/>
        <v>348661</v>
      </c>
      <c r="I88" s="43" t="s">
        <v>238</v>
      </c>
    </row>
    <row r="89" spans="1:9" s="16" customFormat="1" ht="31" x14ac:dyDescent="0.35">
      <c r="A89" s="1">
        <v>79</v>
      </c>
      <c r="B89" s="14" t="s">
        <v>222</v>
      </c>
      <c r="C89" s="15" t="s">
        <v>19</v>
      </c>
      <c r="D89" s="14" t="s">
        <v>225</v>
      </c>
      <c r="E89" s="42">
        <v>1</v>
      </c>
      <c r="F89" s="38" t="s">
        <v>50</v>
      </c>
      <c r="G89" s="44">
        <v>73214.3</v>
      </c>
      <c r="H89" s="11">
        <f t="shared" si="2"/>
        <v>73214.3</v>
      </c>
      <c r="I89" s="43" t="s">
        <v>219</v>
      </c>
    </row>
    <row r="90" spans="1:9" s="16" customFormat="1" ht="31" x14ac:dyDescent="0.35">
      <c r="A90" s="1">
        <v>80</v>
      </c>
      <c r="B90" s="14" t="s">
        <v>228</v>
      </c>
      <c r="C90" s="15" t="s">
        <v>19</v>
      </c>
      <c r="D90" s="14" t="s">
        <v>229</v>
      </c>
      <c r="E90" s="42">
        <v>1</v>
      </c>
      <c r="F90" s="38" t="s">
        <v>50</v>
      </c>
      <c r="G90" s="44">
        <v>645817.86</v>
      </c>
      <c r="H90" s="11">
        <f t="shared" ref="H90:H92" si="3">E90*G90</f>
        <v>645817.86</v>
      </c>
      <c r="I90" s="43" t="s">
        <v>219</v>
      </c>
    </row>
    <row r="91" spans="1:9" s="16" customFormat="1" ht="31" x14ac:dyDescent="0.35">
      <c r="A91" s="1">
        <v>81</v>
      </c>
      <c r="B91" s="14" t="s">
        <v>230</v>
      </c>
      <c r="C91" s="15" t="s">
        <v>19</v>
      </c>
      <c r="D91" s="14" t="s">
        <v>231</v>
      </c>
      <c r="E91" s="42">
        <v>1</v>
      </c>
      <c r="F91" s="38" t="s">
        <v>50</v>
      </c>
      <c r="G91" s="44">
        <v>1617857.14</v>
      </c>
      <c r="H91" s="11">
        <f t="shared" si="3"/>
        <v>1617857.14</v>
      </c>
      <c r="I91" s="43" t="s">
        <v>219</v>
      </c>
    </row>
    <row r="92" spans="1:9" s="16" customFormat="1" ht="31" x14ac:dyDescent="0.35">
      <c r="A92" s="1">
        <v>82</v>
      </c>
      <c r="B92" s="14" t="s">
        <v>232</v>
      </c>
      <c r="C92" s="15" t="s">
        <v>19</v>
      </c>
      <c r="D92" s="14" t="s">
        <v>233</v>
      </c>
      <c r="E92" s="42">
        <v>1</v>
      </c>
      <c r="F92" s="38" t="s">
        <v>50</v>
      </c>
      <c r="G92" s="44">
        <v>1928571.43</v>
      </c>
      <c r="H92" s="11">
        <f t="shared" si="3"/>
        <v>1928571.43</v>
      </c>
      <c r="I92" s="43" t="s">
        <v>219</v>
      </c>
    </row>
    <row r="93" spans="1:9" s="16" customFormat="1" ht="31" x14ac:dyDescent="0.35">
      <c r="A93" s="1">
        <v>83</v>
      </c>
      <c r="B93" s="14" t="s">
        <v>236</v>
      </c>
      <c r="C93" s="15" t="s">
        <v>19</v>
      </c>
      <c r="D93" s="14" t="s">
        <v>237</v>
      </c>
      <c r="E93" s="42">
        <v>1</v>
      </c>
      <c r="F93" s="38" t="s">
        <v>60</v>
      </c>
      <c r="G93" s="44">
        <v>915169.64</v>
      </c>
      <c r="H93" s="11">
        <f>E93*G93</f>
        <v>915169.64</v>
      </c>
      <c r="I93" s="43" t="s">
        <v>219</v>
      </c>
    </row>
    <row r="94" spans="1:9" ht="15" customHeight="1" x14ac:dyDescent="0.35">
      <c r="A94" s="62" t="s">
        <v>9</v>
      </c>
      <c r="B94" s="63"/>
      <c r="C94" s="7" t="s">
        <v>10</v>
      </c>
      <c r="D94" s="7" t="s">
        <v>10</v>
      </c>
      <c r="E94" s="7" t="s">
        <v>10</v>
      </c>
      <c r="F94" s="7"/>
      <c r="G94" s="4" t="s">
        <v>10</v>
      </c>
      <c r="H94" s="5">
        <f>SUM(H11:H93)</f>
        <v>30151132.030000001</v>
      </c>
      <c r="I94" s="9"/>
    </row>
    <row r="95" spans="1:9" ht="15" customHeight="1" x14ac:dyDescent="0.35">
      <c r="A95" s="62" t="s">
        <v>11</v>
      </c>
      <c r="B95" s="70"/>
      <c r="C95" s="70"/>
      <c r="D95" s="70"/>
      <c r="E95" s="70"/>
      <c r="F95" s="70"/>
      <c r="G95" s="70"/>
      <c r="H95" s="70"/>
      <c r="I95" s="63"/>
    </row>
    <row r="96" spans="1:9" ht="15" customHeight="1" x14ac:dyDescent="0.35">
      <c r="A96" s="62" t="s">
        <v>12</v>
      </c>
      <c r="B96" s="63"/>
      <c r="C96" s="1" t="s">
        <v>10</v>
      </c>
      <c r="D96" s="1" t="s">
        <v>10</v>
      </c>
      <c r="E96" s="1" t="s">
        <v>10</v>
      </c>
      <c r="F96" s="1"/>
      <c r="G96" s="6" t="s">
        <v>10</v>
      </c>
      <c r="H96" s="3">
        <v>0</v>
      </c>
      <c r="I96" s="9"/>
    </row>
    <row r="97" spans="1:9" ht="15" customHeight="1" x14ac:dyDescent="0.35">
      <c r="A97" s="62" t="s">
        <v>13</v>
      </c>
      <c r="B97" s="70"/>
      <c r="C97" s="70"/>
      <c r="D97" s="70"/>
      <c r="E97" s="70"/>
      <c r="F97" s="70"/>
      <c r="G97" s="70"/>
      <c r="H97" s="70"/>
      <c r="I97" s="63"/>
    </row>
    <row r="98" spans="1:9" ht="31" x14ac:dyDescent="0.35">
      <c r="A98" s="1">
        <v>1</v>
      </c>
      <c r="B98" s="24" t="s">
        <v>32</v>
      </c>
      <c r="C98" s="15" t="s">
        <v>19</v>
      </c>
      <c r="D98" s="24" t="s">
        <v>33</v>
      </c>
      <c r="E98" s="23">
        <v>1</v>
      </c>
      <c r="F98" s="23" t="s">
        <v>22</v>
      </c>
      <c r="G98" s="6">
        <v>1006386</v>
      </c>
      <c r="H98" s="6">
        <f>E98*G98</f>
        <v>1006386</v>
      </c>
      <c r="I98" s="1" t="s">
        <v>38</v>
      </c>
    </row>
    <row r="99" spans="1:9" ht="31" x14ac:dyDescent="0.35">
      <c r="A99" s="1">
        <v>2</v>
      </c>
      <c r="B99" s="1" t="s">
        <v>27</v>
      </c>
      <c r="C99" s="15" t="s">
        <v>19</v>
      </c>
      <c r="D99" s="20" t="s">
        <v>28</v>
      </c>
      <c r="E99" s="21">
        <v>1</v>
      </c>
      <c r="F99" s="21" t="s">
        <v>22</v>
      </c>
      <c r="G99" s="22">
        <v>240000</v>
      </c>
      <c r="H99" s="6">
        <f>E99*G99</f>
        <v>240000</v>
      </c>
      <c r="I99" s="1" t="s">
        <v>38</v>
      </c>
    </row>
    <row r="100" spans="1:9" ht="31" x14ac:dyDescent="0.35">
      <c r="A100" s="1">
        <v>3</v>
      </c>
      <c r="B100" s="31" t="s">
        <v>34</v>
      </c>
      <c r="C100" s="15" t="s">
        <v>19</v>
      </c>
      <c r="D100" s="31" t="s">
        <v>44</v>
      </c>
      <c r="E100" s="32">
        <v>1</v>
      </c>
      <c r="F100" s="33" t="s">
        <v>22</v>
      </c>
      <c r="G100" s="34">
        <v>360000</v>
      </c>
      <c r="H100" s="6">
        <f t="shared" ref="H100:H101" si="4">E100*G100</f>
        <v>360000</v>
      </c>
      <c r="I100" s="12" t="s">
        <v>219</v>
      </c>
    </row>
    <row r="101" spans="1:9" ht="42" x14ac:dyDescent="0.35">
      <c r="A101" s="1">
        <v>4</v>
      </c>
      <c r="B101" s="31" t="s">
        <v>45</v>
      </c>
      <c r="C101" s="15" t="s">
        <v>19</v>
      </c>
      <c r="D101" s="31" t="s">
        <v>46</v>
      </c>
      <c r="E101" s="32">
        <v>1</v>
      </c>
      <c r="F101" s="33" t="s">
        <v>22</v>
      </c>
      <c r="G101" s="34">
        <v>235700</v>
      </c>
      <c r="H101" s="6">
        <f t="shared" si="4"/>
        <v>235700</v>
      </c>
      <c r="I101" s="12" t="s">
        <v>38</v>
      </c>
    </row>
    <row r="102" spans="1:9" ht="42" x14ac:dyDescent="0.35">
      <c r="A102" s="1">
        <v>5</v>
      </c>
      <c r="B102" s="31" t="s">
        <v>248</v>
      </c>
      <c r="C102" s="15" t="s">
        <v>19</v>
      </c>
      <c r="D102" s="31" t="s">
        <v>249</v>
      </c>
      <c r="E102" s="32">
        <v>1</v>
      </c>
      <c r="F102" s="33" t="s">
        <v>22</v>
      </c>
      <c r="G102" s="34">
        <v>719642.86</v>
      </c>
      <c r="H102" s="6">
        <f t="shared" ref="H102" si="5">E102*G102</f>
        <v>719642.86</v>
      </c>
      <c r="I102" s="12" t="s">
        <v>250</v>
      </c>
    </row>
    <row r="103" spans="1:9" ht="31" x14ac:dyDescent="0.35">
      <c r="A103" s="1">
        <v>6</v>
      </c>
      <c r="B103" s="31" t="s">
        <v>259</v>
      </c>
      <c r="C103" s="15" t="s">
        <v>19</v>
      </c>
      <c r="D103" s="31" t="s">
        <v>260</v>
      </c>
      <c r="E103" s="32">
        <v>1</v>
      </c>
      <c r="F103" s="33" t="s">
        <v>22</v>
      </c>
      <c r="G103" s="34">
        <v>780000</v>
      </c>
      <c r="H103" s="6">
        <f t="shared" ref="H103" si="6">E103*G103</f>
        <v>780000</v>
      </c>
      <c r="I103" s="12" t="s">
        <v>253</v>
      </c>
    </row>
    <row r="104" spans="1:9" x14ac:dyDescent="0.35">
      <c r="A104" s="35"/>
      <c r="B104" s="13"/>
      <c r="C104" s="36"/>
      <c r="D104" s="20"/>
      <c r="E104" s="9"/>
      <c r="F104" s="9"/>
      <c r="G104" s="10"/>
      <c r="H104" s="11"/>
      <c r="I104" s="12"/>
    </row>
    <row r="105" spans="1:9" ht="15" customHeight="1" x14ac:dyDescent="0.35">
      <c r="A105" s="62" t="s">
        <v>14</v>
      </c>
      <c r="B105" s="63"/>
      <c r="C105" s="7" t="s">
        <v>10</v>
      </c>
      <c r="D105" s="7" t="s">
        <v>10</v>
      </c>
      <c r="E105" s="7" t="s">
        <v>10</v>
      </c>
      <c r="F105" s="7"/>
      <c r="G105" s="4" t="s">
        <v>10</v>
      </c>
      <c r="H105" s="5">
        <f>SUM(H98:H104)</f>
        <v>3341728.86</v>
      </c>
      <c r="I105" s="9"/>
    </row>
    <row r="106" spans="1:9" s="16" customFormat="1" ht="15" customHeight="1" x14ac:dyDescent="0.35">
      <c r="A106" s="62" t="s">
        <v>17</v>
      </c>
      <c r="B106" s="63"/>
      <c r="C106" s="7" t="s">
        <v>10</v>
      </c>
      <c r="D106" s="7" t="s">
        <v>10</v>
      </c>
      <c r="E106" s="7" t="s">
        <v>10</v>
      </c>
      <c r="F106" s="7"/>
      <c r="G106" s="4" t="s">
        <v>10</v>
      </c>
      <c r="H106" s="5">
        <f>H105+H96+H94</f>
        <v>33492860.890000001</v>
      </c>
      <c r="I106" s="9"/>
    </row>
    <row r="107" spans="1:9" x14ac:dyDescent="0.35">
      <c r="A107" s="67" t="s">
        <v>21</v>
      </c>
      <c r="B107" s="68"/>
      <c r="C107" s="68"/>
      <c r="D107" s="68"/>
      <c r="E107" s="68"/>
      <c r="F107" s="68"/>
      <c r="G107" s="68"/>
      <c r="H107" s="68"/>
      <c r="I107" s="69"/>
    </row>
    <row r="108" spans="1:9" s="26" customFormat="1" ht="15.75" customHeight="1" x14ac:dyDescent="0.35">
      <c r="A108" s="66" t="s">
        <v>8</v>
      </c>
      <c r="B108" s="66"/>
      <c r="C108" s="66"/>
      <c r="D108" s="66"/>
      <c r="E108" s="66"/>
      <c r="F108" s="66"/>
      <c r="G108" s="66"/>
      <c r="H108" s="66"/>
      <c r="I108" s="66"/>
    </row>
    <row r="109" spans="1:9" s="26" customFormat="1" ht="15.75" customHeight="1" x14ac:dyDescent="0.35">
      <c r="A109" s="1">
        <v>1</v>
      </c>
      <c r="B109" s="1" t="s">
        <v>61</v>
      </c>
      <c r="C109" s="1" t="s">
        <v>66</v>
      </c>
      <c r="D109" s="1" t="s">
        <v>67</v>
      </c>
      <c r="E109" s="1">
        <v>25</v>
      </c>
      <c r="F109" s="33" t="s">
        <v>50</v>
      </c>
      <c r="G109" s="6">
        <v>6776.79</v>
      </c>
      <c r="H109" s="6">
        <f>E109*G109</f>
        <v>169419.75</v>
      </c>
      <c r="I109" s="1" t="s">
        <v>72</v>
      </c>
    </row>
    <row r="110" spans="1:9" s="26" customFormat="1" ht="15.75" customHeight="1" x14ac:dyDescent="0.35">
      <c r="A110" s="1">
        <v>2</v>
      </c>
      <c r="B110" s="1" t="s">
        <v>62</v>
      </c>
      <c r="C110" s="1" t="s">
        <v>66</v>
      </c>
      <c r="D110" s="1" t="s">
        <v>69</v>
      </c>
      <c r="E110" s="1">
        <v>20</v>
      </c>
      <c r="F110" s="33" t="s">
        <v>50</v>
      </c>
      <c r="G110" s="6">
        <v>1598.21</v>
      </c>
      <c r="H110" s="6">
        <f t="shared" ref="H110:H113" si="7">E110*G110</f>
        <v>31964.2</v>
      </c>
      <c r="I110" s="1" t="s">
        <v>72</v>
      </c>
    </row>
    <row r="111" spans="1:9" s="26" customFormat="1" ht="15.75" customHeight="1" x14ac:dyDescent="0.35">
      <c r="A111" s="1">
        <v>3</v>
      </c>
      <c r="B111" s="1" t="s">
        <v>63</v>
      </c>
      <c r="C111" s="1" t="s">
        <v>66</v>
      </c>
      <c r="D111" s="1" t="s">
        <v>70</v>
      </c>
      <c r="E111" s="1">
        <v>45</v>
      </c>
      <c r="F111" s="33" t="s">
        <v>50</v>
      </c>
      <c r="G111" s="6">
        <v>4008.93</v>
      </c>
      <c r="H111" s="6">
        <f t="shared" si="7"/>
        <v>180401.85</v>
      </c>
      <c r="I111" s="1" t="s">
        <v>72</v>
      </c>
    </row>
    <row r="112" spans="1:9" s="26" customFormat="1" ht="15.75" customHeight="1" x14ac:dyDescent="0.35">
      <c r="A112" s="1">
        <v>4</v>
      </c>
      <c r="B112" s="1" t="s">
        <v>64</v>
      </c>
      <c r="C112" s="1" t="s">
        <v>66</v>
      </c>
      <c r="D112" s="1" t="s">
        <v>71</v>
      </c>
      <c r="E112" s="1">
        <v>34</v>
      </c>
      <c r="F112" s="33" t="s">
        <v>50</v>
      </c>
      <c r="G112" s="6">
        <v>1598.21</v>
      </c>
      <c r="H112" s="6">
        <f t="shared" si="7"/>
        <v>54339.14</v>
      </c>
      <c r="I112" s="1" t="s">
        <v>72</v>
      </c>
    </row>
    <row r="113" spans="1:18" s="26" customFormat="1" ht="15.75" customHeight="1" x14ac:dyDescent="0.35">
      <c r="A113" s="1">
        <v>5</v>
      </c>
      <c r="B113" s="1" t="s">
        <v>65</v>
      </c>
      <c r="C113" s="1" t="s">
        <v>66</v>
      </c>
      <c r="D113" s="1" t="s">
        <v>68</v>
      </c>
      <c r="E113" s="1">
        <v>15</v>
      </c>
      <c r="F113" s="33" t="s">
        <v>50</v>
      </c>
      <c r="G113" s="6">
        <v>3919.64</v>
      </c>
      <c r="H113" s="6">
        <f t="shared" si="7"/>
        <v>58794.6</v>
      </c>
      <c r="I113" s="1" t="s">
        <v>72</v>
      </c>
    </row>
    <row r="114" spans="1:18" s="50" customFormat="1" ht="28" x14ac:dyDescent="0.35">
      <c r="A114" s="45">
        <v>6</v>
      </c>
      <c r="B114" s="46" t="s">
        <v>239</v>
      </c>
      <c r="C114" s="47" t="s">
        <v>241</v>
      </c>
      <c r="D114" s="46" t="s">
        <v>243</v>
      </c>
      <c r="E114" s="47">
        <v>4</v>
      </c>
      <c r="F114" s="48" t="s">
        <v>60</v>
      </c>
      <c r="G114" s="49">
        <v>76050</v>
      </c>
      <c r="H114" s="49">
        <f>E114*G114</f>
        <v>304200</v>
      </c>
      <c r="I114" s="47" t="s">
        <v>244</v>
      </c>
    </row>
    <row r="115" spans="1:18" s="50" customFormat="1" ht="28" x14ac:dyDescent="0.35">
      <c r="A115" s="45">
        <v>7</v>
      </c>
      <c r="B115" s="46" t="s">
        <v>240</v>
      </c>
      <c r="C115" s="47" t="s">
        <v>242</v>
      </c>
      <c r="D115" s="46" t="s">
        <v>254</v>
      </c>
      <c r="E115" s="47">
        <v>46</v>
      </c>
      <c r="F115" s="48" t="s">
        <v>50</v>
      </c>
      <c r="G115" s="49">
        <v>7490</v>
      </c>
      <c r="H115" s="49">
        <f>E115*G115</f>
        <v>344540</v>
      </c>
      <c r="I115" s="47" t="s">
        <v>253</v>
      </c>
    </row>
    <row r="116" spans="1:18" s="26" customFormat="1" ht="28" x14ac:dyDescent="0.35">
      <c r="A116" s="1">
        <v>8</v>
      </c>
      <c r="B116" s="1" t="s">
        <v>256</v>
      </c>
      <c r="C116" s="1" t="s">
        <v>66</v>
      </c>
      <c r="D116" s="1" t="s">
        <v>256</v>
      </c>
      <c r="E116" s="1">
        <v>1</v>
      </c>
      <c r="F116" s="33" t="s">
        <v>50</v>
      </c>
      <c r="G116" s="6">
        <v>63808</v>
      </c>
      <c r="H116" s="6">
        <f t="shared" ref="H116" si="8">E116*G116</f>
        <v>63808</v>
      </c>
      <c r="I116" s="1" t="s">
        <v>253</v>
      </c>
    </row>
    <row r="117" spans="1:18" ht="15" customHeight="1" x14ac:dyDescent="0.35">
      <c r="A117" s="62" t="s">
        <v>9</v>
      </c>
      <c r="B117" s="63"/>
      <c r="C117" s="7" t="s">
        <v>10</v>
      </c>
      <c r="D117" s="7" t="s">
        <v>10</v>
      </c>
      <c r="E117" s="7" t="s">
        <v>10</v>
      </c>
      <c r="F117" s="7"/>
      <c r="G117" s="4" t="s">
        <v>10</v>
      </c>
      <c r="H117" s="5">
        <f>SUM(H109:H116)</f>
        <v>1207467.54</v>
      </c>
      <c r="I117" s="9"/>
    </row>
    <row r="118" spans="1:18" ht="15" customHeight="1" x14ac:dyDescent="0.35">
      <c r="A118" s="62" t="s">
        <v>11</v>
      </c>
      <c r="B118" s="70"/>
      <c r="C118" s="70"/>
      <c r="D118" s="70"/>
      <c r="E118" s="70"/>
      <c r="F118" s="70"/>
      <c r="G118" s="70"/>
      <c r="H118" s="70"/>
      <c r="I118" s="63"/>
    </row>
    <row r="119" spans="1:18" ht="15" customHeight="1" x14ac:dyDescent="0.35">
      <c r="A119" s="62" t="s">
        <v>12</v>
      </c>
      <c r="B119" s="63"/>
      <c r="C119" s="1" t="s">
        <v>10</v>
      </c>
      <c r="D119" s="1" t="s">
        <v>10</v>
      </c>
      <c r="E119" s="1" t="s">
        <v>10</v>
      </c>
      <c r="F119" s="1"/>
      <c r="G119" s="6" t="s">
        <v>10</v>
      </c>
      <c r="H119" s="3">
        <v>0</v>
      </c>
      <c r="I119" s="9"/>
    </row>
    <row r="120" spans="1:18" ht="15" customHeight="1" x14ac:dyDescent="0.35">
      <c r="A120" s="62" t="s">
        <v>13</v>
      </c>
      <c r="B120" s="70"/>
      <c r="C120" s="70"/>
      <c r="D120" s="70"/>
      <c r="E120" s="70"/>
      <c r="F120" s="70"/>
      <c r="G120" s="70"/>
      <c r="H120" s="70"/>
      <c r="I120" s="63"/>
    </row>
    <row r="121" spans="1:18" ht="28" x14ac:dyDescent="0.35">
      <c r="A121" s="1">
        <v>1</v>
      </c>
      <c r="B121" s="24" t="s">
        <v>29</v>
      </c>
      <c r="C121" s="19" t="s">
        <v>216</v>
      </c>
      <c r="D121" s="24" t="s">
        <v>41</v>
      </c>
      <c r="E121" s="23">
        <v>1</v>
      </c>
      <c r="F121" s="23" t="s">
        <v>22</v>
      </c>
      <c r="G121" s="6">
        <v>10124785.699999999</v>
      </c>
      <c r="H121" s="6">
        <f t="shared" ref="H121:H125" si="9">E121*G121</f>
        <v>10124785.699999999</v>
      </c>
      <c r="I121" s="1" t="s">
        <v>38</v>
      </c>
    </row>
    <row r="122" spans="1:18" ht="15.5" x14ac:dyDescent="0.35">
      <c r="A122" s="1">
        <v>2</v>
      </c>
      <c r="B122" s="24" t="s">
        <v>30</v>
      </c>
      <c r="C122" s="19" t="s">
        <v>216</v>
      </c>
      <c r="D122" s="24" t="s">
        <v>40</v>
      </c>
      <c r="E122" s="23">
        <v>1</v>
      </c>
      <c r="F122" s="23" t="s">
        <v>22</v>
      </c>
      <c r="G122" s="6">
        <v>4728251.49</v>
      </c>
      <c r="H122" s="6">
        <f t="shared" si="9"/>
        <v>4728251.49</v>
      </c>
      <c r="I122" s="1" t="s">
        <v>38</v>
      </c>
    </row>
    <row r="123" spans="1:18" ht="42" x14ac:dyDescent="0.35">
      <c r="A123" s="1">
        <v>3</v>
      </c>
      <c r="B123" s="24" t="s">
        <v>31</v>
      </c>
      <c r="C123" s="19" t="s">
        <v>216</v>
      </c>
      <c r="D123" s="24" t="s">
        <v>42</v>
      </c>
      <c r="E123" s="23">
        <v>1</v>
      </c>
      <c r="F123" s="23" t="s">
        <v>22</v>
      </c>
      <c r="G123" s="6">
        <v>2642235</v>
      </c>
      <c r="H123" s="6">
        <f t="shared" si="9"/>
        <v>2642235</v>
      </c>
      <c r="I123" s="1" t="s">
        <v>38</v>
      </c>
      <c r="R123" s="32"/>
    </row>
    <row r="124" spans="1:18" ht="28" x14ac:dyDescent="0.35">
      <c r="A124" s="1">
        <v>4</v>
      </c>
      <c r="B124" s="24" t="s">
        <v>39</v>
      </c>
      <c r="C124" s="19" t="s">
        <v>216</v>
      </c>
      <c r="D124" s="24" t="s">
        <v>43</v>
      </c>
      <c r="E124" s="23">
        <v>1</v>
      </c>
      <c r="F124" s="23" t="s">
        <v>22</v>
      </c>
      <c r="G124" s="6">
        <v>2400000</v>
      </c>
      <c r="H124" s="6">
        <f t="shared" si="9"/>
        <v>2400000</v>
      </c>
      <c r="I124" s="1" t="s">
        <v>38</v>
      </c>
    </row>
    <row r="125" spans="1:18" ht="28" x14ac:dyDescent="0.35">
      <c r="A125" s="1">
        <v>5</v>
      </c>
      <c r="B125" s="31" t="s">
        <v>35</v>
      </c>
      <c r="C125" s="19" t="s">
        <v>216</v>
      </c>
      <c r="D125" s="31" t="s">
        <v>35</v>
      </c>
      <c r="E125" s="32">
        <v>1</v>
      </c>
      <c r="F125" s="33" t="s">
        <v>22</v>
      </c>
      <c r="G125" s="34">
        <v>50600000</v>
      </c>
      <c r="H125" s="6">
        <f t="shared" si="9"/>
        <v>50600000</v>
      </c>
      <c r="I125" s="1" t="s">
        <v>38</v>
      </c>
    </row>
    <row r="126" spans="1:18" ht="70" x14ac:dyDescent="0.35">
      <c r="A126" s="1">
        <v>6</v>
      </c>
      <c r="B126" s="31" t="s">
        <v>215</v>
      </c>
      <c r="C126" s="19" t="s">
        <v>218</v>
      </c>
      <c r="D126" s="31" t="s">
        <v>217</v>
      </c>
      <c r="E126" s="32">
        <v>1</v>
      </c>
      <c r="F126" s="33" t="s">
        <v>22</v>
      </c>
      <c r="G126" s="34">
        <v>78571.399999999994</v>
      </c>
      <c r="H126" s="6">
        <f>E126*G126</f>
        <v>78571.399999999994</v>
      </c>
      <c r="I126" s="1" t="s">
        <v>72</v>
      </c>
    </row>
    <row r="127" spans="1:18" ht="28" x14ac:dyDescent="0.35">
      <c r="A127" s="1">
        <v>7</v>
      </c>
      <c r="B127" s="31" t="s">
        <v>234</v>
      </c>
      <c r="C127" s="19" t="s">
        <v>235</v>
      </c>
      <c r="D127" s="31" t="s">
        <v>234</v>
      </c>
      <c r="E127" s="32">
        <v>1</v>
      </c>
      <c r="F127" s="33" t="s">
        <v>22</v>
      </c>
      <c r="G127" s="34">
        <v>3260550</v>
      </c>
      <c r="H127" s="6">
        <f>E127*G127</f>
        <v>3260550</v>
      </c>
      <c r="I127" s="1" t="s">
        <v>219</v>
      </c>
    </row>
    <row r="128" spans="1:18" ht="56" x14ac:dyDescent="0.35">
      <c r="A128" s="1">
        <v>8</v>
      </c>
      <c r="B128" s="31" t="s">
        <v>246</v>
      </c>
      <c r="C128" s="19" t="s">
        <v>241</v>
      </c>
      <c r="D128" s="31" t="s">
        <v>247</v>
      </c>
      <c r="E128" s="32">
        <v>1</v>
      </c>
      <c r="F128" s="33" t="s">
        <v>22</v>
      </c>
      <c r="G128" s="34">
        <v>400000</v>
      </c>
      <c r="H128" s="6">
        <f>E128*G128</f>
        <v>400000</v>
      </c>
      <c r="I128" s="47" t="s">
        <v>244</v>
      </c>
    </row>
    <row r="129" spans="1:38" s="61" customFormat="1" ht="47.5" customHeight="1" x14ac:dyDescent="0.35">
      <c r="A129" s="51">
        <v>9</v>
      </c>
      <c r="B129" s="14" t="s">
        <v>257</v>
      </c>
      <c r="C129" s="15" t="s">
        <v>258</v>
      </c>
      <c r="D129" s="14" t="s">
        <v>257</v>
      </c>
      <c r="E129" s="38">
        <v>1</v>
      </c>
      <c r="F129" s="38" t="s">
        <v>22</v>
      </c>
      <c r="G129" s="52">
        <v>784000</v>
      </c>
      <c r="H129" s="52">
        <f>E129*G129</f>
        <v>784000</v>
      </c>
      <c r="I129" s="24" t="s">
        <v>250</v>
      </c>
      <c r="J129" s="53"/>
      <c r="K129" s="53"/>
      <c r="L129" s="54"/>
      <c r="M129" s="55"/>
      <c r="N129" s="53"/>
      <c r="O129" s="56"/>
      <c r="P129" s="57"/>
      <c r="Q129" s="53"/>
      <c r="R129" s="58"/>
      <c r="S129" s="59"/>
      <c r="T129" s="59"/>
      <c r="U129" s="53"/>
      <c r="V129" s="53"/>
      <c r="W129" s="53"/>
      <c r="X129" s="57"/>
      <c r="Y129" s="57"/>
      <c r="Z129" s="53"/>
      <c r="AA129" s="53"/>
      <c r="AB129" s="53"/>
      <c r="AC129" s="60"/>
      <c r="AD129" s="53"/>
      <c r="AE129" s="53"/>
      <c r="AF129" s="53"/>
      <c r="AG129" s="53"/>
      <c r="AH129" s="53"/>
      <c r="AI129" s="53"/>
      <c r="AJ129" s="53"/>
      <c r="AK129" s="59"/>
      <c r="AL129" s="53"/>
    </row>
    <row r="130" spans="1:38" ht="62" x14ac:dyDescent="0.35">
      <c r="A130" s="41">
        <v>10</v>
      </c>
      <c r="B130" s="14" t="s">
        <v>251</v>
      </c>
      <c r="C130" s="19" t="s">
        <v>235</v>
      </c>
      <c r="D130" s="14" t="s">
        <v>252</v>
      </c>
      <c r="E130" s="32">
        <v>1</v>
      </c>
      <c r="F130" s="33" t="s">
        <v>22</v>
      </c>
      <c r="G130" s="34">
        <v>21554800</v>
      </c>
      <c r="H130" s="6">
        <f>E130*G130</f>
        <v>21554800</v>
      </c>
      <c r="I130" s="47" t="s">
        <v>253</v>
      </c>
    </row>
    <row r="131" spans="1:38" x14ac:dyDescent="0.35">
      <c r="A131" s="62" t="s">
        <v>14</v>
      </c>
      <c r="B131" s="63"/>
      <c r="C131" s="7" t="s">
        <v>10</v>
      </c>
      <c r="D131" s="7" t="s">
        <v>10</v>
      </c>
      <c r="E131" s="7" t="s">
        <v>10</v>
      </c>
      <c r="F131" s="7"/>
      <c r="G131" s="4" t="s">
        <v>10</v>
      </c>
      <c r="H131" s="5">
        <f>SUM(H121:H130)</f>
        <v>96573193.590000004</v>
      </c>
      <c r="I131" s="9"/>
    </row>
    <row r="132" spans="1:38" x14ac:dyDescent="0.35">
      <c r="A132" s="62" t="s">
        <v>23</v>
      </c>
      <c r="B132" s="63"/>
      <c r="C132" s="7" t="s">
        <v>10</v>
      </c>
      <c r="D132" s="7" t="s">
        <v>10</v>
      </c>
      <c r="E132" s="7" t="s">
        <v>10</v>
      </c>
      <c r="F132" s="7"/>
      <c r="G132" s="4" t="s">
        <v>10</v>
      </c>
      <c r="H132" s="5">
        <f>H131+H119+H117</f>
        <v>97780661.13000001</v>
      </c>
      <c r="I132" s="9"/>
    </row>
    <row r="133" spans="1:38" x14ac:dyDescent="0.35">
      <c r="A133" s="62" t="s">
        <v>24</v>
      </c>
      <c r="B133" s="63"/>
      <c r="C133" s="7" t="s">
        <v>10</v>
      </c>
      <c r="D133" s="7" t="s">
        <v>10</v>
      </c>
      <c r="E133" s="7" t="s">
        <v>10</v>
      </c>
      <c r="F133" s="7"/>
      <c r="G133" s="4" t="s">
        <v>10</v>
      </c>
      <c r="H133" s="5">
        <f>H132+H106</f>
        <v>131273522.02000001</v>
      </c>
      <c r="I133" s="9"/>
    </row>
    <row r="134" spans="1:38" x14ac:dyDescent="0.35">
      <c r="A134" s="16"/>
      <c r="B134" s="16"/>
      <c r="C134" s="16"/>
      <c r="D134" s="16"/>
      <c r="E134" s="16"/>
      <c r="F134" s="16"/>
      <c r="G134" s="17"/>
      <c r="H134" s="18"/>
      <c r="I134" s="30"/>
    </row>
  </sheetData>
  <sheetProtection formatCells="0" formatColumns="0" formatRows="0" insertColumns="0" insertRows="0" insertHyperlinks="0" deleteColumns="0" deleteRows="0" sort="0" autoFilter="0" pivotTables="0"/>
  <mergeCells count="20">
    <mergeCell ref="A120:I120"/>
    <mergeCell ref="A131:B131"/>
    <mergeCell ref="A132:B132"/>
    <mergeCell ref="A133:B133"/>
    <mergeCell ref="A107:I107"/>
    <mergeCell ref="A108:I108"/>
    <mergeCell ref="A117:B117"/>
    <mergeCell ref="A119:B119"/>
    <mergeCell ref="A118:I118"/>
    <mergeCell ref="A105:B105"/>
    <mergeCell ref="A106:B106"/>
    <mergeCell ref="A3:H3"/>
    <mergeCell ref="A4:H4"/>
    <mergeCell ref="D5:E5"/>
    <mergeCell ref="A10:I10"/>
    <mergeCell ref="A9:I9"/>
    <mergeCell ref="A94:B94"/>
    <mergeCell ref="A96:B96"/>
    <mergeCell ref="A97:I97"/>
    <mergeCell ref="A95:I95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Лист1!_Hlk43822202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2020-09-18T09:00:12Z</dcterms:modified>
</cp:coreProperties>
</file>