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1835"/>
  </bookViews>
  <sheets>
    <sheet name="Реестр 2017" sheetId="7" r:id="rId1"/>
  </sheets>
  <externalReferences>
    <externalReference r:id="rId2"/>
  </externalReferences>
  <definedNames>
    <definedName name="_xlnm._FilterDatabase" localSheetId="0" hidden="1">'Реестр 2017'!$A$2:$L$195</definedName>
    <definedName name="OLE_LINK1" localSheetId="0">'Реестр 2017'!#REF!</definedName>
  </definedNames>
  <calcPr calcId="152511"/>
</workbook>
</file>

<file path=xl/calcChain.xml><?xml version="1.0" encoding="utf-8"?>
<calcChain xmlns="http://schemas.openxmlformats.org/spreadsheetml/2006/main">
  <c r="H165" i="7" l="1"/>
  <c r="H164" i="7"/>
  <c r="H163" i="7"/>
  <c r="H162" i="7"/>
  <c r="H161" i="7"/>
  <c r="H160" i="7"/>
  <c r="H155" i="7" l="1"/>
  <c r="H156" i="7"/>
  <c r="H157" i="7"/>
  <c r="H158" i="7"/>
  <c r="H159" i="7"/>
  <c r="H154" i="7"/>
  <c r="H13" i="7" l="1"/>
  <c r="H12" i="7"/>
  <c r="H11" i="7" l="1"/>
  <c r="H153" i="7" l="1"/>
  <c r="H152" i="7" l="1"/>
  <c r="H151" i="7"/>
  <c r="H150" i="7"/>
  <c r="H149" i="7"/>
  <c r="H148" i="7"/>
  <c r="H147" i="7"/>
  <c r="H146" i="7"/>
  <c r="H145" i="7"/>
  <c r="H144" i="7"/>
  <c r="H143" i="7"/>
  <c r="H142" i="7"/>
  <c r="H141" i="7" l="1"/>
  <c r="H140" i="7"/>
  <c r="H139" i="7"/>
  <c r="H138" i="7"/>
  <c r="H137" i="7"/>
  <c r="H136" i="7"/>
  <c r="H135" i="7"/>
  <c r="H134" i="7"/>
  <c r="H133" i="7" l="1"/>
  <c r="H132" i="7"/>
  <c r="H131" i="7" l="1"/>
  <c r="H130" i="7" l="1"/>
  <c r="H193" i="7" l="1"/>
  <c r="H129" i="7"/>
  <c r="H128" i="7"/>
  <c r="H127" i="7"/>
  <c r="H126" i="7" l="1"/>
  <c r="H125" i="7"/>
  <c r="H124" i="7"/>
  <c r="H123" i="7"/>
  <c r="H122" i="7"/>
  <c r="H121" i="7"/>
  <c r="H120" i="7"/>
  <c r="H119" i="7"/>
  <c r="H118" i="7"/>
  <c r="H117" i="7"/>
  <c r="H116" i="7"/>
  <c r="H115" i="7"/>
  <c r="H114" i="7" l="1"/>
  <c r="H113" i="7"/>
  <c r="H60" i="7" l="1"/>
  <c r="H111" i="7" l="1"/>
  <c r="H110" i="7"/>
  <c r="H109" i="7"/>
  <c r="H108" i="7"/>
  <c r="H107" i="7"/>
  <c r="H106" i="7"/>
  <c r="H105" i="7" l="1"/>
  <c r="H104" i="7" l="1"/>
  <c r="H103" i="7"/>
  <c r="H102" i="7"/>
  <c r="H101" i="7"/>
  <c r="H100" i="7"/>
  <c r="H99" i="7"/>
  <c r="H98" i="7"/>
  <c r="H97" i="7"/>
  <c r="H96" i="7" l="1"/>
  <c r="H95" i="7" l="1"/>
  <c r="H93" i="7" l="1"/>
  <c r="H92" i="7"/>
  <c r="H91" i="7"/>
  <c r="H90" i="7"/>
  <c r="H89" i="7"/>
  <c r="H88" i="7"/>
  <c r="H87" i="7"/>
  <c r="H86" i="7"/>
  <c r="H85" i="7"/>
  <c r="H84" i="7"/>
  <c r="H83" i="7"/>
  <c r="H82" i="7"/>
  <c r="H81" i="7"/>
  <c r="H80" i="7"/>
  <c r="H79" i="7"/>
  <c r="H78" i="7"/>
  <c r="H77" i="7"/>
  <c r="H76" i="7"/>
  <c r="H75" i="7"/>
  <c r="H10" i="7"/>
  <c r="H64" i="7"/>
  <c r="H66" i="7"/>
  <c r="H67" i="7"/>
  <c r="H68" i="7"/>
  <c r="H69" i="7"/>
  <c r="H70" i="7"/>
  <c r="H71" i="7"/>
  <c r="H72" i="7"/>
  <c r="H73" i="7"/>
  <c r="H65" i="7"/>
  <c r="H74" i="7"/>
  <c r="H9" i="7"/>
  <c r="H6" i="7"/>
  <c r="H7" i="7"/>
  <c r="H8" i="7"/>
  <c r="H175" i="7"/>
  <c r="H14" i="7" l="1"/>
  <c r="H61" i="7" s="1"/>
  <c r="H166" i="7"/>
  <c r="H194" i="7" s="1"/>
  <c r="H195" i="7" l="1"/>
</calcChain>
</file>

<file path=xl/comments1.xml><?xml version="1.0" encoding="utf-8"?>
<comments xmlns="http://schemas.openxmlformats.org/spreadsheetml/2006/main">
  <authors>
    <author>Автор</author>
  </authors>
  <commentList>
    <comment ref="B193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</text>
    </comment>
  </commentList>
</comments>
</file>

<file path=xl/sharedStrings.xml><?xml version="1.0" encoding="utf-8"?>
<sst xmlns="http://schemas.openxmlformats.org/spreadsheetml/2006/main" count="1434" uniqueCount="350">
  <si>
    <t>№</t>
  </si>
  <si>
    <t>Наименование</t>
  </si>
  <si>
    <t>Краткая характеристика</t>
  </si>
  <si>
    <t>Единица измерения</t>
  </si>
  <si>
    <t>Наименование организатора закупок</t>
  </si>
  <si>
    <t>Способ закупок/ п.3.1 Правил</t>
  </si>
  <si>
    <t>Месяц предоставления документов в подразделение закупок **</t>
  </si>
  <si>
    <t>Цена за единицу товара, тенге*</t>
  </si>
  <si>
    <t>Работы</t>
  </si>
  <si>
    <t>ЧУ "USM"</t>
  </si>
  <si>
    <t>Примечание</t>
  </si>
  <si>
    <t>Сумма, планируемая для закупки без учета НДС, тенге</t>
  </si>
  <si>
    <t>Услуги</t>
  </si>
  <si>
    <t>Товары</t>
  </si>
  <si>
    <t>Количество/ объем</t>
  </si>
  <si>
    <t>Полная техническая характеристика согласно технической спецификации</t>
  </si>
  <si>
    <t>Раздел 2. Закупки товаров, работ, услуг, осуществляемые согласно подпунктам  1), 3), 7), 11), 14), 15), 17), 20), 27) пункта 3.1 Правил</t>
  </si>
  <si>
    <t>Итого услуги:</t>
  </si>
  <si>
    <t>Итого по Разделу 1.:</t>
  </si>
  <si>
    <t>Всего (Раздел 1. + Раздел 2.):</t>
  </si>
  <si>
    <t>Итого товары:</t>
  </si>
  <si>
    <t>Итого работы:</t>
  </si>
  <si>
    <t>Итого по Разделу 2:</t>
  </si>
  <si>
    <t>услуга</t>
  </si>
  <si>
    <t xml:space="preserve">Реестр планируемых закупок товаров, работ, услуг на 2020 год </t>
  </si>
  <si>
    <t>Услуги по предоставлению телефонной связи, доступа к сети интернет и кабельного телевидения в ЖК "Северное сиянике"</t>
  </si>
  <si>
    <t>п.п.22)п.3.1 Правил</t>
  </si>
  <si>
    <t>МТС и СХ</t>
  </si>
  <si>
    <t>декабрь 2019</t>
  </si>
  <si>
    <t>СЗ 468 от 26.12.2019</t>
  </si>
  <si>
    <t>Услуги по предоставлению доступа к информационным ресурсам</t>
  </si>
  <si>
    <t>п.п.11)п.3.1 Правил</t>
  </si>
  <si>
    <t>УБУиФО</t>
  </si>
  <si>
    <t>СЗ 467 от 26.12.2019</t>
  </si>
  <si>
    <t>Рабочий стол</t>
  </si>
  <si>
    <t>п.п1)п.3.1 Правил</t>
  </si>
  <si>
    <t>штука</t>
  </si>
  <si>
    <t>СЗ 465 от 26.12.2019</t>
  </si>
  <si>
    <t>Кресло для рабочего стола</t>
  </si>
  <si>
    <t>Кровать двухярусная с лестницей</t>
  </si>
  <si>
    <t>услуги телефонии, доступа к сети интернет и цифрового интерактивного телевидения в квартирах ЖК «Хайвил Астана»</t>
  </si>
  <si>
    <t>Полная характеристика согласно технической спецификации</t>
  </si>
  <si>
    <t xml:space="preserve">техническое обслуживание лифтов и  
эскалаторов в АОО «Назарбаев Университет», «Школа Медицины
</t>
  </si>
  <si>
    <t xml:space="preserve">услуги по техническому обслуживанию лифтов  
в клиниках Корпоративного Фонда «University Medical Center»
</t>
  </si>
  <si>
    <t>СЗ 474 от 30.12.2019</t>
  </si>
  <si>
    <t>пп.21)п.3.1 Правил</t>
  </si>
  <si>
    <t xml:space="preserve">Коммунальные и эксплуатационные услуги по технической эксплуатации и содержанию квартир жилого комплекса "Хайвил Астана" </t>
  </si>
  <si>
    <t>СЗ 475 от 30.12.2019</t>
  </si>
  <si>
    <t xml:space="preserve">Раздел 1. Закупки товаров, работ, услуг, осуществляемые способами тендера, запроса ценовых предложений </t>
  </si>
  <si>
    <t>Бумага А4</t>
  </si>
  <si>
    <t>Тендер</t>
  </si>
  <si>
    <t>пачка</t>
  </si>
  <si>
    <t>январь</t>
  </si>
  <si>
    <t>СЗ 476 от 05.01.2020</t>
  </si>
  <si>
    <t>Услуги  «Техническое обслуживание лифтов в ЖК «Северное сияние»</t>
  </si>
  <si>
    <t>пп.21) пункт 3.1 Правил</t>
  </si>
  <si>
    <t>Услуга</t>
  </si>
  <si>
    <t>Сервисные услуги по технической эксплуатации и содержанию общего имущества объекта кондоминимума (квартир) жилого комплекса "Северное Сияние"</t>
  </si>
  <si>
    <t>пп.21) пункт  3.1 Правил</t>
  </si>
  <si>
    <t>Полная техническая характеристика согласно технической спецификации.</t>
  </si>
  <si>
    <t>СЗ 477 от 08.01.2020</t>
  </si>
  <si>
    <t>Запрос ценовых предложений</t>
  </si>
  <si>
    <t>СЕМ</t>
  </si>
  <si>
    <t>Услуги фотографа</t>
  </si>
  <si>
    <t>Изготовление цветочных композиций</t>
  </si>
  <si>
    <t>Букет цветов</t>
  </si>
  <si>
    <t>СЗ 03 от 21.01.2020</t>
  </si>
  <si>
    <t>СЗ 02. от 21.01.2020</t>
  </si>
  <si>
    <t>Услуги питания для проведения торжественного совещания в честь окончания учебы студентов Executive MBA</t>
  </si>
  <si>
    <t>пп. 24 п. 3.1 Правил</t>
  </si>
  <si>
    <t>СЗ 478 от 15.01.2020</t>
  </si>
  <si>
    <t>Услуги сервиса IT-инфраструктуры</t>
  </si>
  <si>
    <t>п.п. 3) п. 3.1 Правил</t>
  </si>
  <si>
    <t xml:space="preserve">Возмещение расходов по оплате услуг связи </t>
  </si>
  <si>
    <t>Возмещение расходов по оплате услуг связи</t>
  </si>
  <si>
    <t xml:space="preserve">Услуги по аренде нежилого помещения </t>
  </si>
  <si>
    <t>п.п. 23) п.3.1 Правил</t>
  </si>
  <si>
    <t>Услуги по аренде нежилого помещения в городе Алматы.</t>
  </si>
  <si>
    <t>СЗ 01 от 21.01.2020</t>
  </si>
  <si>
    <t>Услуги видеооператора</t>
  </si>
  <si>
    <t>Дизельное топливо</t>
  </si>
  <si>
    <t>п.п21)п.3.1 Правил</t>
  </si>
  <si>
    <t>литр</t>
  </si>
  <si>
    <t>СЗ 12  от 24.01.2020</t>
  </si>
  <si>
    <t>Услуги питания для организации обучения по программе  Executive MBA (ужин)</t>
  </si>
  <si>
    <t>СЗ 01 от 29.01.2020</t>
  </si>
  <si>
    <t>Услуги питания для проведения форума 
«Первая Олимпиада Назарбаев Университета по математике для учащихся выпускных классов школ города Нур-Султан»</t>
  </si>
  <si>
    <t>Работы по изготовлению издательско-полиграфической продукции</t>
  </si>
  <si>
    <t>п.п3)п.3.1 Правил</t>
  </si>
  <si>
    <t>работа</t>
  </si>
  <si>
    <t>СЗ 10  от 24.01.2020</t>
  </si>
  <si>
    <t>Охранные услуги</t>
  </si>
  <si>
    <t>п.п.32) п.3.1 Правил</t>
  </si>
  <si>
    <t>СЗ 08 от 24.01.2020</t>
  </si>
  <si>
    <t>СЗ 13 от 24.01.2020</t>
  </si>
  <si>
    <t>Средство для дезинфекции воды бассейнов, жидкий хлор</t>
  </si>
  <si>
    <t>запрос ценовых предложений</t>
  </si>
  <si>
    <t>Полная характеристика согласно техническо й спецификации</t>
  </si>
  <si>
    <t>л</t>
  </si>
  <si>
    <t>Жидкое средство для понижения рН воды бассейна</t>
  </si>
  <si>
    <t>Жидкое средство для предотвращения появления водорослей в воде бассейна</t>
  </si>
  <si>
    <t>Жидкое средство для коагуляции в воде бассейна</t>
  </si>
  <si>
    <t>Гранулированный быстрорастворимый хлоросодержащий препарат</t>
  </si>
  <si>
    <t>кг</t>
  </si>
  <si>
    <t>Тестер DPD для измерения рН и CL</t>
  </si>
  <si>
    <t>шт</t>
  </si>
  <si>
    <t>Запасные таблетки для тестера DPD1  (100 шт в уп)</t>
  </si>
  <si>
    <t>уп</t>
  </si>
  <si>
    <t>Запасные таблетки для тестера Phenol Red  (100 шт в уп)</t>
  </si>
  <si>
    <t xml:space="preserve">Электроснабжения для потребителей, использующих электрическую энергию не для бытовых нужд  </t>
  </si>
  <si>
    <t>п.п. 21) п.3.1 Правил</t>
  </si>
  <si>
    <t>Электроснабжение  объектов АОО "Назарбаев Университет" с марта по декабрь</t>
  </si>
  <si>
    <t>СЗ 14 от 24.01.2020</t>
  </si>
  <si>
    <t xml:space="preserve">Спортивное оборудование </t>
  </si>
  <si>
    <t xml:space="preserve">комлект </t>
  </si>
  <si>
    <t xml:space="preserve">СЗ 15 от 27.01.2020 </t>
  </si>
  <si>
    <t>СЗ 11. от 27.01.2020</t>
  </si>
  <si>
    <t>Услуги синхронного перевода для организации семинаров и конференций школ «Назарбаев Университет» и его подразделений</t>
  </si>
  <si>
    <t>CЗ 18 от 28.01.2020</t>
  </si>
  <si>
    <t>Услуги по организации форума "Олимпиада "Назарбаев Университет"</t>
  </si>
  <si>
    <t>пп. 24) п. 3.1</t>
  </si>
  <si>
    <t>Полная характеристика согласно технической спецификации.</t>
  </si>
  <si>
    <t>CЗ 17 от 28.01.2020</t>
  </si>
  <si>
    <t>Государственный флаг Республики Казахстан</t>
  </si>
  <si>
    <t>пп.6)п.3.1 Правил</t>
  </si>
  <si>
    <t>СЗ 19  от 29.01.2020</t>
  </si>
  <si>
    <t>CЗ 20 от 30.01.2020</t>
  </si>
  <si>
    <t xml:space="preserve">Услуги питания для организации семинаров и конференций 
(меню 1, меню 2, бизнес, люкс)
</t>
  </si>
  <si>
    <t xml:space="preserve">Услуги питания для организации семинаров и конференций 
((экспресс, бизнес 1, люкс 1)
</t>
  </si>
  <si>
    <t xml:space="preserve">Услуги питания для организации семинаров и конференций 
(экспресс 1, стандарт, бизнес 2)
</t>
  </si>
  <si>
    <t xml:space="preserve">Услуги питания для организации семинаров и конференций 
(бизнес 1, люкс 1)
</t>
  </si>
  <si>
    <t>Услуги по оформлению зданий баннерами</t>
  </si>
  <si>
    <t>февраль</t>
  </si>
  <si>
    <t>СЗ 21 от 04.02.2020</t>
  </si>
  <si>
    <t>Услуги по вывозу строительного мусора и прочих коммунальных отходов</t>
  </si>
  <si>
    <t xml:space="preserve"> пп 21) пункта 3.1. Правил</t>
  </si>
  <si>
    <t xml:space="preserve">Услуга по вывозу ТБО с территории 
КФ «UMC» Республиканский диагностический центр
</t>
  </si>
  <si>
    <t>3 315 975,00</t>
  </si>
  <si>
    <t xml:space="preserve">Услуга по вывозу ТБО с территории 
КФ «UMC» Национальный центр детской реабилитации
</t>
  </si>
  <si>
    <t xml:space="preserve">Услуга по вывозу ТБО с территории 
КФ «UMC» Национальный научный центр материнства и детства
</t>
  </si>
  <si>
    <t>3 979 162,08</t>
  </si>
  <si>
    <t>41 314 188,24</t>
  </si>
  <si>
    <t>Услуга по вывозу твердо бытовых отходов с территории объектов «Назарбаев Университет»</t>
  </si>
  <si>
    <t>СЗ 23 от 04.02.2020</t>
  </si>
  <si>
    <t>Сервисное обслуживание чиллеров МРТ</t>
  </si>
  <si>
    <t>СЗ 24 от 04.02.2020</t>
  </si>
  <si>
    <t>Клининговые услуги для помещений гостиничного типа</t>
  </si>
  <si>
    <t>СЗ 25 от 05.02.2020</t>
  </si>
  <si>
    <t>Бокорезы с изолированными ручками</t>
  </si>
  <si>
    <t>Плоскогубцы с изолированными ручками</t>
  </si>
  <si>
    <t>Длинногубцы с изолированными ручками</t>
  </si>
  <si>
    <t>Набор отверток</t>
  </si>
  <si>
    <t>Клещи токоизмерительные</t>
  </si>
  <si>
    <t>Перчатки Х/Б с ПВХ</t>
  </si>
  <si>
    <t>Лента изоляционная ПВХ</t>
  </si>
  <si>
    <t>Удлинитель на катушке 25 м</t>
  </si>
  <si>
    <t>Отвертка индикаторная для проверки напряжения</t>
  </si>
  <si>
    <t>шт.</t>
  </si>
  <si>
    <t>тендер</t>
  </si>
  <si>
    <t>СЗ 30 от 06.02.2020</t>
  </si>
  <si>
    <t>Организация и обеспечение уборки помещений (кроме помещений медицинского назначения)</t>
  </si>
  <si>
    <t>СЗ 29 от 06.02.2020</t>
  </si>
  <si>
    <t>Услуги по предоставлению гостиничных номеров в г.Алматы</t>
  </si>
  <si>
    <t xml:space="preserve">Услуги по предоставлению гостиничных номеров </t>
  </si>
  <si>
    <t xml:space="preserve"> пп 23) пункта 3.1. Правил</t>
  </si>
  <si>
    <t>Бензин Аи-92</t>
  </si>
  <si>
    <t>Дизельное топливо летнее</t>
  </si>
  <si>
    <t>Дизельное топливо зимнее</t>
  </si>
  <si>
    <t xml:space="preserve">Техническое обслуживание и ремонт транспортных средств 
</t>
  </si>
  <si>
    <t>УАХиООД</t>
  </si>
  <si>
    <t>Техническое обслуживание и ремонт микроавтобуса</t>
  </si>
  <si>
    <t>СЗ 31 от 05.02.2020</t>
  </si>
  <si>
    <t>Организация и обеспечение уборки помещений автономной организации образования "Назарбаев Университет"</t>
  </si>
  <si>
    <t>Welcome package</t>
  </si>
  <si>
    <t>СЗ 33 от 07.02.2020</t>
  </si>
  <si>
    <t>комплект</t>
  </si>
  <si>
    <t>Многофункциональное устройство</t>
  </si>
  <si>
    <t xml:space="preserve">шт </t>
  </si>
  <si>
    <t>СЗ 33 от 10.02.2020</t>
  </si>
  <si>
    <t>СЗ 36 от 12.02.2020</t>
  </si>
  <si>
    <t xml:space="preserve">Услуги питания для проведения семинара профессора А. Воскресенского «Что такое Китай для нас? Китайская модель и ее будущее»
</t>
  </si>
  <si>
    <t xml:space="preserve">Услуги питания для гостей 21 блока Назарбаев Университет, приехавших на выставку, обучение, презентацию, семинар, конференцию, совещание, форум, симпозиум, тренинг (завтраки)
</t>
  </si>
  <si>
    <t>СЗ 35 от 12.02.2020</t>
  </si>
  <si>
    <t xml:space="preserve">Переводческие услуги: письменный двусторонний перевод (англо-русский, русско-английский)» </t>
  </si>
  <si>
    <t>Услуги письменного перевода учебных материалов для организации обучения по программе Executive MBA</t>
  </si>
  <si>
    <t>Техническое обслуживание контрольно-кассовой машины</t>
  </si>
  <si>
    <t>пп.27 п.3.1 Правил</t>
  </si>
  <si>
    <t>СПУ</t>
  </si>
  <si>
    <t>УБУФО</t>
  </si>
  <si>
    <t>СЗ 39 от 14.02.2020</t>
  </si>
  <si>
    <t>СЗ 38 от 14.02.2020</t>
  </si>
  <si>
    <t>Канцелярские товары</t>
  </si>
  <si>
    <t>СЗ 40 от 17.02.2020</t>
  </si>
  <si>
    <t>Торцовочная пила</t>
  </si>
  <si>
    <t>СЗ 41 от 18.02.2020</t>
  </si>
  <si>
    <t>СЗ 42 от 18.02.2020</t>
  </si>
  <si>
    <t>Техническое обслуживание дизель-генераторных установок</t>
  </si>
  <si>
    <t>СЗ 44 от 19.02.2020</t>
  </si>
  <si>
    <t>Туалетная бумага</t>
  </si>
  <si>
    <t>СЗ 45 от 19.02.2020</t>
  </si>
  <si>
    <t>Матрас односпальный</t>
  </si>
  <si>
    <t>Услуги по лабораторно-инструментальным исследованиям (испытаниям) параметров микроклимата и воды с водопроводной системы общежитий студентов «Назарбаев Университет»</t>
  </si>
  <si>
    <t>Услуги по комплексному эксплуатационному обслуживанию и содержанию зданий и прилегающей территории, по технической эксплуатации и содержанию инфраструктуры зданий</t>
  </si>
  <si>
    <t>СЗ 47 от 21.02.2020</t>
  </si>
  <si>
    <t>Услуги по комплексному эксплуатационному обслуживанию и содержанию зданий и прилегающей территории, по технической эксплуатации и содержанию инфраструктуры</t>
  </si>
  <si>
    <t>Переводческие услуги: письменный двусторонний перевод (казахско-русский, русско-казахский)</t>
  </si>
  <si>
    <t>Жидкое мыло</t>
  </si>
  <si>
    <t>СЗ 48 от 24.02.2020</t>
  </si>
  <si>
    <t>Чистка витражей и фасадов методом промышленного альпинизма</t>
  </si>
  <si>
    <t>Монтаж и демонтаж тентовой конструкции (без металлокаркаса)</t>
  </si>
  <si>
    <t>СЗ 49 от 20.02.2020</t>
  </si>
  <si>
    <t>СЗ 50 от 26.02.2020</t>
  </si>
  <si>
    <t xml:space="preserve">Полотенце банное </t>
  </si>
  <si>
    <t xml:space="preserve">Полотенце лицевое </t>
  </si>
  <si>
    <t xml:space="preserve">Подушка </t>
  </si>
  <si>
    <t xml:space="preserve">Одеяло односпальное </t>
  </si>
  <si>
    <t xml:space="preserve">Одеяло двуспальное </t>
  </si>
  <si>
    <t>Постельное бельё (2-х спальное)</t>
  </si>
  <si>
    <t>Наматрасник (1-но спальное)</t>
  </si>
  <si>
    <t>Наматрасник (2- спальный)</t>
  </si>
  <si>
    <t>СЗ 51 от 26.02.2020</t>
  </si>
  <si>
    <t>Полуматовая краска моющаяся для влажных помещений с супер защитой от влаги</t>
  </si>
  <si>
    <t>Запрос ценовых предложение</t>
  </si>
  <si>
    <t xml:space="preserve">банка </t>
  </si>
  <si>
    <t xml:space="preserve">Костюм летний №1 (куртка+ брюки)
</t>
  </si>
  <si>
    <t>Ботинки летние №1</t>
  </si>
  <si>
    <t>Ботинки летние №2</t>
  </si>
  <si>
    <t>Полуботинки летние</t>
  </si>
  <si>
    <t>СЗ 54 от 27.02.2020</t>
  </si>
  <si>
    <t>СЗ 52 от 27.02.2020</t>
  </si>
  <si>
    <t>пара</t>
  </si>
  <si>
    <t xml:space="preserve">Костюм летний №2 (куртка+ брюки)
</t>
  </si>
  <si>
    <t>Костюм летний №3 (куртка+полукомбинезон)</t>
  </si>
  <si>
    <t>Услуги по вывозу снега</t>
  </si>
  <si>
    <t>пп.20) п.3.1 Правил</t>
  </si>
  <si>
    <t>Питьевая вода</t>
  </si>
  <si>
    <t>СЗ 56 от 27.02.2020</t>
  </si>
  <si>
    <t xml:space="preserve">Бутилированная питьевая вода </t>
  </si>
  <si>
    <t>Шредер</t>
  </si>
  <si>
    <t>Металлодетектор ручной</t>
  </si>
  <si>
    <t>Демонтаж-монтаж систем учета тепловой энергии</t>
  </si>
  <si>
    <t xml:space="preserve"> Полная техническая характеристика в соответствии технической спецификации</t>
  </si>
  <si>
    <t>пп. 21) п. 3.1. Правил</t>
  </si>
  <si>
    <t>СЗ 57 от 28.02.2020</t>
  </si>
  <si>
    <t>Amenities set</t>
  </si>
  <si>
    <t>Работы по изготовлению и установке заркал</t>
  </si>
  <si>
    <t>март</t>
  </si>
  <si>
    <t>СЗ 59 от 04.03.2020</t>
  </si>
  <si>
    <t>СЗ 33 от 07.02.2020, СЗ 58 от 03.03.2020</t>
  </si>
  <si>
    <t>Работы по изготовлению столешницы</t>
  </si>
  <si>
    <t>СЗ 60 от 10.03.2020</t>
  </si>
  <si>
    <t>Утилизация отработанных ртутьсодержащих ламп</t>
  </si>
  <si>
    <t>СЗ 61 от 10.03.2020</t>
  </si>
  <si>
    <t>Перегородка стеклянная, с дверью</t>
  </si>
  <si>
    <t>СЗ 62 от 12.03.2020</t>
  </si>
  <si>
    <t>Верстак, тип 1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</si>
  <si>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</si>
  <si>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</si>
  <si>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</si>
  <si>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</si>
  <si>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</si>
  <si>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</si>
  <si>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</si>
  <si>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</si>
  <si>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</si>
  <si>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Верстак, тип 2</t>
  </si>
  <si>
    <t>Верстак, тип 3</t>
  </si>
  <si>
    <t>Экран</t>
  </si>
  <si>
    <t>Тумба</t>
  </si>
  <si>
    <t>Тележка инструментальная на колесах</t>
  </si>
  <si>
    <t>Шкаф, тип 1</t>
  </si>
  <si>
    <t>Шкаф, тип 2</t>
  </si>
  <si>
    <t>Шкаф, тип 3</t>
  </si>
  <si>
    <t>Шкаф, тип 4</t>
  </si>
  <si>
    <t>Акустическое пианино</t>
  </si>
  <si>
    <t>СЗ 63 от 12.03.2020</t>
  </si>
  <si>
    <t>Ремонт электродвигателей</t>
  </si>
  <si>
    <t>СЗ 64 от 12.03.2020</t>
  </si>
  <si>
    <t xml:space="preserve">СЗ 27 от 05.02.2020, </t>
  </si>
  <si>
    <t>Береты для участников Платформы</t>
  </si>
  <si>
    <t>Капюшоны для выпусников</t>
  </si>
  <si>
    <t>Шнуры с кистями на концах для выпусников с отличием</t>
  </si>
  <si>
    <t>СЗ 66 от 12.03.2020</t>
  </si>
  <si>
    <t>Перешив мантий</t>
  </si>
  <si>
    <t xml:space="preserve">Услуги по техническому обслуживанию бытового оборудования и приборов
</t>
  </si>
  <si>
    <t>марта</t>
  </si>
  <si>
    <t>СЗ 67 от 13.03.2020</t>
  </si>
  <si>
    <t>Сантехнические материалы для инженерных систем</t>
  </si>
  <si>
    <t>Кабельная продукция</t>
  </si>
  <si>
    <t>СЗ 71 от 16.03.2020</t>
  </si>
  <si>
    <t xml:space="preserve">Противоскользящее покрытие </t>
  </si>
  <si>
    <t>кв.м.</t>
  </si>
  <si>
    <t>Искусственное растение (сансевиерия) с декоративной галькой белого цвета</t>
  </si>
  <si>
    <t>СЗ 72 от 16.03.2020</t>
  </si>
  <si>
    <t>Электронные часы</t>
  </si>
  <si>
    <t>Лампы настольные</t>
  </si>
  <si>
    <t>Постельное белье (1,5-спальное)</t>
  </si>
  <si>
    <t>Фотоаппарат</t>
  </si>
  <si>
    <t>Штатив для камеры</t>
  </si>
  <si>
    <t>Карта памяти</t>
  </si>
  <si>
    <t>Фотокомплект</t>
  </si>
  <si>
    <t>Штатив для фотоаппарата</t>
  </si>
  <si>
    <t>СЗ 73 от 17.03.2020</t>
  </si>
  <si>
    <t xml:space="preserve">Мяч волейбольный </t>
  </si>
  <si>
    <t xml:space="preserve">Барьер тренировочный </t>
  </si>
  <si>
    <t>Конус тренировочный</t>
  </si>
  <si>
    <t>Шест тренировочный</t>
  </si>
  <si>
    <t>Ленточный экспандер</t>
  </si>
  <si>
    <t xml:space="preserve">Эстафетная палочка </t>
  </si>
  <si>
    <t>Мяч медицинский (медбол)</t>
  </si>
  <si>
    <t>Манишка</t>
  </si>
  <si>
    <t>Свисток</t>
  </si>
  <si>
    <t>Футбольные карточки</t>
  </si>
  <si>
    <t xml:space="preserve">Валик массажный </t>
  </si>
  <si>
    <t>СЗ 75 от 18.03.2020</t>
  </si>
  <si>
    <t xml:space="preserve">Соль таблетированная </t>
  </si>
  <si>
    <t>СЗ 74 от 20.03.2020</t>
  </si>
  <si>
    <t>СЗ 68 от 13.03.2020, 20.03.2020</t>
  </si>
  <si>
    <t xml:space="preserve">Техническое обслуживание и ремонт микроавтобуса
</t>
  </si>
  <si>
    <t>СЗ 76 от 27.03.2020</t>
  </si>
  <si>
    <t>п.п27)п.3.1 Правил</t>
  </si>
  <si>
    <t>СЗ 76  от 27.03.2020</t>
  </si>
  <si>
    <t>Работы по восстановлению кузова аварийного автомобиля Toyota Camry</t>
  </si>
  <si>
    <t>Техническое обслуживание автомобиля самосвал "Камаз 45143-6012-50" на период гарантийного срока</t>
  </si>
  <si>
    <t>Техническое обслуживание автомобиля самосвал "Toyota Camry" на период гарантийного срока</t>
  </si>
  <si>
    <t>Нагрудной знак</t>
  </si>
  <si>
    <t>п.п30)п.3.1 Правил</t>
  </si>
  <si>
    <t xml:space="preserve">апрель </t>
  </si>
  <si>
    <t>Шкаф витрина</t>
  </si>
  <si>
    <t>Шкаф для одежды</t>
  </si>
  <si>
    <t>Кресло на роликах</t>
  </si>
  <si>
    <t>Штабелируемые стулья</t>
  </si>
  <si>
    <t>Мобильная информационная стойка - указатель</t>
  </si>
  <si>
    <t>Указатель - стрелка</t>
  </si>
  <si>
    <t>Карнизы для штор</t>
  </si>
  <si>
    <t>Крючки для штор</t>
  </si>
  <si>
    <t>от 06.04.2020</t>
  </si>
  <si>
    <t xml:space="preserve">  06.04.2020</t>
  </si>
  <si>
    <t>Дезинфекция помещений в целях локализации и ликвидации последствий чрезвычайных ситуаций</t>
  </si>
  <si>
    <t xml:space="preserve"> от 06.04.2020</t>
  </si>
  <si>
    <t xml:space="preserve">пп 20) п.3.1. Правил </t>
  </si>
  <si>
    <t>СЗ 45 от 19.02.2020, от 07.04.2020</t>
  </si>
  <si>
    <t>СЗ 56 от 27.02.2020, от 07.04.2020</t>
  </si>
  <si>
    <t>Перфоратор 800Вт</t>
  </si>
  <si>
    <t>Дрель-шуруповерт аккумуляторный 18 В</t>
  </si>
  <si>
    <t>Машина шлифовальная угловая 125 мм</t>
  </si>
  <si>
    <t>Машина шлифовальная угловая 2200Вт</t>
  </si>
  <si>
    <t>Электролобзик</t>
  </si>
  <si>
    <t>Лазерный нивелир</t>
  </si>
  <si>
    <t>от 07.04.2020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</si>
</sst>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4">
    <numFmt numFmtId="41" formatCode="_-* #,##0\ _₽_-;\-* #,##0\ _₽_-;_-* &quot;-&quot;\ _₽_-;_-@_-"/>
    <numFmt numFmtId="43" formatCode="_-* #,##0.00\ _₽_-;\-* #,##0.00\ _₽_-;_-* &quot;-&quot;??\ _₽_-;_-@_-"/>
    <numFmt numFmtId="164" formatCode="_-* #,##0_р_._-;\-* #,##0_р_._-;_-* &quot;-&quot;_р_._-;_-@_-"/>
    <numFmt numFmtId="165" formatCode="_-* #,##0.00_р_._-;\-* #,##0.00_р_._-;_-* &quot;-&quot;??_р_._-;_-@_-"/>
    <numFmt numFmtId="166" formatCode="_-* #,##0.00_-;\-* #,##0.00_-;_-* &quot;-&quot;??_-;_-@_-"/>
    <numFmt numFmtId="167" formatCode="&quot;$&quot;#,##0.00_);\(&quot;$&quot;#,##0.00\)"/>
    <numFmt numFmtId="168" formatCode="_(* #,##0.00_);_(* \(#,##0.00\);_(* &quot;-&quot;??_);_(@_)"/>
    <numFmt numFmtId="169" formatCode="_(&quot;$&quot;* #,##0_);_(&quot;$&quot;* \(#,##0\);_(&quot;$&quot;* &quot;-&quot;_);_(@_)"/>
    <numFmt numFmtId="170" formatCode="_(* #,##0_);_(* \(#,##0\);_(* &quot;-&quot;_);_(@_)"/>
    <numFmt numFmtId="171" formatCode="#."/>
    <numFmt numFmtId="172" formatCode="#.00"/>
    <numFmt numFmtId="173" formatCode="&quot;$&quot;#.00"/>
    <numFmt numFmtId="174" formatCode="#,##0_);\(#,##0\);0_);* @_)"/>
    <numFmt numFmtId="175" formatCode="#,##0.0_);\(#,##0.0\);0.0_);* @_)"/>
    <numFmt numFmtId="176" formatCode="#,##0.00_);\(#,##0.00\);0.00_);* @_)"/>
    <numFmt numFmtId="177" formatCode="#,##0.000_);\(#,##0.000\);0.000_);* @_)"/>
    <numFmt numFmtId="178" formatCode="#,##0.0000_);\(#,##0.0000\);0.0000_);* @_)"/>
    <numFmt numFmtId="179" formatCode="d\-mmm;[Red]&quot;Not date&quot;;&quot;-&quot;;[Red]* &quot;Not date&quot;"/>
    <numFmt numFmtId="180" formatCode="d\-mmm\-yyyy;[Red]&quot;Not date&quot;;&quot;-&quot;;[Red]* &quot;Not date&quot;"/>
    <numFmt numFmtId="181" formatCode="d\-mmm\-yyyy\ h:mm\ AM/PM;[Red]* &quot;Not date&quot;;&quot;-&quot;;[Red]* &quot;Not date&quot;"/>
    <numFmt numFmtId="182" formatCode="d/mm/yyyy;[Red]* &quot;Not date&quot;;&quot;-&quot;;[Red]* &quot;Not date&quot;"/>
    <numFmt numFmtId="183" formatCode="mm/dd/yyyy;[Red]* &quot;Not date&quot;;&quot;-&quot;;[Red]* &quot;Not date&quot;"/>
    <numFmt numFmtId="184" formatCode="mmm\-yy;[Red]* &quot;Not date&quot;;&quot;-&quot;;[Red]* &quot;Not date&quot;"/>
    <numFmt numFmtId="185" formatCode="0;\-0;0;* @"/>
    <numFmt numFmtId="186" formatCode="h:mm\ AM/PM;[Red]* &quot;Not time&quot;;\-;[Red]* &quot;Not time&quot;"/>
    <numFmt numFmtId="187" formatCode="[h]:mm;[Red]* &quot;Not time&quot;;[h]:mm;[Red]* &quot;Not time&quot;"/>
    <numFmt numFmtId="188" formatCode="0%;\-0%;0%;* @_%"/>
    <numFmt numFmtId="189" formatCode="0.0%;\-0.0%;0.0%;* @_%"/>
    <numFmt numFmtId="190" formatCode="0.00%;\-0.00%;0.00%;* @_%"/>
    <numFmt numFmtId="191" formatCode="0.000%;\-0.000%;0.000%;* @_%"/>
    <numFmt numFmtId="192" formatCode="&quot;$&quot;* #,##0_);&quot;$&quot;* \(#,##0\);&quot;$&quot;* 0_);* @_)"/>
    <numFmt numFmtId="193" formatCode="&quot;$&quot;* #,##0.0_);&quot;$&quot;* \(#,##0.0\);&quot;$&quot;* 0.0_);* @_)"/>
    <numFmt numFmtId="194" formatCode="&quot;$&quot;* #,##0.00_);&quot;$&quot;* \(#,##0.00\);&quot;$&quot;* 0.00_);* @_)"/>
    <numFmt numFmtId="195" formatCode="&quot;$&quot;* #,##0.000_);&quot;$&quot;* \(#,##0.000\);&quot;$&quot;* 0.000_);* @_)"/>
    <numFmt numFmtId="196" formatCode="&quot;$&quot;* #,##0.0000_);&quot;$&quot;* \(#,##0.0000\);&quot;$&quot;* 0.0000_);* @_)"/>
    <numFmt numFmtId="197" formatCode="_-* #,##0.00[$€-1]_-;\-* #,##0.00[$€-1]_-;_-* &quot;-&quot;??[$€-1]_-"/>
    <numFmt numFmtId="198" formatCode="d\-mmm\-yyyy;[Red]* &quot;Not date&quot;;&quot;-&quot;;[Red]* &quot;Not date&quot;"/>
    <numFmt numFmtId="199" formatCode="d\-mmm\-yyyy\ h:mm\ AM/PM;[Red]* &quot;Not time&quot;;0;[Red]* &quot;Not time&quot;"/>
    <numFmt numFmtId="200" formatCode="#,##0_);[Blue]\(\-\)\ #,##0_)"/>
    <numFmt numFmtId="201" formatCode="%#.00"/>
    <numFmt numFmtId="202" formatCode="0.0%"/>
    <numFmt numFmtId="203" formatCode="[$-419]General"/>
    <numFmt numFmtId="204" formatCode="&quot; $&quot;#,##0.00\ ;&quot; $(&quot;#,##0.00\);&quot; $-&quot;#\ ;\ @\ "/>
    <numFmt numFmtId="205" formatCode="#,##0.00\ [$€-407];[Red]\-#,##0.00\ [$€-407]"/>
  </numFmts>
  <fonts count="49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u/>
      <sz val="11"/>
      <color theme="10"/>
      <name val="Calibri"/>
      <family val="2"/>
      <charset val="204"/>
    </font>
    <font>
      <sz val="10"/>
      <name val="Arial"/>
      <family val="2"/>
      <charset val="204"/>
    </font>
    <font>
      <sz val="11"/>
      <color indexed="63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8"/>
      <name val="Arial"/>
      <family val="2"/>
      <charset val="204"/>
    </font>
    <font>
      <sz val="8"/>
      <color indexed="8"/>
      <name val="Arial"/>
      <family val="2"/>
      <charset val="204"/>
    </font>
    <font>
      <sz val="12"/>
      <name val="Tms Rmn"/>
      <charset val="204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u/>
      <sz val="8"/>
      <color indexed="12"/>
      <name val="Arial"/>
      <family val="2"/>
      <charset val="204"/>
    </font>
    <font>
      <sz val="8"/>
      <color indexed="12"/>
      <name val="Arial"/>
      <family val="2"/>
      <charset val="204"/>
    </font>
    <font>
      <b/>
      <sz val="8"/>
      <color indexed="12"/>
      <name val="Arial"/>
      <family val="2"/>
      <charset val="204"/>
    </font>
    <font>
      <b/>
      <sz val="16"/>
      <name val="Arial"/>
      <family val="2"/>
    </font>
    <font>
      <sz val="8"/>
      <name val="Arial"/>
      <family val="2"/>
    </font>
    <font>
      <sz val="12"/>
      <name val="Arial Cyr"/>
      <charset val="204"/>
    </font>
    <font>
      <sz val="10"/>
      <name val="Verdana"/>
      <family val="2"/>
      <charset val="204"/>
    </font>
    <font>
      <sz val="10"/>
      <name val="Helv"/>
    </font>
    <font>
      <sz val="10"/>
      <name val="Arial"/>
      <family val="2"/>
      <charset val="162"/>
    </font>
    <font>
      <sz val="11"/>
      <color indexed="8"/>
      <name val="Calibri"/>
      <family val="2"/>
    </font>
    <font>
      <sz val="10"/>
      <name val="Verdana"/>
      <family val="2"/>
    </font>
    <font>
      <sz val="11"/>
      <color rgb="FF000000"/>
      <name val="Calibri"/>
      <family val="2"/>
      <charset val="204"/>
    </font>
    <font>
      <sz val="11"/>
      <color indexed="8"/>
      <name val="Arial"/>
      <family val="2"/>
      <charset val="204"/>
    </font>
    <font>
      <b/>
      <i/>
      <sz val="16"/>
      <color indexed="8"/>
      <name val="Arial"/>
      <family val="2"/>
      <charset val="204"/>
    </font>
    <font>
      <b/>
      <i/>
      <u/>
      <sz val="11"/>
      <color indexed="8"/>
      <name val="Arial"/>
      <family val="2"/>
      <charset val="204"/>
    </font>
    <font>
      <b/>
      <sz val="11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12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rgb="FF000000"/>
      <name val="Times"/>
      <family val="1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30">
    <xf numFmtId="0" fontId="0" fillId="0" borderId="0"/>
    <xf numFmtId="43" fontId="6" fillId="0" borderId="0" applyFont="0" applyFill="0" applyBorder="0" applyAlignment="0" applyProtection="0"/>
    <xf numFmtId="0" fontId="9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/>
    <xf numFmtId="165" fontId="10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167" fontId="13" fillId="0" borderId="0"/>
    <xf numFmtId="0" fontId="12" fillId="0" borderId="0"/>
    <xf numFmtId="168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6" fillId="0" borderId="0"/>
    <xf numFmtId="165" fontId="6" fillId="0" borderId="0" applyFont="0" applyFill="0" applyBorder="0" applyAlignment="0" applyProtection="0"/>
    <xf numFmtId="0" fontId="14" fillId="0" borderId="0">
      <alignment vertical="center"/>
    </xf>
    <xf numFmtId="0" fontId="12" fillId="0" borderId="0"/>
    <xf numFmtId="0" fontId="9" fillId="0" borderId="0"/>
    <xf numFmtId="0" fontId="15" fillId="0" borderId="0"/>
    <xf numFmtId="0" fontId="12" fillId="0" borderId="0"/>
    <xf numFmtId="0" fontId="6" fillId="0" borderId="0"/>
    <xf numFmtId="0" fontId="6" fillId="0" borderId="0"/>
    <xf numFmtId="0" fontId="6" fillId="0" borderId="0"/>
    <xf numFmtId="165" fontId="10" fillId="0" borderId="0" applyFont="0" applyFill="0" applyBorder="0" applyAlignment="0" applyProtection="0"/>
    <xf numFmtId="171" fontId="16" fillId="0" borderId="2">
      <protection locked="0"/>
    </xf>
    <xf numFmtId="171" fontId="16" fillId="0" borderId="2">
      <protection locked="0"/>
    </xf>
    <xf numFmtId="4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4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2" fontId="16" fillId="0" borderId="0">
      <protection locked="0"/>
    </xf>
    <xf numFmtId="4" fontId="16" fillId="0" borderId="0">
      <protection locked="0"/>
    </xf>
    <xf numFmtId="172" fontId="16" fillId="0" borderId="0">
      <protection locked="0"/>
    </xf>
    <xf numFmtId="173" fontId="16" fillId="0" borderId="0">
      <protection locked="0"/>
    </xf>
    <xf numFmtId="173" fontId="16" fillId="0" borderId="0">
      <protection locked="0"/>
    </xf>
    <xf numFmtId="171" fontId="16" fillId="0" borderId="2">
      <protection locked="0"/>
    </xf>
    <xf numFmtId="171" fontId="16" fillId="0" borderId="2">
      <protection locked="0"/>
    </xf>
    <xf numFmtId="171" fontId="17" fillId="0" borderId="0">
      <protection locked="0"/>
    </xf>
    <xf numFmtId="171" fontId="17" fillId="0" borderId="0">
      <protection locked="0"/>
    </xf>
    <xf numFmtId="171" fontId="16" fillId="0" borderId="2">
      <protection locked="0"/>
    </xf>
    <xf numFmtId="174" fontId="18" fillId="0" borderId="0" applyFill="0" applyBorder="0">
      <alignment vertical="top"/>
    </xf>
    <xf numFmtId="175" fontId="18" fillId="0" borderId="0" applyFill="0" applyBorder="0">
      <alignment vertical="top"/>
    </xf>
    <xf numFmtId="176" fontId="18" fillId="0" borderId="0" applyFill="0" applyBorder="0">
      <alignment vertical="top"/>
    </xf>
    <xf numFmtId="177" fontId="18" fillId="0" borderId="0" applyFill="0" applyBorder="0">
      <alignment vertical="top"/>
    </xf>
    <xf numFmtId="178" fontId="18" fillId="0" borderId="0" applyFill="0" applyBorder="0">
      <alignment vertical="top"/>
    </xf>
    <xf numFmtId="179" fontId="18" fillId="0" borderId="0" applyFill="0" applyBorder="0">
      <alignment vertical="top"/>
    </xf>
    <xf numFmtId="180" fontId="18" fillId="0" borderId="0" applyFill="0" applyBorder="0">
      <alignment vertical="top"/>
    </xf>
    <xf numFmtId="181" fontId="18" fillId="0" borderId="0" applyFill="0" applyBorder="0">
      <alignment vertical="top"/>
    </xf>
    <xf numFmtId="182" fontId="18" fillId="0" borderId="0" applyFill="0" applyBorder="0">
      <alignment vertical="top"/>
    </xf>
    <xf numFmtId="183" fontId="18" fillId="0" borderId="0" applyFill="0" applyBorder="0">
      <alignment vertical="top"/>
    </xf>
    <xf numFmtId="184" fontId="18" fillId="0" borderId="0" applyFill="0" applyBorder="0">
      <alignment vertical="top"/>
    </xf>
    <xf numFmtId="184" fontId="18" fillId="0" borderId="0" applyFill="0" applyBorder="0">
      <alignment horizontal="center" vertical="top"/>
    </xf>
    <xf numFmtId="185" fontId="18" fillId="0" borderId="0" applyFill="0" applyBorder="0">
      <alignment vertical="top"/>
    </xf>
    <xf numFmtId="186" fontId="18" fillId="0" borderId="0" applyFill="0" applyBorder="0">
      <alignment vertical="top"/>
    </xf>
    <xf numFmtId="187" fontId="18" fillId="0" borderId="0" applyFill="0" applyBorder="0">
      <alignment vertical="top"/>
    </xf>
    <xf numFmtId="188" fontId="18" fillId="0" borderId="0" applyFill="0" applyBorder="0">
      <alignment vertical="top"/>
    </xf>
    <xf numFmtId="189" fontId="19" fillId="0" borderId="0" applyFill="0" applyBorder="0">
      <alignment vertical="top"/>
    </xf>
    <xf numFmtId="190" fontId="18" fillId="0" borderId="0" applyFill="0" applyBorder="0">
      <alignment vertical="top"/>
    </xf>
    <xf numFmtId="191" fontId="18" fillId="0" borderId="0" applyFill="0" applyBorder="0">
      <alignment vertical="top"/>
    </xf>
    <xf numFmtId="192" fontId="18" fillId="0" borderId="0" applyFill="0" applyBorder="0">
      <alignment vertical="top"/>
    </xf>
    <xf numFmtId="193" fontId="18" fillId="0" borderId="0" applyFill="0" applyBorder="0">
      <alignment vertical="top"/>
    </xf>
    <xf numFmtId="194" fontId="18" fillId="0" borderId="0" applyFill="0" applyBorder="0">
      <alignment vertical="top"/>
    </xf>
    <xf numFmtId="195" fontId="18" fillId="0" borderId="0" applyFill="0" applyBorder="0">
      <alignment vertical="top"/>
    </xf>
    <xf numFmtId="196" fontId="18" fillId="0" borderId="0" applyFill="0" applyBorder="0">
      <alignment vertical="top"/>
    </xf>
    <xf numFmtId="0" fontId="20" fillId="0" borderId="0" applyNumberFormat="0" applyFill="0" applyBorder="0" applyAlignment="0" applyProtection="0"/>
    <xf numFmtId="197" fontId="9" fillId="0" borderId="0" applyFont="0" applyFill="0" applyBorder="0" applyAlignment="0" applyProtection="0"/>
    <xf numFmtId="0" fontId="10" fillId="0" borderId="0"/>
    <xf numFmtId="0" fontId="21" fillId="0" borderId="0" applyFill="0" applyBorder="0">
      <alignment vertical="top"/>
    </xf>
    <xf numFmtId="0" fontId="22" fillId="0" borderId="0" applyFill="0" applyBorder="0">
      <alignment vertical="top"/>
    </xf>
    <xf numFmtId="0" fontId="23" fillId="0" borderId="0" applyFill="0" applyBorder="0">
      <alignment vertical="top"/>
    </xf>
    <xf numFmtId="0" fontId="24" fillId="0" borderId="0" applyFill="0" applyBorder="0">
      <alignment vertical="top"/>
    </xf>
    <xf numFmtId="0" fontId="25" fillId="0" borderId="0" applyFill="0" applyBorder="0">
      <alignment horizontal="left" vertical="top"/>
      <protection hidden="1"/>
    </xf>
    <xf numFmtId="0" fontId="25" fillId="0" borderId="0" applyFill="0" applyBorder="0">
      <alignment horizontal="left" vertical="top" indent="1"/>
      <protection hidden="1"/>
    </xf>
    <xf numFmtId="0" fontId="25" fillId="0" borderId="0" applyFill="0" applyBorder="0">
      <alignment horizontal="left" vertical="top" indent="2"/>
      <protection hidden="1"/>
    </xf>
    <xf numFmtId="0" fontId="25" fillId="0" borderId="0" applyFill="0" applyBorder="0">
      <alignment horizontal="left" vertical="top" indent="3"/>
      <protection hidden="1"/>
    </xf>
    <xf numFmtId="174" fontId="26" fillId="0" borderId="0" applyFill="0" applyBorder="0">
      <alignment vertical="top"/>
      <protection locked="0"/>
    </xf>
    <xf numFmtId="175" fontId="26" fillId="0" borderId="0" applyFill="0" applyBorder="0">
      <alignment vertical="top"/>
      <protection locked="0"/>
    </xf>
    <xf numFmtId="176" fontId="26" fillId="0" borderId="0" applyFill="0" applyBorder="0">
      <alignment vertical="top"/>
      <protection locked="0"/>
    </xf>
    <xf numFmtId="177" fontId="26" fillId="0" borderId="0" applyFill="0" applyBorder="0">
      <alignment vertical="top"/>
      <protection locked="0"/>
    </xf>
    <xf numFmtId="178" fontId="26" fillId="0" borderId="0" applyFill="0" applyBorder="0">
      <alignment vertical="top"/>
      <protection locked="0"/>
    </xf>
    <xf numFmtId="179" fontId="26" fillId="0" borderId="0" applyFill="0" applyBorder="0">
      <alignment vertical="top"/>
      <protection locked="0"/>
    </xf>
    <xf numFmtId="198" fontId="26" fillId="0" borderId="0" applyFill="0" applyBorder="0">
      <alignment vertical="top"/>
      <protection locked="0"/>
    </xf>
    <xf numFmtId="199" fontId="26" fillId="0" borderId="0" applyFill="0" applyBorder="0">
      <alignment vertical="top"/>
      <protection locked="0"/>
    </xf>
    <xf numFmtId="182" fontId="26" fillId="0" borderId="0" applyFill="0" applyBorder="0">
      <alignment vertical="top"/>
      <protection locked="0"/>
    </xf>
    <xf numFmtId="183" fontId="26" fillId="0" borderId="0" applyFill="0" applyBorder="0">
      <alignment vertical="top"/>
      <protection locked="0"/>
    </xf>
    <xf numFmtId="184" fontId="26" fillId="0" borderId="0" applyFill="0" applyBorder="0">
      <alignment vertical="top"/>
      <protection locked="0"/>
    </xf>
    <xf numFmtId="185" fontId="26" fillId="0" borderId="0" applyFill="0" applyBorder="0">
      <alignment vertical="top"/>
      <protection locked="0"/>
    </xf>
    <xf numFmtId="185" fontId="27" fillId="0" borderId="0" applyFill="0" applyBorder="0">
      <alignment vertical="top"/>
      <protection locked="0"/>
    </xf>
    <xf numFmtId="185" fontId="26" fillId="0" borderId="0" applyFill="0" applyBorder="0">
      <alignment vertical="top"/>
      <protection locked="0"/>
    </xf>
    <xf numFmtId="49" fontId="26" fillId="0" borderId="0" applyFill="0" applyBorder="0">
      <alignment vertical="top"/>
      <protection locked="0"/>
    </xf>
    <xf numFmtId="49" fontId="27" fillId="0" borderId="0" applyFill="0" applyBorder="0">
      <alignment vertical="top"/>
      <protection locked="0"/>
    </xf>
    <xf numFmtId="0" fontId="26" fillId="0" borderId="0" applyFill="0" applyBorder="0">
      <alignment vertical="top" wrapText="1"/>
      <protection locked="0"/>
    </xf>
    <xf numFmtId="186" fontId="26" fillId="0" borderId="0" applyFill="0" applyBorder="0">
      <alignment vertical="top"/>
      <protection locked="0"/>
    </xf>
    <xf numFmtId="187" fontId="26" fillId="0" borderId="0" applyFill="0" applyBorder="0">
      <alignment vertical="top"/>
      <protection locked="0"/>
    </xf>
    <xf numFmtId="188" fontId="26" fillId="0" borderId="0" applyFill="0" applyBorder="0">
      <alignment vertical="top"/>
      <protection locked="0"/>
    </xf>
    <xf numFmtId="189" fontId="26" fillId="0" borderId="0" applyFill="0" applyBorder="0">
      <alignment vertical="top"/>
      <protection locked="0"/>
    </xf>
    <xf numFmtId="190" fontId="26" fillId="0" borderId="0" applyFill="0" applyBorder="0">
      <alignment vertical="top"/>
      <protection locked="0"/>
    </xf>
    <xf numFmtId="191" fontId="26" fillId="0" borderId="0" applyFill="0" applyBorder="0">
      <alignment vertical="top"/>
      <protection locked="0"/>
    </xf>
    <xf numFmtId="192" fontId="26" fillId="0" borderId="0" applyFill="0" applyBorder="0">
      <alignment vertical="top"/>
      <protection locked="0"/>
    </xf>
    <xf numFmtId="193" fontId="26" fillId="0" borderId="0" applyFill="0" applyBorder="0">
      <alignment vertical="top"/>
      <protection locked="0"/>
    </xf>
    <xf numFmtId="194" fontId="26" fillId="0" borderId="0" applyFill="0" applyBorder="0">
      <alignment vertical="top"/>
      <protection locked="0"/>
    </xf>
    <xf numFmtId="195" fontId="26" fillId="0" borderId="0" applyFill="0" applyBorder="0">
      <alignment vertical="top"/>
      <protection locked="0"/>
    </xf>
    <xf numFmtId="196" fontId="26" fillId="0" borderId="0" applyFill="0" applyBorder="0">
      <alignment vertical="top"/>
      <protection locked="0"/>
    </xf>
    <xf numFmtId="49" fontId="26" fillId="0" borderId="0" applyFill="0" applyBorder="0">
      <alignment horizontal="left" vertical="top"/>
      <protection locked="0"/>
    </xf>
    <xf numFmtId="49" fontId="26" fillId="0" borderId="0" applyFill="0" applyBorder="0">
      <alignment horizontal="left" vertical="top" indent="1"/>
      <protection locked="0"/>
    </xf>
    <xf numFmtId="49" fontId="26" fillId="0" borderId="0" applyFill="0" applyBorder="0">
      <alignment horizontal="left" vertical="top" indent="2"/>
      <protection locked="0"/>
    </xf>
    <xf numFmtId="49" fontId="26" fillId="0" borderId="0" applyFill="0" applyBorder="0">
      <alignment horizontal="left" vertical="top" indent="3"/>
      <protection locked="0"/>
    </xf>
    <xf numFmtId="49" fontId="26" fillId="0" borderId="0" applyFill="0" applyBorder="0">
      <alignment horizontal="left" vertical="top" indent="4"/>
      <protection locked="0"/>
    </xf>
    <xf numFmtId="49" fontId="26" fillId="0" borderId="0" applyFill="0" applyBorder="0">
      <alignment horizontal="center"/>
      <protection locked="0"/>
    </xf>
    <xf numFmtId="49" fontId="26" fillId="0" borderId="0" applyFill="0" applyBorder="0">
      <alignment horizontal="center" wrapText="1"/>
      <protection locked="0"/>
    </xf>
    <xf numFmtId="49" fontId="18" fillId="0" borderId="0" applyFill="0" applyBorder="0">
      <alignment vertical="top"/>
    </xf>
    <xf numFmtId="0" fontId="18" fillId="0" borderId="0" applyFill="0" applyBorder="0">
      <alignment vertical="top" wrapText="1"/>
    </xf>
    <xf numFmtId="0" fontId="28" fillId="0" borderId="0" applyNumberFormat="0" applyFont="0" applyBorder="0" applyAlignment="0">
      <alignment horizontal="left"/>
    </xf>
    <xf numFmtId="0" fontId="24" fillId="0" borderId="0" applyFill="0" applyBorder="0">
      <alignment vertical="top"/>
    </xf>
    <xf numFmtId="0" fontId="24" fillId="0" borderId="0" applyFill="0" applyBorder="0">
      <alignment horizontal="left" vertical="top" indent="1"/>
    </xf>
    <xf numFmtId="0" fontId="29" fillId="0" borderId="0" applyFill="0" applyBorder="0">
      <alignment horizontal="left" vertical="top" indent="2"/>
    </xf>
    <xf numFmtId="0" fontId="24" fillId="0" borderId="0" applyFill="0" applyBorder="0">
      <alignment horizontal="left" vertical="top" indent="3"/>
    </xf>
    <xf numFmtId="0" fontId="18" fillId="0" borderId="0" applyFill="0" applyBorder="0">
      <alignment vertical="top"/>
    </xf>
    <xf numFmtId="0" fontId="18" fillId="0" borderId="0" applyFill="0" applyBorder="0">
      <alignment horizontal="left" vertical="top" indent="1"/>
    </xf>
    <xf numFmtId="0" fontId="18" fillId="0" borderId="0" applyFill="0" applyBorder="0">
      <alignment horizontal="left" vertical="top" indent="2"/>
    </xf>
    <xf numFmtId="0" fontId="18" fillId="0" borderId="0" applyFill="0" applyBorder="0">
      <alignment horizontal="left" vertical="top" indent="3"/>
    </xf>
    <xf numFmtId="0" fontId="18" fillId="0" borderId="0" applyFill="0" applyBorder="0">
      <alignment horizontal="left" vertical="top" indent="4"/>
    </xf>
    <xf numFmtId="0" fontId="18" fillId="0" borderId="0" applyFill="0" applyBorder="0">
      <alignment horizontal="center"/>
    </xf>
    <xf numFmtId="0" fontId="18" fillId="0" borderId="0" applyFill="0" applyBorder="0">
      <alignment horizontal="center" wrapText="1"/>
    </xf>
    <xf numFmtId="200" fontId="3" fillId="0" borderId="1" applyBorder="0">
      <protection hidden="1"/>
    </xf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18" fillId="0" borderId="0" applyFill="0" applyBorder="0"/>
    <xf numFmtId="0" fontId="30" fillId="0" borderId="0"/>
    <xf numFmtId="0" fontId="6" fillId="0" borderId="0"/>
    <xf numFmtId="0" fontId="9" fillId="0" borderId="0"/>
    <xf numFmtId="0" fontId="6" fillId="0" borderId="0"/>
    <xf numFmtId="0" fontId="12" fillId="0" borderId="0"/>
    <xf numFmtId="0" fontId="31" fillId="0" borderId="0"/>
    <xf numFmtId="0" fontId="32" fillId="0" borderId="0"/>
    <xf numFmtId="164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7" fillId="0" borderId="0">
      <protection locked="0"/>
    </xf>
    <xf numFmtId="171" fontId="17" fillId="0" borderId="0">
      <protection locked="0"/>
    </xf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201" fontId="16" fillId="0" borderId="0">
      <protection locked="0"/>
    </xf>
    <xf numFmtId="201" fontId="16" fillId="0" borderId="0">
      <protection locked="0"/>
    </xf>
    <xf numFmtId="0" fontId="33" fillId="0" borderId="0"/>
    <xf numFmtId="0" fontId="12" fillId="0" borderId="0"/>
    <xf numFmtId="169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5" fillId="0" borderId="0" applyFont="0" applyFill="0" applyBorder="0" applyAlignment="0" applyProtection="0"/>
    <xf numFmtId="169" fontId="34" fillId="0" borderId="0" applyFont="0" applyFill="0" applyBorder="0" applyAlignment="0" applyProtection="0"/>
    <xf numFmtId="169" fontId="35" fillId="0" borderId="0" applyFont="0" applyFill="0" applyBorder="0" applyAlignment="0" applyProtection="0"/>
    <xf numFmtId="0" fontId="6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9" fillId="0" borderId="0"/>
    <xf numFmtId="0" fontId="15" fillId="0" borderId="0"/>
    <xf numFmtId="0" fontId="10" fillId="0" borderId="0"/>
    <xf numFmtId="0" fontId="6" fillId="0" borderId="0"/>
    <xf numFmtId="0" fontId="10" fillId="0" borderId="0"/>
    <xf numFmtId="170" fontId="35" fillId="0" borderId="0" applyFont="0" applyFill="0" applyBorder="0" applyAlignment="0" applyProtection="0"/>
    <xf numFmtId="170" fontId="35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15" fillId="0" borderId="0"/>
    <xf numFmtId="165" fontId="6" fillId="0" borderId="0" applyFont="0" applyFill="0" applyBorder="0" applyAlignment="0" applyProtection="0"/>
    <xf numFmtId="169" fontId="15" fillId="0" borderId="0" applyFont="0" applyFill="0" applyBorder="0" applyAlignment="0" applyProtection="0"/>
    <xf numFmtId="169" fontId="15" fillId="0" borderId="0" applyFont="0" applyFill="0" applyBorder="0" applyAlignment="0" applyProtection="0"/>
    <xf numFmtId="0" fontId="10" fillId="0" borderId="0"/>
    <xf numFmtId="0" fontId="9" fillId="0" borderId="0"/>
    <xf numFmtId="202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6" fillId="0" borderId="0" applyFont="0" applyFill="0" applyBorder="0" applyAlignment="0" applyProtection="0"/>
    <xf numFmtId="170" fontId="15" fillId="0" borderId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0" fillId="0" borderId="0"/>
    <xf numFmtId="0" fontId="15" fillId="0" borderId="0"/>
    <xf numFmtId="203" fontId="36" fillId="0" borderId="0"/>
    <xf numFmtId="165" fontId="15" fillId="0" borderId="0" applyFont="0" applyFill="0" applyBorder="0" applyAlignment="0" applyProtection="0"/>
    <xf numFmtId="0" fontId="15" fillId="0" borderId="0"/>
    <xf numFmtId="165" fontId="15" fillId="0" borderId="0" applyFont="0" applyFill="0" applyBorder="0" applyAlignment="0" applyProtection="0"/>
    <xf numFmtId="0" fontId="37" fillId="0" borderId="0"/>
    <xf numFmtId="204" fontId="19" fillId="0" borderId="0" applyBorder="0" applyProtection="0">
      <alignment horizontal="left"/>
    </xf>
    <xf numFmtId="0" fontId="38" fillId="0" borderId="0" applyNumberFormat="0" applyBorder="0" applyProtection="0">
      <alignment horizontal="center"/>
    </xf>
    <xf numFmtId="0" fontId="38" fillId="0" borderId="0" applyNumberFormat="0" applyBorder="0" applyProtection="0">
      <alignment horizontal="center" textRotation="90"/>
    </xf>
    <xf numFmtId="0" fontId="39" fillId="0" borderId="0" applyNumberFormat="0" applyBorder="0" applyProtection="0"/>
    <xf numFmtId="205" fontId="39" fillId="0" borderId="0" applyBorder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0" fontId="9" fillId="0" borderId="0"/>
    <xf numFmtId="43" fontId="12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35" fillId="0" borderId="0" applyFont="0" applyFill="0" applyBorder="0" applyAlignment="0" applyProtection="0"/>
    <xf numFmtId="41" fontId="15" fillId="0" borderId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9" fillId="0" borderId="0" applyFont="0" applyFill="0" applyBorder="0" applyAlignment="0" applyProtection="0"/>
  </cellStyleXfs>
  <cellXfs count="192">
    <xf numFmtId="0" fontId="0" fillId="0" borderId="0" xfId="0"/>
    <xf numFmtId="0" fontId="4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8" fillId="0" borderId="0" xfId="0" applyFont="1"/>
    <xf numFmtId="0" fontId="7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horizontal="center"/>
    </xf>
    <xf numFmtId="4" fontId="1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 vertical="center"/>
    </xf>
    <xf numFmtId="2" fontId="1" fillId="3" borderId="0" xfId="0" applyNumberFormat="1" applyFont="1" applyFill="1" applyAlignment="1">
      <alignment horizontal="center" vertical="center" wrapText="1"/>
    </xf>
    <xf numFmtId="0" fontId="0" fillId="3" borderId="0" xfId="0" applyFill="1" applyAlignment="1">
      <alignment horizontal="center"/>
    </xf>
    <xf numFmtId="0" fontId="0" fillId="2" borderId="0" xfId="0" applyFill="1" applyAlignment="1">
      <alignment horizontal="center"/>
    </xf>
    <xf numFmtId="0" fontId="5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Border="1" applyAlignment="1">
      <alignment wrapText="1"/>
    </xf>
    <xf numFmtId="0" fontId="0" fillId="2" borderId="0" xfId="0" applyFill="1"/>
    <xf numFmtId="2" fontId="1" fillId="2" borderId="0" xfId="0" applyNumberFormat="1" applyFont="1" applyFill="1" applyAlignment="1">
      <alignment horizontal="center" vertical="center" wrapText="1"/>
    </xf>
    <xf numFmtId="0" fontId="0" fillId="2" borderId="0" xfId="0" applyFill="1" applyBorder="1"/>
    <xf numFmtId="0" fontId="5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/>
    </xf>
    <xf numFmtId="0" fontId="8" fillId="2" borderId="0" xfId="0" applyFont="1" applyFill="1"/>
    <xf numFmtId="0" fontId="7" fillId="2" borderId="0" xfId="0" applyFont="1" applyFill="1"/>
    <xf numFmtId="0" fontId="4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wrapText="1"/>
    </xf>
    <xf numFmtId="0" fontId="7" fillId="2" borderId="0" xfId="0" applyFont="1" applyFill="1" applyBorder="1" applyAlignment="1">
      <alignment wrapText="1"/>
    </xf>
    <xf numFmtId="4" fontId="5" fillId="2" borderId="0" xfId="0" applyNumberFormat="1" applyFont="1" applyFill="1" applyAlignment="1">
      <alignment horizontal="center"/>
    </xf>
    <xf numFmtId="2" fontId="1" fillId="2" borderId="3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4" fontId="1" fillId="2" borderId="3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0" fontId="2" fillId="5" borderId="1" xfId="0" applyFont="1" applyFill="1" applyBorder="1" applyAlignment="1">
      <alignment vertical="center" wrapText="1"/>
    </xf>
    <xf numFmtId="0" fontId="1" fillId="5" borderId="0" xfId="0" applyFont="1" applyFill="1" applyAlignment="1">
      <alignment vertical="center"/>
    </xf>
    <xf numFmtId="0" fontId="2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vertical="center" wrapText="1"/>
    </xf>
    <xf numFmtId="0" fontId="1" fillId="4" borderId="1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vertical="center" wrapText="1"/>
    </xf>
    <xf numFmtId="4" fontId="2" fillId="4" borderId="3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vertical="center"/>
    </xf>
    <xf numFmtId="4" fontId="2" fillId="4" borderId="1" xfId="0" applyNumberFormat="1" applyFont="1" applyFill="1" applyBorder="1" applyAlignment="1">
      <alignment horizontal="center" vertical="center" wrapText="1"/>
    </xf>
    <xf numFmtId="4" fontId="2" fillId="4" borderId="1" xfId="0" applyNumberFormat="1" applyFont="1" applyFill="1" applyBorder="1" applyAlignment="1">
      <alignment vertical="center" wrapText="1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2" fontId="2" fillId="6" borderId="1" xfId="1" applyNumberFormat="1" applyFont="1" applyFill="1" applyBorder="1" applyAlignment="1">
      <alignment vertical="top" wrapText="1"/>
    </xf>
    <xf numFmtId="0" fontId="4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top" wrapText="1"/>
    </xf>
    <xf numFmtId="2" fontId="1" fillId="6" borderId="1" xfId="0" applyNumberFormat="1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/>
    </xf>
    <xf numFmtId="0" fontId="2" fillId="6" borderId="1" xfId="0" applyFont="1" applyFill="1" applyBorder="1" applyAlignment="1">
      <alignment vertical="top" wrapText="1"/>
    </xf>
    <xf numFmtId="0" fontId="4" fillId="4" borderId="1" xfId="0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center" vertical="center" wrapText="1"/>
    </xf>
    <xf numFmtId="2" fontId="4" fillId="6" borderId="1" xfId="1" applyNumberFormat="1" applyFont="1" applyFill="1" applyBorder="1" applyAlignment="1">
      <alignment horizontal="center" vertical="top" wrapText="1"/>
    </xf>
    <xf numFmtId="0" fontId="4" fillId="6" borderId="1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top" wrapText="1"/>
    </xf>
    <xf numFmtId="0" fontId="1" fillId="4" borderId="1" xfId="0" applyFont="1" applyFill="1" applyBorder="1" applyAlignment="1">
      <alignment horizontal="center" vertical="center" wrapText="1"/>
    </xf>
    <xf numFmtId="2" fontId="1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top" wrapText="1"/>
    </xf>
    <xf numFmtId="4" fontId="2" fillId="4" borderId="1" xfId="0" applyNumberFormat="1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center"/>
    </xf>
    <xf numFmtId="4" fontId="7" fillId="4" borderId="1" xfId="0" applyNumberFormat="1" applyFont="1" applyFill="1" applyBorder="1" applyAlignment="1">
      <alignment vertical="center" wrapText="1"/>
    </xf>
    <xf numFmtId="4" fontId="4" fillId="4" borderId="1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center" wrapText="1"/>
    </xf>
    <xf numFmtId="0" fontId="4" fillId="4" borderId="3" xfId="0" applyFont="1" applyFill="1" applyBorder="1" applyAlignment="1">
      <alignment horizontal="center" vertical="center" wrapText="1"/>
    </xf>
    <xf numFmtId="3" fontId="1" fillId="2" borderId="3" xfId="0" applyNumberFormat="1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vertical="center" wrapText="1"/>
    </xf>
    <xf numFmtId="4" fontId="4" fillId="4" borderId="3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42" fillId="5" borderId="1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center" vertical="center" wrapText="1"/>
    </xf>
    <xf numFmtId="49" fontId="2" fillId="6" borderId="1" xfId="0" applyNumberFormat="1" applyFont="1" applyFill="1" applyBorder="1" applyAlignment="1">
      <alignment vertical="top" wrapText="1"/>
    </xf>
    <xf numFmtId="49" fontId="2" fillId="4" borderId="1" xfId="0" applyNumberFormat="1" applyFont="1" applyFill="1" applyBorder="1" applyAlignment="1">
      <alignment horizontal="center" vertical="top" wrapText="1"/>
    </xf>
    <xf numFmtId="49" fontId="2" fillId="6" borderId="1" xfId="0" applyNumberFormat="1" applyFont="1" applyFill="1" applyBorder="1" applyAlignment="1">
      <alignment horizontal="center" vertical="top" wrapText="1"/>
    </xf>
    <xf numFmtId="49" fontId="1" fillId="4" borderId="1" xfId="0" applyNumberFormat="1" applyFont="1" applyFill="1" applyBorder="1" applyAlignment="1">
      <alignment horizontal="center" vertical="center"/>
    </xf>
    <xf numFmtId="49" fontId="1" fillId="6" borderId="1" xfId="0" applyNumberFormat="1" applyFont="1" applyFill="1" applyBorder="1" applyAlignment="1">
      <alignment horizontal="center" vertical="center"/>
    </xf>
    <xf numFmtId="49" fontId="2" fillId="4" borderId="1" xfId="0" applyNumberFormat="1" applyFont="1" applyFill="1" applyBorder="1" applyAlignment="1">
      <alignment horizontal="center" vertical="center"/>
    </xf>
    <xf numFmtId="49" fontId="2" fillId="5" borderId="1" xfId="0" applyNumberFormat="1" applyFont="1" applyFill="1" applyBorder="1" applyAlignment="1">
      <alignment vertical="center" wrapText="1"/>
    </xf>
    <xf numFmtId="49" fontId="2" fillId="6" borderId="1" xfId="0" applyNumberFormat="1" applyFont="1" applyFill="1" applyBorder="1" applyAlignment="1">
      <alignment horizontal="center" vertical="center"/>
    </xf>
    <xf numFmtId="49" fontId="1" fillId="4" borderId="3" xfId="0" applyNumberFormat="1" applyFont="1" applyFill="1" applyBorder="1" applyAlignment="1">
      <alignment vertical="center"/>
    </xf>
    <xf numFmtId="49" fontId="2" fillId="6" borderId="1" xfId="1" applyNumberFormat="1" applyFont="1" applyFill="1" applyBorder="1" applyAlignment="1">
      <alignment vertical="top" wrapText="1"/>
    </xf>
    <xf numFmtId="49" fontId="2" fillId="4" borderId="1" xfId="0" applyNumberFormat="1" applyFont="1" applyFill="1" applyBorder="1" applyAlignment="1">
      <alignment vertical="center" wrapText="1"/>
    </xf>
    <xf numFmtId="49" fontId="7" fillId="4" borderId="1" xfId="0" applyNumberFormat="1" applyFont="1" applyFill="1" applyBorder="1" applyAlignment="1">
      <alignment vertical="center" wrapText="1"/>
    </xf>
    <xf numFmtId="49" fontId="1" fillId="2" borderId="0" xfId="0" applyNumberFormat="1" applyFont="1" applyFill="1" applyAlignment="1">
      <alignment horizontal="center" vertical="center"/>
    </xf>
    <xf numFmtId="49" fontId="5" fillId="2" borderId="0" xfId="0" applyNumberFormat="1" applyFont="1" applyFill="1" applyAlignment="1">
      <alignment horizontal="center" vertical="center"/>
    </xf>
    <xf numFmtId="49" fontId="5" fillId="3" borderId="0" xfId="0" applyNumberFormat="1" applyFont="1" applyFill="1" applyAlignment="1">
      <alignment horizontal="center" vertical="center"/>
    </xf>
    <xf numFmtId="0" fontId="40" fillId="7" borderId="5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vertical="center"/>
    </xf>
    <xf numFmtId="0" fontId="2" fillId="5" borderId="3" xfId="0" applyFont="1" applyFill="1" applyBorder="1" applyAlignment="1">
      <alignment vertical="center" wrapText="1"/>
    </xf>
    <xf numFmtId="0" fontId="1" fillId="7" borderId="5" xfId="0" applyFont="1" applyFill="1" applyBorder="1" applyAlignment="1">
      <alignment horizontal="center" vertical="center" wrapText="1"/>
    </xf>
    <xf numFmtId="1" fontId="1" fillId="7" borderId="5" xfId="0" applyNumberFormat="1" applyFont="1" applyFill="1" applyBorder="1" applyAlignment="1">
      <alignment horizontal="center" vertical="center" wrapText="1"/>
    </xf>
    <xf numFmtId="0" fontId="1" fillId="7" borderId="5" xfId="0" applyFont="1" applyFill="1" applyBorder="1" applyAlignment="1">
      <alignment horizontal="center" vertical="center"/>
    </xf>
    <xf numFmtId="0" fontId="40" fillId="7" borderId="9" xfId="0" applyFont="1" applyFill="1" applyBorder="1" applyAlignment="1">
      <alignment horizontal="center" vertical="center" wrapText="1"/>
    </xf>
    <xf numFmtId="4" fontId="40" fillId="7" borderId="9" xfId="0" applyNumberFormat="1" applyFont="1" applyFill="1" applyBorder="1" applyAlignment="1">
      <alignment horizontal="center" vertical="center" wrapText="1"/>
    </xf>
    <xf numFmtId="49" fontId="40" fillId="7" borderId="5" xfId="0" applyNumberFormat="1" applyFont="1" applyFill="1" applyBorder="1" applyAlignment="1">
      <alignment horizontal="center" vertical="center" wrapText="1"/>
    </xf>
    <xf numFmtId="2" fontId="40" fillId="7" borderId="5" xfId="0" applyNumberFormat="1" applyFont="1" applyFill="1" applyBorder="1" applyAlignment="1">
      <alignment horizontal="center" vertical="center" wrapText="1"/>
    </xf>
    <xf numFmtId="2" fontId="1" fillId="5" borderId="3" xfId="0" applyNumberFormat="1" applyFont="1" applyFill="1" applyBorder="1" applyAlignment="1">
      <alignment horizontal="center" vertical="center" wrapText="1"/>
    </xf>
    <xf numFmtId="49" fontId="1" fillId="5" borderId="3" xfId="0" applyNumberFormat="1" applyFont="1" applyFill="1" applyBorder="1" applyAlignment="1">
      <alignment horizontal="center" vertical="center"/>
    </xf>
    <xf numFmtId="49" fontId="1" fillId="7" borderId="5" xfId="0" applyNumberFormat="1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 wrapText="1"/>
    </xf>
    <xf numFmtId="0" fontId="4" fillId="7" borderId="6" xfId="0" applyFont="1" applyFill="1" applyBorder="1" applyAlignment="1">
      <alignment horizontal="center" vertical="center"/>
    </xf>
    <xf numFmtId="0" fontId="4" fillId="7" borderId="7" xfId="0" applyFont="1" applyFill="1" applyBorder="1" applyAlignment="1">
      <alignment horizontal="center" vertical="center"/>
    </xf>
    <xf numFmtId="0" fontId="41" fillId="7" borderId="7" xfId="0" applyNumberFormat="1" applyFont="1" applyFill="1" applyBorder="1" applyAlignment="1">
      <alignment horizontal="left" vertical="center"/>
    </xf>
    <xf numFmtId="0" fontId="4" fillId="7" borderId="7" xfId="0" applyNumberFormat="1" applyFont="1" applyFill="1" applyBorder="1" applyAlignment="1">
      <alignment vertical="center"/>
    </xf>
    <xf numFmtId="4" fontId="4" fillId="7" borderId="7" xfId="0" applyNumberFormat="1" applyFont="1" applyFill="1" applyBorder="1" applyAlignment="1">
      <alignment vertical="center"/>
    </xf>
    <xf numFmtId="4" fontId="2" fillId="5" borderId="3" xfId="0" applyNumberFormat="1" applyFont="1" applyFill="1" applyBorder="1" applyAlignment="1">
      <alignment vertical="center" wrapText="1"/>
    </xf>
    <xf numFmtId="4" fontId="2" fillId="6" borderId="1" xfId="0" applyNumberFormat="1" applyFont="1" applyFill="1" applyBorder="1" applyAlignment="1">
      <alignment vertical="top" wrapText="1"/>
    </xf>
    <xf numFmtId="4" fontId="2" fillId="6" borderId="1" xfId="0" applyNumberFormat="1" applyFont="1" applyFill="1" applyBorder="1" applyAlignment="1">
      <alignment vertical="center" wrapText="1"/>
    </xf>
    <xf numFmtId="4" fontId="2" fillId="4" borderId="1" xfId="0" applyNumberFormat="1" applyFont="1" applyFill="1" applyBorder="1" applyAlignment="1">
      <alignment vertical="top" wrapText="1"/>
    </xf>
    <xf numFmtId="4" fontId="2" fillId="5" borderId="1" xfId="0" applyNumberFormat="1" applyFont="1" applyFill="1" applyBorder="1" applyAlignment="1">
      <alignment vertical="center" wrapText="1"/>
    </xf>
    <xf numFmtId="4" fontId="2" fillId="4" borderId="3" xfId="0" applyNumberFormat="1" applyFont="1" applyFill="1" applyBorder="1" applyAlignment="1">
      <alignment vertical="center" wrapText="1"/>
    </xf>
    <xf numFmtId="4" fontId="2" fillId="6" borderId="1" xfId="1" applyNumberFormat="1" applyFont="1" applyFill="1" applyBorder="1" applyAlignment="1">
      <alignment vertical="top" wrapText="1"/>
    </xf>
    <xf numFmtId="4" fontId="1" fillId="2" borderId="3" xfId="0" applyNumberFormat="1" applyFont="1" applyFill="1" applyBorder="1" applyAlignment="1">
      <alignment horizontal="center" vertical="center"/>
    </xf>
    <xf numFmtId="4" fontId="4" fillId="4" borderId="1" xfId="0" applyNumberFormat="1" applyFont="1" applyFill="1" applyBorder="1" applyAlignment="1">
      <alignment vertical="center" wrapText="1"/>
    </xf>
    <xf numFmtId="0" fontId="43" fillId="7" borderId="9" xfId="0" applyFont="1" applyFill="1" applyBorder="1" applyAlignment="1">
      <alignment horizontal="center" vertical="center" wrapText="1"/>
    </xf>
    <xf numFmtId="4" fontId="1" fillId="4" borderId="1" xfId="0" applyNumberFormat="1" applyFont="1" applyFill="1" applyBorder="1" applyAlignment="1">
      <alignment vertical="center" wrapText="1"/>
    </xf>
    <xf numFmtId="3" fontId="1" fillId="7" borderId="5" xfId="0" applyNumberFormat="1" applyFont="1" applyFill="1" applyBorder="1" applyAlignment="1">
      <alignment horizontal="center" vertical="center" wrapText="1"/>
    </xf>
    <xf numFmtId="0" fontId="4" fillId="7" borderId="8" xfId="0" applyNumberFormat="1" applyFont="1" applyFill="1" applyBorder="1" applyAlignment="1">
      <alignment vertical="center" wrapText="1"/>
    </xf>
    <xf numFmtId="0" fontId="1" fillId="4" borderId="3" xfId="0" applyFont="1" applyFill="1" applyBorder="1" applyAlignment="1">
      <alignment vertical="center" wrapText="1"/>
    </xf>
    <xf numFmtId="0" fontId="0" fillId="2" borderId="0" xfId="0" applyFill="1" applyAlignment="1">
      <alignment wrapText="1"/>
    </xf>
    <xf numFmtId="0" fontId="7" fillId="2" borderId="3" xfId="0" applyFont="1" applyFill="1" applyBorder="1" applyAlignment="1">
      <alignment horizontal="center" vertical="center" wrapText="1"/>
    </xf>
    <xf numFmtId="0" fontId="44" fillId="2" borderId="3" xfId="0" applyFont="1" applyFill="1" applyBorder="1" applyAlignment="1">
      <alignment horizontal="center" vertical="center" wrapText="1"/>
    </xf>
    <xf numFmtId="17" fontId="3" fillId="2" borderId="3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/>
    </xf>
    <xf numFmtId="0" fontId="1" fillId="2" borderId="0" xfId="0" applyFont="1" applyFill="1" applyBorder="1" applyAlignment="1">
      <alignment vertical="center" wrapText="1"/>
    </xf>
    <xf numFmtId="0" fontId="3" fillId="0" borderId="3" xfId="220" applyFont="1" applyFill="1" applyBorder="1" applyAlignment="1" applyProtection="1">
      <alignment horizontal="left" vertical="center" wrapText="1"/>
    </xf>
    <xf numFmtId="3" fontId="3" fillId="0" borderId="3" xfId="0" applyNumberFormat="1" applyFont="1" applyFill="1" applyBorder="1" applyAlignment="1">
      <alignment horizontal="center" vertical="center" wrapText="1"/>
    </xf>
    <xf numFmtId="4" fontId="3" fillId="0" borderId="3" xfId="22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2" fontId="1" fillId="0" borderId="4" xfId="1" applyNumberFormat="1" applyFont="1" applyFill="1" applyBorder="1" applyAlignment="1">
      <alignment horizontal="center" vertical="top" wrapText="1"/>
    </xf>
    <xf numFmtId="2" fontId="1" fillId="0" borderId="1" xfId="1" applyNumberFormat="1" applyFont="1" applyFill="1" applyBorder="1" applyAlignment="1">
      <alignment horizontal="center" vertical="top" wrapText="1"/>
    </xf>
    <xf numFmtId="2" fontId="1" fillId="0" borderId="3" xfId="1" applyNumberFormat="1" applyFont="1" applyFill="1" applyBorder="1" applyAlignment="1">
      <alignment horizontal="center" vertical="top" wrapText="1"/>
    </xf>
    <xf numFmtId="4" fontId="1" fillId="0" borderId="1" xfId="1" applyNumberFormat="1" applyFont="1" applyFill="1" applyBorder="1" applyAlignment="1">
      <alignment horizontal="center" vertical="top" wrapText="1"/>
    </xf>
    <xf numFmtId="3" fontId="1" fillId="0" borderId="3" xfId="1" applyNumberFormat="1" applyFont="1" applyFill="1" applyBorder="1" applyAlignment="1">
      <alignment horizontal="center" vertical="top" wrapText="1"/>
    </xf>
    <xf numFmtId="2" fontId="1" fillId="0" borderId="3" xfId="1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horizontal="center" vertical="top" wrapText="1"/>
    </xf>
    <xf numFmtId="3" fontId="1" fillId="0" borderId="1" xfId="0" applyNumberFormat="1" applyFont="1" applyFill="1" applyBorder="1" applyAlignment="1">
      <alignment horizontal="center" vertical="top" wrapText="1"/>
    </xf>
    <xf numFmtId="4" fontId="1" fillId="0" borderId="1" xfId="0" applyNumberFormat="1" applyFont="1" applyFill="1" applyBorder="1" applyAlignment="1">
      <alignment horizontal="center" vertical="top" wrapText="1"/>
    </xf>
    <xf numFmtId="0" fontId="46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46" fillId="0" borderId="1" xfId="216" applyNumberFormat="1" applyFont="1" applyFill="1" applyBorder="1" applyAlignment="1">
      <alignment horizontal="center" vertical="center" wrapText="1"/>
    </xf>
    <xf numFmtId="165" fontId="3" fillId="0" borderId="1" xfId="216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right" vertical="center" wrapText="1"/>
    </xf>
    <xf numFmtId="4" fontId="1" fillId="0" borderId="1" xfId="0" applyNumberFormat="1" applyFont="1" applyFill="1" applyBorder="1" applyAlignment="1">
      <alignment vertical="top" wrapText="1"/>
    </xf>
    <xf numFmtId="4" fontId="1" fillId="2" borderId="1" xfId="0" applyNumberFormat="1" applyFont="1" applyFill="1" applyBorder="1" applyAlignment="1">
      <alignment horizontal="center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0" fontId="42" fillId="0" borderId="1" xfId="0" applyFont="1" applyFill="1" applyBorder="1" applyAlignment="1">
      <alignment vertical="center" wrapText="1"/>
    </xf>
    <xf numFmtId="165" fontId="3" fillId="0" borderId="1" xfId="216" applyNumberFormat="1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43" fontId="7" fillId="0" borderId="10" xfId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vertical="top" wrapText="1"/>
    </xf>
    <xf numFmtId="0" fontId="47" fillId="0" borderId="1" xfId="0" applyFont="1" applyBorder="1" applyAlignment="1">
      <alignment horizontal="center" vertical="center" wrapText="1"/>
    </xf>
    <xf numFmtId="4" fontId="47" fillId="0" borderId="1" xfId="0" applyNumberFormat="1" applyFont="1" applyBorder="1" applyAlignment="1">
      <alignment horizontal="center" vertical="center" wrapText="1"/>
    </xf>
    <xf numFmtId="0" fontId="3" fillId="0" borderId="3" xfId="0" applyFont="1" applyFill="1" applyBorder="1" applyAlignment="1">
      <alignment vertical="top" wrapText="1"/>
    </xf>
    <xf numFmtId="0" fontId="47" fillId="0" borderId="3" xfId="0" applyFont="1" applyBorder="1" applyAlignment="1">
      <alignment horizontal="center" vertical="center" wrapText="1"/>
    </xf>
    <xf numFmtId="4" fontId="47" fillId="0" borderId="3" xfId="0" applyNumberFormat="1" applyFont="1" applyBorder="1" applyAlignment="1">
      <alignment horizontal="center" vertical="center" wrapText="1"/>
    </xf>
    <xf numFmtId="1" fontId="46" fillId="0" borderId="1" xfId="0" applyNumberFormat="1" applyFont="1" applyFill="1" applyBorder="1" applyAlignment="1">
      <alignment horizontal="center" vertical="center" wrapText="1"/>
    </xf>
    <xf numFmtId="165" fontId="46" fillId="0" borderId="1" xfId="216" applyNumberFormat="1" applyFont="1" applyFill="1" applyBorder="1" applyAlignment="1">
      <alignment horizontal="center" vertical="center" wrapText="1"/>
    </xf>
    <xf numFmtId="0" fontId="44" fillId="0" borderId="1" xfId="0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3" fontId="1" fillId="0" borderId="3" xfId="1" applyNumberFormat="1" applyFont="1" applyFill="1" applyBorder="1" applyAlignment="1">
      <alignment horizontal="center" vertical="center" wrapText="1"/>
    </xf>
    <xf numFmtId="2" fontId="1" fillId="0" borderId="1" xfId="1" applyNumberFormat="1" applyFont="1" applyFill="1" applyBorder="1" applyAlignment="1">
      <alignment horizontal="center" vertical="center" wrapText="1"/>
    </xf>
    <xf numFmtId="4" fontId="1" fillId="0" borderId="1" xfId="1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vertical="center" wrapText="1"/>
    </xf>
    <xf numFmtId="0" fontId="1" fillId="0" borderId="12" xfId="0" applyFont="1" applyBorder="1" applyAlignment="1">
      <alignment horizontal="center" vertical="center" wrapText="1"/>
    </xf>
    <xf numFmtId="0" fontId="48" fillId="0" borderId="1" xfId="0" applyFont="1" applyBorder="1" applyAlignment="1">
      <alignment horizontal="center" vertical="center" wrapText="1"/>
    </xf>
    <xf numFmtId="4" fontId="3" fillId="0" borderId="1" xfId="229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48" fillId="0" borderId="1" xfId="0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4" fontId="3" fillId="0" borderId="3" xfId="229" applyNumberFormat="1" applyFont="1" applyFill="1" applyBorder="1" applyAlignment="1" applyProtection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</cellXfs>
  <cellStyles count="230">
    <cellStyle name="?’һғһ‚›ү" xfId="24"/>
    <cellStyle name="?’ћѓћ‚›‰" xfId="25"/>
    <cellStyle name="”?ќђќ‘ћ‚›‰" xfId="26"/>
    <cellStyle name="”?қђқ‘һ‚›ү" xfId="27"/>
    <cellStyle name="”?љ‘?ђһ‚ђққ›ү" xfId="28"/>
    <cellStyle name="”?љ‘?ђћ‚ђќќ›‰" xfId="29"/>
    <cellStyle name="”€ќђќ‘ћ‚›‰" xfId="30"/>
    <cellStyle name="”€қђқ‘һ‚›ү" xfId="31"/>
    <cellStyle name="”€љ‘€ђһ‚ђққ›ү" xfId="32"/>
    <cellStyle name="”€љ‘€ђћ‚ђќќ›‰" xfId="33"/>
    <cellStyle name="”ќђќ‘ћ‚›‰" xfId="34"/>
    <cellStyle name="”љ‘ђћ‚ђќќ›‰" xfId="35"/>
    <cellStyle name="„…ќ…†ќ›‰" xfId="36"/>
    <cellStyle name="„…қ…†қ›ү" xfId="37"/>
    <cellStyle name="€’һғһ‚›ү" xfId="38"/>
    <cellStyle name="€’ћѓћ‚›‰" xfId="39"/>
    <cellStyle name="‡ђѓћ‹ћ‚ћљ1" xfId="40"/>
    <cellStyle name="‡ђѓћ‹ћ‚ћљ2" xfId="41"/>
    <cellStyle name="’ћѓћ‚›‰" xfId="42"/>
    <cellStyle name="cc0 -CalComma" xfId="43"/>
    <cellStyle name="cc1 -CalComma" xfId="44"/>
    <cellStyle name="cc2 -CalComma" xfId="45"/>
    <cellStyle name="cc3 -CalComma" xfId="46"/>
    <cellStyle name="cc4 -CalComma" xfId="47"/>
    <cellStyle name="cdDMM -CalDate" xfId="48"/>
    <cellStyle name="cdDMMY -CalDate" xfId="49"/>
    <cellStyle name="cdDMMYHM -CalDateTime" xfId="50"/>
    <cellStyle name="cdDMY -CalDate" xfId="51"/>
    <cellStyle name="cdMDY -CalDate" xfId="52"/>
    <cellStyle name="cdMMY -CalDate" xfId="53"/>
    <cellStyle name="cdMMYc-CalDateC" xfId="54"/>
    <cellStyle name="cf0 -CalFixed" xfId="55"/>
    <cellStyle name="cmHM  -CalTime" xfId="56"/>
    <cellStyle name="cmHM24+ -CalTime" xfId="57"/>
    <cellStyle name="Comma 2" xfId="11"/>
    <cellStyle name="Comma 2 2" xfId="221"/>
    <cellStyle name="Comma 3" xfId="195"/>
    <cellStyle name="Comma 4" xfId="207"/>
    <cellStyle name="Comma_формы ПР утвержденные" xfId="229"/>
    <cellStyle name="cp0 -CalPercent" xfId="58"/>
    <cellStyle name="cp1 -CalPercent" xfId="59"/>
    <cellStyle name="cp2 -CalPercent" xfId="60"/>
    <cellStyle name="cp3 -CalPercent" xfId="61"/>
    <cellStyle name="cr0 -CalCurr" xfId="62"/>
    <cellStyle name="cr1 -CalCurr" xfId="63"/>
    <cellStyle name="cr2 -CalCurr" xfId="64"/>
    <cellStyle name="cr3 -CalCurr" xfId="65"/>
    <cellStyle name="cr4 -CalCurr" xfId="66"/>
    <cellStyle name="E&amp;Y House" xfId="67"/>
    <cellStyle name="Euro" xfId="68"/>
    <cellStyle name="Excel Built-in Normal" xfId="69"/>
    <cellStyle name="Excel Built-in Normal 2" xfId="206"/>
    <cellStyle name="Excel_BuiltIn_Currency 2" xfId="211"/>
    <cellStyle name="h0 -Heading" xfId="70"/>
    <cellStyle name="h1 -Heading" xfId="71"/>
    <cellStyle name="h2 -Heading" xfId="72"/>
    <cellStyle name="h3 -Heading" xfId="73"/>
    <cellStyle name="Heading" xfId="212"/>
    <cellStyle name="Heading1" xfId="213"/>
    <cellStyle name="hp0 -Hyperlink" xfId="74"/>
    <cellStyle name="hp1 -Hyperlink" xfId="75"/>
    <cellStyle name="hp2 -Hyperlink" xfId="76"/>
    <cellStyle name="hp3 -Hyperlink" xfId="77"/>
    <cellStyle name="ic0 -InpComma" xfId="78"/>
    <cellStyle name="ic1 -InpComma" xfId="79"/>
    <cellStyle name="ic2 -InpComma" xfId="80"/>
    <cellStyle name="ic3 -InpComma" xfId="81"/>
    <cellStyle name="ic4 -InpComma" xfId="82"/>
    <cellStyle name="idDMM -InpDate" xfId="83"/>
    <cellStyle name="idDMMY -InpDate" xfId="84"/>
    <cellStyle name="idDMMYHM -InpDateTime" xfId="85"/>
    <cellStyle name="idDMY -InpDate" xfId="86"/>
    <cellStyle name="idMDY -InpDate" xfId="87"/>
    <cellStyle name="idMMY -InpDate" xfId="88"/>
    <cellStyle name="if0 -InpFixed" xfId="89"/>
    <cellStyle name="if0b-InpFixedB" xfId="90"/>
    <cellStyle name="if0-InpFixed" xfId="91"/>
    <cellStyle name="iln -InpTableTextNoWrap" xfId="92"/>
    <cellStyle name="ilnb-InpTableTextNoWrapB" xfId="93"/>
    <cellStyle name="ilw -InpTableTextWrap" xfId="94"/>
    <cellStyle name="imHM  -InpTime" xfId="95"/>
    <cellStyle name="imHM24+ -InpTime" xfId="96"/>
    <cellStyle name="ip0 -InpPercent" xfId="97"/>
    <cellStyle name="ip1 -InpPercent" xfId="98"/>
    <cellStyle name="ip2 -InpPercent" xfId="99"/>
    <cellStyle name="ip3 -InpPercent" xfId="100"/>
    <cellStyle name="ir0 -InpCurr" xfId="101"/>
    <cellStyle name="ir1 -InpCurr" xfId="102"/>
    <cellStyle name="ir2 -InpCurr" xfId="103"/>
    <cellStyle name="ir3 -InpCurr" xfId="104"/>
    <cellStyle name="ir4 -InpCurr" xfId="105"/>
    <cellStyle name="is0 -InpSideText" xfId="106"/>
    <cellStyle name="is1 -InpSideText" xfId="107"/>
    <cellStyle name="is2 -InpSideText" xfId="108"/>
    <cellStyle name="is3 -InpSideText" xfId="109"/>
    <cellStyle name="is4 -InpSideText" xfId="110"/>
    <cellStyle name="itn -InpTopTextNoWrap" xfId="111"/>
    <cellStyle name="itw -InpTopTextWrap" xfId="112"/>
    <cellStyle name="ltn -TableTextNoWrap" xfId="113"/>
    <cellStyle name="ltw -TableTextWrap" xfId="114"/>
    <cellStyle name="Normal 2" xfId="157"/>
    <cellStyle name="Normal 2 2" xfId="16"/>
    <cellStyle name="Normal 2 3" xfId="19"/>
    <cellStyle name="Normal 3" xfId="158"/>
    <cellStyle name="Normal 4" xfId="10"/>
    <cellStyle name="Normal 5" xfId="9"/>
    <cellStyle name="Normal 5 2 2" xfId="196"/>
    <cellStyle name="Normal 5 2 2 2" xfId="224"/>
    <cellStyle name="Normal 6" xfId="205"/>
    <cellStyle name="Normal 9" xfId="204"/>
    <cellStyle name="Normal_формы ПР утвержденные" xfId="220"/>
    <cellStyle name="Report" xfId="115"/>
    <cellStyle name="Result" xfId="214"/>
    <cellStyle name="Result2" xfId="215"/>
    <cellStyle name="sh0 -SideHeading" xfId="116"/>
    <cellStyle name="sh1 -SideHeading" xfId="117"/>
    <cellStyle name="sh2 -SideHeading" xfId="118"/>
    <cellStyle name="sh3 -SideHeading" xfId="119"/>
    <cellStyle name="st0 -SideText" xfId="120"/>
    <cellStyle name="st1 -SideText" xfId="121"/>
    <cellStyle name="st2 -SideText" xfId="122"/>
    <cellStyle name="st3 -SideText" xfId="123"/>
    <cellStyle name="st4 -SideText" xfId="124"/>
    <cellStyle name="ttn -TopTextNoWrap" xfId="125"/>
    <cellStyle name="ttw -TopTextWrap" xfId="126"/>
    <cellStyle name="Виталий" xfId="127"/>
    <cellStyle name="Гиперссылка 2" xfId="3"/>
    <cellStyle name="Денежный [0] 2" xfId="159"/>
    <cellStyle name="Денежный [0] 2 2" xfId="188"/>
    <cellStyle name="Денежный [0] 3" xfId="160"/>
    <cellStyle name="Денежный [0] 4" xfId="161"/>
    <cellStyle name="Денежный [0] 5" xfId="162"/>
    <cellStyle name="Денежный [0] 5 2" xfId="189"/>
    <cellStyle name="Денежный [0] 6" xfId="163"/>
    <cellStyle name="КАНДАГАЧ тел3-33-96" xfId="128"/>
    <cellStyle name="Обычный" xfId="0" builtinId="0"/>
    <cellStyle name="Обычный 10" xfId="8"/>
    <cellStyle name="Обычный 11" xfId="7"/>
    <cellStyle name="Обычный 11 4" xfId="4"/>
    <cellStyle name="Обычный 12" xfId="22"/>
    <cellStyle name="Обычный 12 2" xfId="15"/>
    <cellStyle name="Обычный 12 3" xfId="186"/>
    <cellStyle name="Обычный 12 4" xfId="18"/>
    <cellStyle name="Обычный 13" xfId="164"/>
    <cellStyle name="Обычный 14" xfId="165"/>
    <cellStyle name="Обычный 15" xfId="21"/>
    <cellStyle name="Обычный 16" xfId="20"/>
    <cellStyle name="Обычный 2" xfId="2"/>
    <cellStyle name="Обычный 2 10" xfId="210"/>
    <cellStyle name="Обычный 2 10 2" xfId="6"/>
    <cellStyle name="Обычный 2 2" xfId="17"/>
    <cellStyle name="Обычный 2 2 2" xfId="166"/>
    <cellStyle name="Обычный 2 2 3" xfId="167"/>
    <cellStyle name="Обычный 2 25" xfId="203"/>
    <cellStyle name="Обычный 2 3" xfId="168"/>
    <cellStyle name="Обычный 2 4" xfId="169"/>
    <cellStyle name="Обычный 2 5" xfId="170"/>
    <cellStyle name="Обычный 2 6" xfId="171"/>
    <cellStyle name="Обычный 2 7" xfId="172"/>
    <cellStyle name="Обычный 2 8" xfId="173"/>
    <cellStyle name="Обычный 2 9" xfId="190"/>
    <cellStyle name="Обычный 3" xfId="129"/>
    <cellStyle name="Обычный 3 10" xfId="174"/>
    <cellStyle name="Обычный 3 11" xfId="208"/>
    <cellStyle name="Обычный 3 2" xfId="130"/>
    <cellStyle name="Обычный 3 2 4" xfId="175"/>
    <cellStyle name="Обычный 3 3" xfId="131"/>
    <cellStyle name="Обычный 3 4" xfId="132"/>
    <cellStyle name="Обычный 3 5" xfId="133"/>
    <cellStyle name="Обычный 3 6" xfId="134"/>
    <cellStyle name="Обычный 3 7" xfId="135"/>
    <cellStyle name="Обычный 3 8" xfId="13"/>
    <cellStyle name="Обычный 3 8 2" xfId="136"/>
    <cellStyle name="Обычный 3 9" xfId="191"/>
    <cellStyle name="Обычный 4" xfId="137"/>
    <cellStyle name="Обычный 5" xfId="138"/>
    <cellStyle name="Обычный 5 2" xfId="139"/>
    <cellStyle name="Обычный 5 3" xfId="140"/>
    <cellStyle name="Обычный 5_бюджет 2010-11" xfId="176"/>
    <cellStyle name="Обычный 50" xfId="201"/>
    <cellStyle name="Обычный 50 2" xfId="202"/>
    <cellStyle name="Обычный 6" xfId="141"/>
    <cellStyle name="Обычный 7" xfId="142"/>
    <cellStyle name="Обычный 8" xfId="143"/>
    <cellStyle name="Обычный 9" xfId="144"/>
    <cellStyle name="Стиль 1" xfId="145"/>
    <cellStyle name="Тысячи [0]_96111" xfId="146"/>
    <cellStyle name="Тысячи_96111" xfId="147"/>
    <cellStyle name="Үђғһ‹һ‚һљ1" xfId="148"/>
    <cellStyle name="Үђғһ‹һ‚һљ2" xfId="149"/>
    <cellStyle name="Финансовый" xfId="1" builtinId="3"/>
    <cellStyle name="Финансовый [0] 4" xfId="177"/>
    <cellStyle name="Финансовый [0] 4 2" xfId="222"/>
    <cellStyle name="Финансовый [0] 6" xfId="178"/>
    <cellStyle name="Финансовый [0] 6 2" xfId="223"/>
    <cellStyle name="Финансовый 10" xfId="194"/>
    <cellStyle name="Финансовый 11" xfId="198"/>
    <cellStyle name="Финансовый 12" xfId="197"/>
    <cellStyle name="Финансовый 12 2" xfId="199"/>
    <cellStyle name="Финансовый 13" xfId="216"/>
    <cellStyle name="Финансовый 14" xfId="217"/>
    <cellStyle name="Финансовый 15" xfId="218"/>
    <cellStyle name="Финансовый 16" xfId="219"/>
    <cellStyle name="Финансовый 17" xfId="225"/>
    <cellStyle name="Финансовый 18" xfId="226"/>
    <cellStyle name="Финансовый 19" xfId="227"/>
    <cellStyle name="Финансовый 2" xfId="5"/>
    <cellStyle name="Финансовый 2 2" xfId="12"/>
    <cellStyle name="Финансовый 2 3" xfId="179"/>
    <cellStyle name="Финансовый 2 4" xfId="180"/>
    <cellStyle name="Финансовый 2 5" xfId="181"/>
    <cellStyle name="Финансовый 2 6" xfId="182"/>
    <cellStyle name="Финансовый 2 7" xfId="183"/>
    <cellStyle name="Финансовый 2 8" xfId="209"/>
    <cellStyle name="Финансовый 20" xfId="228"/>
    <cellStyle name="Финансовый 3" xfId="150"/>
    <cellStyle name="Финансовый 3 2" xfId="192"/>
    <cellStyle name="Финансовый 34" xfId="200"/>
    <cellStyle name="Финансовый 4" xfId="14"/>
    <cellStyle name="Финансовый 4 2" xfId="151"/>
    <cellStyle name="Финансовый 4 3" xfId="152"/>
    <cellStyle name="Финансовый 4 4" xfId="184"/>
    <cellStyle name="Финансовый 5" xfId="153"/>
    <cellStyle name="Финансовый 5 2" xfId="193"/>
    <cellStyle name="Финансовый 6" xfId="154"/>
    <cellStyle name="Финансовый 7" xfId="23"/>
    <cellStyle name="Финансовый 8" xfId="185"/>
    <cellStyle name="Финансовый 9" xfId="187"/>
    <cellStyle name="Џђһ–…қ’қ›ү" xfId="155"/>
    <cellStyle name="Џђћ–…ќ’ќ›‰" xfId="15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63</xdr:row>
      <xdr:rowOff>0</xdr:rowOff>
    </xdr:from>
    <xdr:ext cx="4535" cy="341993"/>
    <xdr:pic>
      <xdr:nvPicPr>
        <xdr:cNvPr id="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63</xdr:row>
      <xdr:rowOff>0</xdr:rowOff>
    </xdr:from>
    <xdr:ext cx="4535" cy="341993"/>
    <xdr:pic>
      <xdr:nvPicPr>
        <xdr:cNvPr id="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039350" y="4200525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14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15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16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17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2155658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1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1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12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13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4772526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18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19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20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7</xdr:col>
      <xdr:colOff>0</xdr:colOff>
      <xdr:row>165</xdr:row>
      <xdr:rowOff>0</xdr:rowOff>
    </xdr:from>
    <xdr:ext cx="4535" cy="341993"/>
    <xdr:pic>
      <xdr:nvPicPr>
        <xdr:cNvPr id="21" name="Рисунок 40" descr="http://go1.imgsmail.ru/imgpreview?key=http%3A//www.viropt.ru/images/nomen/o01784b.jpg&amp;mb=imgdb_preview_6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349789" y="5253789"/>
          <a:ext cx="4535" cy="3419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YAZZA~1.KUS/AppData/Local/Temp/DIRECTUM-DB/directum/&#1056;&#1077;&#1077;&#1089;&#1090;&#1088;%20&#1088;&#1091;&#1095;&#1085;&#1099;&#1077;%20&#1080;&#1085;&#1089;&#1090;&#1088;&#1091;&#1084;&#1077;&#1085;&#1090;&#1099;%20(2415515%20v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Sheet3"/>
    </sheetNames>
    <sheetDataSet>
      <sheetData sheetId="0"/>
      <sheetData sheetId="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331"/>
  <sheetViews>
    <sheetView tabSelected="1" zoomScale="95" zoomScaleNormal="95" zoomScaleSheetLayoutView="55" workbookViewId="0">
      <pane ySplit="1" topLeftCell="A2" activePane="bottomLeft" state="frozen"/>
      <selection pane="bottomLeft" activeCell="A165" sqref="A165"/>
    </sheetView>
  </sheetViews>
  <sheetFormatPr defaultRowHeight="15" x14ac:dyDescent="0.25"/>
  <cols>
    <col min="1" max="1" width="6.28515625" style="14" customWidth="1"/>
    <col min="2" max="2" width="34.42578125" style="17" customWidth="1"/>
    <col min="3" max="3" width="19" style="14" customWidth="1"/>
    <col min="4" max="4" width="69" style="15" customWidth="1"/>
    <col min="5" max="5" width="13" style="14" customWidth="1"/>
    <col min="6" max="6" width="13.28515625" style="14" customWidth="1"/>
    <col min="7" max="7" width="15.28515625" style="34" customWidth="1"/>
    <col min="8" max="8" width="21.28515625" style="34" customWidth="1"/>
    <col min="9" max="9" width="16.7109375" style="7" customWidth="1"/>
    <col min="10" max="10" width="17.140625" style="13" customWidth="1"/>
    <col min="11" max="11" width="17.140625" style="94" hidden="1" customWidth="1"/>
    <col min="12" max="12" width="20.28515625" style="12" hidden="1" customWidth="1"/>
    <col min="13" max="13" width="14.85546875" style="18" hidden="1" customWidth="1"/>
    <col min="14" max="14" width="12.42578125" style="19" customWidth="1"/>
    <col min="15" max="18" width="17.140625" style="19" customWidth="1"/>
    <col min="19" max="24" width="9.140625" customWidth="1"/>
  </cols>
  <sheetData>
    <row r="1" spans="1:18" s="23" customFormat="1" ht="36" customHeight="1" thickBot="1" x14ac:dyDescent="0.3">
      <c r="A1" s="110"/>
      <c r="B1" s="111"/>
      <c r="C1" s="112" t="s">
        <v>24</v>
      </c>
      <c r="D1" s="111"/>
      <c r="E1" s="113"/>
      <c r="F1" s="113"/>
      <c r="G1" s="114"/>
      <c r="H1" s="113"/>
      <c r="I1" s="113"/>
      <c r="J1" s="113"/>
      <c r="K1" s="113"/>
      <c r="L1" s="127"/>
      <c r="M1" s="28"/>
    </row>
    <row r="2" spans="1:18" s="25" customFormat="1" ht="75.75" customHeight="1" thickBot="1" x14ac:dyDescent="0.3">
      <c r="A2" s="124" t="s">
        <v>0</v>
      </c>
      <c r="B2" s="102" t="s">
        <v>1</v>
      </c>
      <c r="C2" s="102" t="s">
        <v>5</v>
      </c>
      <c r="D2" s="102" t="s">
        <v>2</v>
      </c>
      <c r="E2" s="102" t="s">
        <v>14</v>
      </c>
      <c r="F2" s="102" t="s">
        <v>3</v>
      </c>
      <c r="G2" s="103" t="s">
        <v>7</v>
      </c>
      <c r="H2" s="103" t="s">
        <v>11</v>
      </c>
      <c r="I2" s="102" t="s">
        <v>4</v>
      </c>
      <c r="J2" s="95" t="s">
        <v>4</v>
      </c>
      <c r="K2" s="104" t="s">
        <v>6</v>
      </c>
      <c r="L2" s="105" t="s">
        <v>10</v>
      </c>
      <c r="M2" s="29"/>
      <c r="N2" s="24"/>
      <c r="P2" s="24"/>
    </row>
    <row r="3" spans="1:18" s="16" customFormat="1" ht="20.25" customHeight="1" thickBot="1" x14ac:dyDescent="0.3">
      <c r="A3" s="99">
        <v>1</v>
      </c>
      <c r="B3" s="99">
        <v>2</v>
      </c>
      <c r="C3" s="99">
        <v>3</v>
      </c>
      <c r="D3" s="99">
        <v>4</v>
      </c>
      <c r="E3" s="99">
        <v>5</v>
      </c>
      <c r="F3" s="99">
        <v>6</v>
      </c>
      <c r="G3" s="126">
        <v>7</v>
      </c>
      <c r="H3" s="100">
        <v>8</v>
      </c>
      <c r="I3" s="101">
        <v>9</v>
      </c>
      <c r="J3" s="100">
        <v>10</v>
      </c>
      <c r="K3" s="108">
        <v>11</v>
      </c>
      <c r="L3" s="100">
        <v>12</v>
      </c>
      <c r="M3" s="30"/>
    </row>
    <row r="4" spans="1:18" s="16" customFormat="1" ht="24.95" hidden="1" customHeight="1" x14ac:dyDescent="0.25">
      <c r="A4" s="96"/>
      <c r="B4" s="97" t="s">
        <v>16</v>
      </c>
      <c r="C4" s="98"/>
      <c r="D4" s="98"/>
      <c r="E4" s="98"/>
      <c r="F4" s="98"/>
      <c r="G4" s="115"/>
      <c r="H4" s="98"/>
      <c r="I4" s="98"/>
      <c r="J4" s="109"/>
      <c r="K4" s="107"/>
      <c r="L4" s="106"/>
      <c r="M4" s="30"/>
    </row>
    <row r="5" spans="1:18" s="16" customFormat="1" ht="20.25" hidden="1" customHeight="1" x14ac:dyDescent="0.25">
      <c r="A5" s="50"/>
      <c r="B5" s="52" t="s">
        <v>13</v>
      </c>
      <c r="C5" s="56"/>
      <c r="D5" s="56"/>
      <c r="E5" s="56"/>
      <c r="F5" s="56"/>
      <c r="G5" s="116"/>
      <c r="H5" s="56"/>
      <c r="I5" s="56"/>
      <c r="J5" s="56"/>
      <c r="K5" s="80"/>
      <c r="L5" s="56"/>
      <c r="M5" s="30"/>
    </row>
    <row r="6" spans="1:18" s="134" customFormat="1" ht="20.25" hidden="1" customHeight="1" x14ac:dyDescent="0.25">
      <c r="A6" s="74">
        <v>1</v>
      </c>
      <c r="B6" s="139" t="s">
        <v>34</v>
      </c>
      <c r="C6" s="151" t="s">
        <v>35</v>
      </c>
      <c r="D6" s="36" t="s">
        <v>15</v>
      </c>
      <c r="E6" s="153">
        <v>168</v>
      </c>
      <c r="F6" s="152" t="s">
        <v>36</v>
      </c>
      <c r="G6" s="154">
        <v>54442.5</v>
      </c>
      <c r="H6" s="154">
        <f t="shared" ref="H6:H13" si="0">E6*G6</f>
        <v>9146340</v>
      </c>
      <c r="I6" s="130" t="s">
        <v>9</v>
      </c>
      <c r="J6" s="139" t="s">
        <v>27</v>
      </c>
      <c r="K6" s="148" t="s">
        <v>28</v>
      </c>
      <c r="L6" s="140" t="s">
        <v>37</v>
      </c>
      <c r="M6" s="135"/>
    </row>
    <row r="7" spans="1:18" s="134" customFormat="1" ht="20.25" hidden="1" customHeight="1" x14ac:dyDescent="0.25">
      <c r="A7" s="74">
        <v>2</v>
      </c>
      <c r="B7" s="139" t="s">
        <v>38</v>
      </c>
      <c r="C7" s="151" t="s">
        <v>35</v>
      </c>
      <c r="D7" s="36" t="s">
        <v>15</v>
      </c>
      <c r="E7" s="153">
        <v>792</v>
      </c>
      <c r="F7" s="152" t="s">
        <v>36</v>
      </c>
      <c r="G7" s="154">
        <v>50421</v>
      </c>
      <c r="H7" s="154">
        <f t="shared" si="0"/>
        <v>39933432</v>
      </c>
      <c r="I7" s="130" t="s">
        <v>9</v>
      </c>
      <c r="J7" s="139" t="s">
        <v>27</v>
      </c>
      <c r="K7" s="148" t="s">
        <v>28</v>
      </c>
      <c r="L7" s="140" t="s">
        <v>37</v>
      </c>
      <c r="M7" s="135"/>
    </row>
    <row r="8" spans="1:18" s="134" customFormat="1" ht="20.25" hidden="1" customHeight="1" x14ac:dyDescent="0.25">
      <c r="A8" s="74">
        <v>3</v>
      </c>
      <c r="B8" s="139" t="s">
        <v>39</v>
      </c>
      <c r="C8" s="151" t="s">
        <v>35</v>
      </c>
      <c r="D8" s="36" t="s">
        <v>15</v>
      </c>
      <c r="E8" s="153">
        <v>396</v>
      </c>
      <c r="F8" s="152" t="s">
        <v>36</v>
      </c>
      <c r="G8" s="154">
        <v>95733.75</v>
      </c>
      <c r="H8" s="154">
        <f t="shared" si="0"/>
        <v>37910565</v>
      </c>
      <c r="I8" s="130" t="s">
        <v>9</v>
      </c>
      <c r="J8" s="139" t="s">
        <v>27</v>
      </c>
      <c r="K8" s="148" t="s">
        <v>28</v>
      </c>
      <c r="L8" s="140" t="s">
        <v>37</v>
      </c>
      <c r="M8" s="135"/>
    </row>
    <row r="9" spans="1:18" s="134" customFormat="1" ht="20.25" hidden="1" customHeight="1" x14ac:dyDescent="0.25">
      <c r="A9" s="74">
        <v>4</v>
      </c>
      <c r="B9" s="139" t="s">
        <v>80</v>
      </c>
      <c r="C9" s="151" t="s">
        <v>81</v>
      </c>
      <c r="D9" s="36" t="s">
        <v>15</v>
      </c>
      <c r="E9" s="153">
        <v>1300000</v>
      </c>
      <c r="F9" s="152" t="s">
        <v>82</v>
      </c>
      <c r="G9" s="154">
        <v>177.7</v>
      </c>
      <c r="H9" s="154">
        <f t="shared" si="0"/>
        <v>231010000</v>
      </c>
      <c r="I9" s="130" t="s">
        <v>9</v>
      </c>
      <c r="J9" s="139" t="s">
        <v>27</v>
      </c>
      <c r="K9" s="148" t="s">
        <v>52</v>
      </c>
      <c r="L9" s="140" t="s">
        <v>83</v>
      </c>
      <c r="M9" s="135"/>
    </row>
    <row r="10" spans="1:18" s="134" customFormat="1" ht="30" hidden="1" customHeight="1" x14ac:dyDescent="0.25">
      <c r="A10" s="74">
        <v>5</v>
      </c>
      <c r="B10" s="139" t="s">
        <v>123</v>
      </c>
      <c r="C10" s="151" t="s">
        <v>124</v>
      </c>
      <c r="D10" s="36" t="s">
        <v>15</v>
      </c>
      <c r="E10" s="153">
        <v>1</v>
      </c>
      <c r="F10" s="152" t="s">
        <v>36</v>
      </c>
      <c r="G10" s="154">
        <v>1410714.29</v>
      </c>
      <c r="H10" s="154">
        <f t="shared" si="0"/>
        <v>1410714.29</v>
      </c>
      <c r="I10" s="130" t="s">
        <v>9</v>
      </c>
      <c r="J10" s="139" t="s">
        <v>27</v>
      </c>
      <c r="K10" s="148" t="s">
        <v>52</v>
      </c>
      <c r="L10" s="140" t="s">
        <v>125</v>
      </c>
      <c r="M10" s="135"/>
    </row>
    <row r="11" spans="1:18" s="134" customFormat="1" ht="30" hidden="1" customHeight="1" x14ac:dyDescent="0.25">
      <c r="A11" s="74">
        <v>6</v>
      </c>
      <c r="B11" s="184" t="s">
        <v>325</v>
      </c>
      <c r="C11" s="151" t="s">
        <v>326</v>
      </c>
      <c r="D11" s="183" t="s">
        <v>121</v>
      </c>
      <c r="E11" s="153">
        <v>1200</v>
      </c>
      <c r="F11" s="152" t="s">
        <v>175</v>
      </c>
      <c r="G11" s="154">
        <v>765</v>
      </c>
      <c r="H11" s="154">
        <f t="shared" si="0"/>
        <v>918000</v>
      </c>
      <c r="I11" s="130" t="s">
        <v>9</v>
      </c>
      <c r="J11" s="139" t="s">
        <v>27</v>
      </c>
      <c r="K11" s="148" t="s">
        <v>327</v>
      </c>
      <c r="L11" s="140" t="s">
        <v>337</v>
      </c>
      <c r="M11" s="135"/>
    </row>
    <row r="12" spans="1:18" s="134" customFormat="1" ht="30" hidden="1" customHeight="1" x14ac:dyDescent="0.25">
      <c r="A12" s="74">
        <v>7</v>
      </c>
      <c r="B12" s="168" t="s">
        <v>328</v>
      </c>
      <c r="C12" s="151" t="s">
        <v>35</v>
      </c>
      <c r="D12" s="183" t="s">
        <v>15</v>
      </c>
      <c r="E12" s="153">
        <v>1</v>
      </c>
      <c r="F12" s="152" t="s">
        <v>36</v>
      </c>
      <c r="G12" s="154">
        <v>334821.43</v>
      </c>
      <c r="H12" s="154">
        <f t="shared" si="0"/>
        <v>334821.43</v>
      </c>
      <c r="I12" s="130" t="s">
        <v>9</v>
      </c>
      <c r="J12" s="139" t="s">
        <v>27</v>
      </c>
      <c r="K12" s="148" t="s">
        <v>327</v>
      </c>
      <c r="L12" s="140" t="s">
        <v>337</v>
      </c>
      <c r="M12" s="135"/>
    </row>
    <row r="13" spans="1:18" s="134" customFormat="1" ht="30" hidden="1" customHeight="1" x14ac:dyDescent="0.25">
      <c r="A13" s="74">
        <v>8</v>
      </c>
      <c r="B13" s="168" t="s">
        <v>329</v>
      </c>
      <c r="C13" s="151" t="s">
        <v>35</v>
      </c>
      <c r="D13" s="183" t="s">
        <v>15</v>
      </c>
      <c r="E13" s="153">
        <v>1</v>
      </c>
      <c r="F13" s="152" t="s">
        <v>36</v>
      </c>
      <c r="G13" s="154">
        <v>750000</v>
      </c>
      <c r="H13" s="154">
        <f t="shared" si="0"/>
        <v>750000</v>
      </c>
      <c r="I13" s="130" t="s">
        <v>9</v>
      </c>
      <c r="J13" s="139" t="s">
        <v>27</v>
      </c>
      <c r="K13" s="148" t="s">
        <v>327</v>
      </c>
      <c r="L13" s="140" t="s">
        <v>337</v>
      </c>
      <c r="M13" s="135"/>
    </row>
    <row r="14" spans="1:18" s="2" customFormat="1" ht="20.25" hidden="1" customHeight="1" x14ac:dyDescent="0.25">
      <c r="A14" s="43"/>
      <c r="B14" s="58" t="s">
        <v>20</v>
      </c>
      <c r="C14" s="38"/>
      <c r="D14" s="38"/>
      <c r="E14" s="38"/>
      <c r="F14" s="38"/>
      <c r="G14" s="125"/>
      <c r="H14" s="47">
        <f>SUM(H6:H8)</f>
        <v>86990337</v>
      </c>
      <c r="I14" s="61"/>
      <c r="J14" s="61"/>
      <c r="K14" s="81"/>
      <c r="L14" s="61"/>
      <c r="M14" s="30"/>
      <c r="N14" s="16"/>
      <c r="O14" s="16"/>
      <c r="P14" s="16"/>
      <c r="Q14" s="16"/>
      <c r="R14" s="16"/>
    </row>
    <row r="15" spans="1:18" s="2" customFormat="1" ht="20.25" hidden="1" customHeight="1" x14ac:dyDescent="0.25">
      <c r="A15" s="50"/>
      <c r="B15" s="52" t="s">
        <v>8</v>
      </c>
      <c r="C15" s="56"/>
      <c r="D15" s="56"/>
      <c r="E15" s="56"/>
      <c r="F15" s="56"/>
      <c r="G15" s="116"/>
      <c r="H15" s="56"/>
      <c r="I15" s="56"/>
      <c r="J15" s="53"/>
      <c r="K15" s="82"/>
      <c r="L15" s="53"/>
      <c r="M15" s="30"/>
      <c r="N15" s="16"/>
      <c r="O15" s="16"/>
      <c r="P15" s="16"/>
      <c r="Q15" s="16"/>
      <c r="R15" s="16"/>
    </row>
    <row r="16" spans="1:18" s="2" customFormat="1" ht="33.75" hidden="1" customHeight="1" x14ac:dyDescent="0.25">
      <c r="A16" s="74">
        <v>1</v>
      </c>
      <c r="B16" s="143" t="s">
        <v>87</v>
      </c>
      <c r="C16" s="151" t="s">
        <v>88</v>
      </c>
      <c r="D16" s="36" t="s">
        <v>15</v>
      </c>
      <c r="E16" s="152">
        <v>1</v>
      </c>
      <c r="F16" s="152" t="s">
        <v>89</v>
      </c>
      <c r="G16" s="161"/>
      <c r="H16" s="154">
        <v>159522766</v>
      </c>
      <c r="I16" s="130" t="s">
        <v>9</v>
      </c>
      <c r="J16" s="139" t="s">
        <v>27</v>
      </c>
      <c r="K16" s="148" t="s">
        <v>52</v>
      </c>
      <c r="L16" s="140" t="s">
        <v>90</v>
      </c>
      <c r="M16" s="135"/>
      <c r="N16" s="134"/>
      <c r="O16" s="134"/>
      <c r="P16" s="134"/>
      <c r="Q16" s="134"/>
      <c r="R16" s="134"/>
    </row>
    <row r="17" spans="1:18" s="2" customFormat="1" ht="33.75" hidden="1" customHeight="1" x14ac:dyDescent="0.25">
      <c r="A17" s="74">
        <v>2</v>
      </c>
      <c r="B17" s="143" t="s">
        <v>322</v>
      </c>
      <c r="C17" s="151" t="s">
        <v>320</v>
      </c>
      <c r="D17" s="36" t="s">
        <v>15</v>
      </c>
      <c r="E17" s="152">
        <v>1</v>
      </c>
      <c r="F17" s="152" t="s">
        <v>89</v>
      </c>
      <c r="G17" s="161"/>
      <c r="H17" s="154">
        <v>655375</v>
      </c>
      <c r="I17" s="130" t="s">
        <v>9</v>
      </c>
      <c r="J17" s="139" t="s">
        <v>169</v>
      </c>
      <c r="K17" s="148" t="s">
        <v>246</v>
      </c>
      <c r="L17" s="140" t="s">
        <v>321</v>
      </c>
      <c r="M17" s="135"/>
      <c r="N17" s="134"/>
      <c r="O17" s="134"/>
      <c r="P17" s="134"/>
      <c r="Q17" s="134"/>
      <c r="R17" s="134"/>
    </row>
    <row r="18" spans="1:18" s="2" customFormat="1" ht="33.75" hidden="1" customHeight="1" x14ac:dyDescent="0.25">
      <c r="A18" s="74">
        <v>3</v>
      </c>
      <c r="B18" s="143" t="s">
        <v>323</v>
      </c>
      <c r="C18" s="151" t="s">
        <v>320</v>
      </c>
      <c r="D18" s="36" t="s">
        <v>15</v>
      </c>
      <c r="E18" s="152">
        <v>1</v>
      </c>
      <c r="F18" s="152" t="s">
        <v>89</v>
      </c>
      <c r="G18" s="161"/>
      <c r="H18" s="154">
        <v>311000</v>
      </c>
      <c r="I18" s="130" t="s">
        <v>9</v>
      </c>
      <c r="J18" s="139" t="s">
        <v>169</v>
      </c>
      <c r="K18" s="148" t="s">
        <v>246</v>
      </c>
      <c r="L18" s="140" t="s">
        <v>321</v>
      </c>
      <c r="M18" s="135"/>
      <c r="N18" s="134"/>
      <c r="O18" s="134"/>
      <c r="P18" s="134"/>
      <c r="Q18" s="134"/>
      <c r="R18" s="134"/>
    </row>
    <row r="19" spans="1:18" s="2" customFormat="1" ht="33.75" hidden="1" customHeight="1" x14ac:dyDescent="0.25">
      <c r="A19" s="74">
        <v>4</v>
      </c>
      <c r="B19" s="143" t="s">
        <v>324</v>
      </c>
      <c r="C19" s="151" t="s">
        <v>320</v>
      </c>
      <c r="D19" s="36" t="s">
        <v>15</v>
      </c>
      <c r="E19" s="152">
        <v>1</v>
      </c>
      <c r="F19" s="152" t="s">
        <v>89</v>
      </c>
      <c r="G19" s="161"/>
      <c r="H19" s="154">
        <v>470642</v>
      </c>
      <c r="I19" s="130" t="s">
        <v>9</v>
      </c>
      <c r="J19" s="139" t="s">
        <v>169</v>
      </c>
      <c r="K19" s="148" t="s">
        <v>246</v>
      </c>
      <c r="L19" s="140" t="s">
        <v>321</v>
      </c>
      <c r="M19" s="135"/>
      <c r="N19" s="134"/>
      <c r="O19" s="134"/>
      <c r="P19" s="134"/>
      <c r="Q19" s="134"/>
      <c r="R19" s="134"/>
    </row>
    <row r="20" spans="1:18" s="2" customFormat="1" ht="20.25" hidden="1" customHeight="1" x14ac:dyDescent="0.25">
      <c r="A20" s="43"/>
      <c r="B20" s="70" t="s">
        <v>21</v>
      </c>
      <c r="C20" s="38"/>
      <c r="D20" s="44"/>
      <c r="E20" s="38"/>
      <c r="F20" s="38"/>
      <c r="G20" s="48"/>
      <c r="H20" s="47">
        <v>0</v>
      </c>
      <c r="I20" s="43"/>
      <c r="J20" s="62"/>
      <c r="K20" s="83"/>
      <c r="L20" s="63"/>
      <c r="M20" s="30"/>
      <c r="N20" s="16"/>
      <c r="O20" s="16"/>
      <c r="P20" s="16"/>
      <c r="Q20" s="16"/>
      <c r="R20" s="16"/>
    </row>
    <row r="21" spans="1:18" s="2" customFormat="1" ht="20.25" hidden="1" customHeight="1" x14ac:dyDescent="0.25">
      <c r="A21" s="50"/>
      <c r="B21" s="52" t="s">
        <v>12</v>
      </c>
      <c r="C21" s="42"/>
      <c r="D21" s="42"/>
      <c r="E21" s="42"/>
      <c r="F21" s="42"/>
      <c r="G21" s="117"/>
      <c r="H21" s="42"/>
      <c r="I21" s="42"/>
      <c r="J21" s="41"/>
      <c r="K21" s="84"/>
      <c r="L21" s="54"/>
      <c r="M21" s="30"/>
      <c r="N21" s="16"/>
      <c r="O21" s="16"/>
      <c r="P21" s="16"/>
      <c r="Q21" s="16"/>
      <c r="R21" s="16"/>
    </row>
    <row r="22" spans="1:18" s="2" customFormat="1" ht="72.75" hidden="1" customHeight="1" x14ac:dyDescent="0.25">
      <c r="A22" s="74">
        <v>1</v>
      </c>
      <c r="B22" s="139" t="s">
        <v>25</v>
      </c>
      <c r="C22" s="149" t="s">
        <v>26</v>
      </c>
      <c r="D22" s="36" t="s">
        <v>15</v>
      </c>
      <c r="E22" s="139">
        <v>1</v>
      </c>
      <c r="F22" s="139" t="s">
        <v>23</v>
      </c>
      <c r="G22" s="147"/>
      <c r="H22" s="150">
        <v>5913600</v>
      </c>
      <c r="I22" s="130" t="s">
        <v>9</v>
      </c>
      <c r="J22" s="139" t="s">
        <v>27</v>
      </c>
      <c r="K22" s="148" t="s">
        <v>28</v>
      </c>
      <c r="L22" s="140" t="s">
        <v>29</v>
      </c>
      <c r="M22" s="135"/>
      <c r="N22" s="134"/>
      <c r="O22" s="134"/>
      <c r="P22" s="134"/>
      <c r="Q22" s="134"/>
      <c r="R22" s="134"/>
    </row>
    <row r="23" spans="1:18" s="2" customFormat="1" ht="42.75" hidden="1" customHeight="1" x14ac:dyDescent="0.25">
      <c r="A23" s="74">
        <v>2</v>
      </c>
      <c r="B23" s="139" t="s">
        <v>30</v>
      </c>
      <c r="C23" s="149" t="s">
        <v>31</v>
      </c>
      <c r="D23" s="36" t="s">
        <v>15</v>
      </c>
      <c r="E23" s="139">
        <v>1</v>
      </c>
      <c r="F23" s="139" t="s">
        <v>23</v>
      </c>
      <c r="G23" s="147"/>
      <c r="H23" s="150">
        <v>235714.29</v>
      </c>
      <c r="I23" s="130" t="s">
        <v>9</v>
      </c>
      <c r="J23" s="139" t="s">
        <v>32</v>
      </c>
      <c r="K23" s="148" t="s">
        <v>28</v>
      </c>
      <c r="L23" s="140" t="s">
        <v>33</v>
      </c>
      <c r="M23" s="135"/>
      <c r="N23" s="134"/>
      <c r="O23" s="134"/>
      <c r="P23" s="134"/>
      <c r="Q23" s="134"/>
      <c r="R23" s="134"/>
    </row>
    <row r="24" spans="1:18" s="2" customFormat="1" ht="59.25" hidden="1" customHeight="1" x14ac:dyDescent="0.25">
      <c r="A24" s="74">
        <v>3</v>
      </c>
      <c r="B24" s="156" t="s">
        <v>40</v>
      </c>
      <c r="C24" s="156" t="s">
        <v>45</v>
      </c>
      <c r="D24" s="157" t="s">
        <v>41</v>
      </c>
      <c r="E24" s="155">
        <v>1</v>
      </c>
      <c r="F24" s="156" t="s">
        <v>23</v>
      </c>
      <c r="G24" s="158"/>
      <c r="H24" s="159">
        <v>10779990</v>
      </c>
      <c r="I24" s="130" t="s">
        <v>9</v>
      </c>
      <c r="J24" s="139" t="s">
        <v>27</v>
      </c>
      <c r="K24" s="148" t="s">
        <v>28</v>
      </c>
      <c r="L24" s="140" t="s">
        <v>44</v>
      </c>
      <c r="M24" s="135"/>
      <c r="N24" s="134"/>
      <c r="O24" s="134"/>
      <c r="P24" s="134"/>
      <c r="Q24" s="134"/>
      <c r="R24" s="134"/>
    </row>
    <row r="25" spans="1:18" s="2" customFormat="1" ht="60.75" hidden="1" customHeight="1" x14ac:dyDescent="0.25">
      <c r="A25" s="74">
        <v>4</v>
      </c>
      <c r="B25" s="156" t="s">
        <v>42</v>
      </c>
      <c r="C25" s="156" t="s">
        <v>45</v>
      </c>
      <c r="D25" s="157" t="s">
        <v>41</v>
      </c>
      <c r="E25" s="155">
        <v>1</v>
      </c>
      <c r="F25" s="156" t="s">
        <v>23</v>
      </c>
      <c r="G25" s="158"/>
      <c r="H25" s="159">
        <v>55130500</v>
      </c>
      <c r="I25" s="130" t="s">
        <v>9</v>
      </c>
      <c r="J25" s="139" t="s">
        <v>27</v>
      </c>
      <c r="K25" s="148" t="s">
        <v>28</v>
      </c>
      <c r="L25" s="140" t="s">
        <v>44</v>
      </c>
      <c r="M25" s="135"/>
      <c r="N25" s="134"/>
      <c r="O25" s="134"/>
      <c r="P25" s="134"/>
      <c r="Q25" s="134"/>
      <c r="R25" s="134"/>
    </row>
    <row r="26" spans="1:18" s="2" customFormat="1" ht="64.5" hidden="1" customHeight="1" x14ac:dyDescent="0.25">
      <c r="A26" s="74">
        <v>5</v>
      </c>
      <c r="B26" s="156" t="s">
        <v>43</v>
      </c>
      <c r="C26" s="156" t="s">
        <v>45</v>
      </c>
      <c r="D26" s="157" t="s">
        <v>41</v>
      </c>
      <c r="E26" s="155">
        <v>1</v>
      </c>
      <c r="F26" s="156" t="s">
        <v>23</v>
      </c>
      <c r="G26" s="158"/>
      <c r="H26" s="159">
        <v>16300000</v>
      </c>
      <c r="I26" s="130" t="s">
        <v>9</v>
      </c>
      <c r="J26" s="139" t="s">
        <v>27</v>
      </c>
      <c r="K26" s="148" t="s">
        <v>28</v>
      </c>
      <c r="L26" s="140" t="s">
        <v>44</v>
      </c>
      <c r="M26" s="135"/>
      <c r="N26" s="134"/>
      <c r="O26" s="134"/>
      <c r="P26" s="134"/>
      <c r="Q26" s="134"/>
      <c r="R26" s="134"/>
    </row>
    <row r="27" spans="1:18" s="2" customFormat="1" ht="64.5" hidden="1" customHeight="1" x14ac:dyDescent="0.25">
      <c r="A27" s="74">
        <v>6</v>
      </c>
      <c r="B27" s="156" t="s">
        <v>46</v>
      </c>
      <c r="C27" s="156" t="s">
        <v>45</v>
      </c>
      <c r="D27" s="157" t="s">
        <v>41</v>
      </c>
      <c r="E27" s="155">
        <v>1</v>
      </c>
      <c r="F27" s="156" t="s">
        <v>23</v>
      </c>
      <c r="G27" s="158"/>
      <c r="H27" s="159">
        <v>21960019.199999999</v>
      </c>
      <c r="I27" s="130" t="s">
        <v>9</v>
      </c>
      <c r="J27" s="139" t="s">
        <v>27</v>
      </c>
      <c r="K27" s="148" t="s">
        <v>28</v>
      </c>
      <c r="L27" s="140" t="s">
        <v>47</v>
      </c>
      <c r="M27" s="135"/>
      <c r="N27" s="134"/>
      <c r="O27" s="134"/>
      <c r="P27" s="134"/>
      <c r="Q27" s="134"/>
      <c r="R27" s="134"/>
    </row>
    <row r="28" spans="1:18" s="2" customFormat="1" ht="41.25" hidden="1" customHeight="1" x14ac:dyDescent="0.25">
      <c r="A28" s="74">
        <v>7</v>
      </c>
      <c r="B28" s="156" t="s">
        <v>54</v>
      </c>
      <c r="C28" s="156" t="s">
        <v>55</v>
      </c>
      <c r="D28" s="157" t="s">
        <v>59</v>
      </c>
      <c r="E28" s="155">
        <v>1</v>
      </c>
      <c r="F28" s="156" t="s">
        <v>56</v>
      </c>
      <c r="G28" s="158"/>
      <c r="H28" s="159">
        <v>1004571.43</v>
      </c>
      <c r="I28" s="130" t="s">
        <v>9</v>
      </c>
      <c r="J28" s="139" t="s">
        <v>27</v>
      </c>
      <c r="K28" s="148" t="s">
        <v>28</v>
      </c>
      <c r="L28" s="140" t="s">
        <v>60</v>
      </c>
      <c r="M28" s="135"/>
      <c r="N28" s="134"/>
      <c r="O28" s="134"/>
      <c r="P28" s="134"/>
      <c r="Q28" s="134"/>
      <c r="R28" s="134"/>
    </row>
    <row r="29" spans="1:18" s="2" customFormat="1" ht="64.5" hidden="1" customHeight="1" x14ac:dyDescent="0.25">
      <c r="A29" s="74">
        <v>8</v>
      </c>
      <c r="B29" s="156" t="s">
        <v>57</v>
      </c>
      <c r="C29" s="156" t="s">
        <v>58</v>
      </c>
      <c r="D29" s="157" t="s">
        <v>59</v>
      </c>
      <c r="E29" s="155">
        <v>1</v>
      </c>
      <c r="F29" s="156" t="s">
        <v>56</v>
      </c>
      <c r="G29" s="158"/>
      <c r="H29" s="159">
        <v>5990586</v>
      </c>
      <c r="I29" s="130" t="s">
        <v>9</v>
      </c>
      <c r="J29" s="139" t="s">
        <v>27</v>
      </c>
      <c r="K29" s="148" t="s">
        <v>28</v>
      </c>
      <c r="L29" s="140" t="s">
        <v>60</v>
      </c>
      <c r="M29" s="135"/>
      <c r="N29" s="134"/>
      <c r="O29" s="134"/>
      <c r="P29" s="134"/>
      <c r="Q29" s="134"/>
      <c r="R29" s="134"/>
    </row>
    <row r="30" spans="1:18" s="2" customFormat="1" ht="64.5" hidden="1" customHeight="1" x14ac:dyDescent="0.25">
      <c r="A30" s="74">
        <v>9</v>
      </c>
      <c r="B30" s="156" t="s">
        <v>68</v>
      </c>
      <c r="C30" s="156" t="s">
        <v>69</v>
      </c>
      <c r="D30" s="157" t="s">
        <v>59</v>
      </c>
      <c r="E30" s="155">
        <v>1</v>
      </c>
      <c r="F30" s="156" t="s">
        <v>56</v>
      </c>
      <c r="G30" s="158"/>
      <c r="H30" s="159">
        <v>1253571.43</v>
      </c>
      <c r="I30" s="130" t="s">
        <v>9</v>
      </c>
      <c r="J30" s="139" t="s">
        <v>62</v>
      </c>
      <c r="K30" s="148" t="s">
        <v>52</v>
      </c>
      <c r="L30" s="140" t="s">
        <v>70</v>
      </c>
      <c r="M30" s="135"/>
      <c r="N30" s="134"/>
      <c r="O30" s="134"/>
      <c r="P30" s="134"/>
      <c r="Q30" s="134"/>
      <c r="R30" s="134"/>
    </row>
    <row r="31" spans="1:18" s="2" customFormat="1" ht="47.25" hidden="1" customHeight="1" x14ac:dyDescent="0.25">
      <c r="A31" s="74">
        <v>10</v>
      </c>
      <c r="B31" s="36" t="s">
        <v>71</v>
      </c>
      <c r="C31" s="36" t="s">
        <v>72</v>
      </c>
      <c r="D31" s="36" t="s">
        <v>15</v>
      </c>
      <c r="E31" s="36">
        <v>1</v>
      </c>
      <c r="F31" s="36" t="s">
        <v>23</v>
      </c>
      <c r="G31" s="158"/>
      <c r="H31" s="160">
        <v>85076253.109999999</v>
      </c>
      <c r="I31" s="130" t="s">
        <v>9</v>
      </c>
      <c r="J31" s="139" t="s">
        <v>27</v>
      </c>
      <c r="K31" s="148" t="s">
        <v>52</v>
      </c>
      <c r="L31" s="140" t="s">
        <v>78</v>
      </c>
      <c r="M31" s="135"/>
      <c r="N31" s="134"/>
      <c r="O31" s="134"/>
      <c r="P31" s="134"/>
      <c r="Q31" s="134"/>
      <c r="R31" s="134"/>
    </row>
    <row r="32" spans="1:18" s="2" customFormat="1" ht="46.5" hidden="1" customHeight="1" x14ac:dyDescent="0.25">
      <c r="A32" s="74">
        <v>11</v>
      </c>
      <c r="B32" s="133" t="s">
        <v>73</v>
      </c>
      <c r="C32" s="133" t="s">
        <v>72</v>
      </c>
      <c r="D32" s="36" t="s">
        <v>74</v>
      </c>
      <c r="E32" s="36">
        <v>1</v>
      </c>
      <c r="F32" s="36" t="s">
        <v>23</v>
      </c>
      <c r="G32" s="158"/>
      <c r="H32" s="160">
        <v>3072832.84</v>
      </c>
      <c r="I32" s="130" t="s">
        <v>9</v>
      </c>
      <c r="J32" s="139" t="s">
        <v>27</v>
      </c>
      <c r="K32" s="148" t="s">
        <v>52</v>
      </c>
      <c r="L32" s="140" t="s">
        <v>78</v>
      </c>
      <c r="M32" s="135"/>
      <c r="N32" s="134"/>
      <c r="O32" s="134"/>
      <c r="P32" s="134"/>
      <c r="Q32" s="134"/>
      <c r="R32" s="134"/>
    </row>
    <row r="33" spans="1:18" s="2" customFormat="1" ht="41.25" hidden="1" customHeight="1" x14ac:dyDescent="0.25">
      <c r="A33" s="74">
        <v>12</v>
      </c>
      <c r="B33" s="133" t="s">
        <v>75</v>
      </c>
      <c r="C33" s="133" t="s">
        <v>76</v>
      </c>
      <c r="D33" s="36" t="s">
        <v>77</v>
      </c>
      <c r="E33" s="36">
        <v>1</v>
      </c>
      <c r="F33" s="36" t="s">
        <v>23</v>
      </c>
      <c r="G33" s="158"/>
      <c r="H33" s="160">
        <v>10523633.93</v>
      </c>
      <c r="I33" s="130" t="s">
        <v>9</v>
      </c>
      <c r="J33" s="139" t="s">
        <v>27</v>
      </c>
      <c r="K33" s="148" t="s">
        <v>52</v>
      </c>
      <c r="L33" s="140" t="s">
        <v>78</v>
      </c>
      <c r="M33" s="135"/>
      <c r="N33" s="134"/>
      <c r="O33" s="134"/>
      <c r="P33" s="134"/>
      <c r="Q33" s="134"/>
      <c r="R33" s="134"/>
    </row>
    <row r="34" spans="1:18" s="2" customFormat="1" ht="54" hidden="1" customHeight="1" x14ac:dyDescent="0.25">
      <c r="A34" s="74">
        <v>13</v>
      </c>
      <c r="B34" s="156" t="s">
        <v>84</v>
      </c>
      <c r="C34" s="156" t="s">
        <v>69</v>
      </c>
      <c r="D34" s="157" t="s">
        <v>59</v>
      </c>
      <c r="E34" s="155">
        <v>1</v>
      </c>
      <c r="F34" s="156" t="s">
        <v>56</v>
      </c>
      <c r="G34" s="158"/>
      <c r="H34" s="160">
        <v>2611607.14</v>
      </c>
      <c r="I34" s="130" t="s">
        <v>9</v>
      </c>
      <c r="J34" s="139" t="s">
        <v>27</v>
      </c>
      <c r="K34" s="148" t="s">
        <v>52</v>
      </c>
      <c r="L34" s="140" t="s">
        <v>85</v>
      </c>
      <c r="M34" s="135"/>
      <c r="N34" s="134"/>
      <c r="O34" s="134"/>
      <c r="P34" s="134"/>
      <c r="Q34" s="134"/>
      <c r="R34" s="134"/>
    </row>
    <row r="35" spans="1:18" s="2" customFormat="1" ht="85.5" hidden="1" customHeight="1" x14ac:dyDescent="0.25">
      <c r="A35" s="74">
        <v>14</v>
      </c>
      <c r="B35" s="156" t="s">
        <v>86</v>
      </c>
      <c r="C35" s="156" t="s">
        <v>69</v>
      </c>
      <c r="D35" s="157" t="s">
        <v>59</v>
      </c>
      <c r="E35" s="155">
        <v>1</v>
      </c>
      <c r="F35" s="156" t="s">
        <v>56</v>
      </c>
      <c r="G35" s="158"/>
      <c r="H35" s="160">
        <v>193050</v>
      </c>
      <c r="I35" s="130" t="s">
        <v>9</v>
      </c>
      <c r="J35" s="139" t="s">
        <v>27</v>
      </c>
      <c r="K35" s="148" t="s">
        <v>52</v>
      </c>
      <c r="L35" s="140" t="s">
        <v>93</v>
      </c>
      <c r="M35" s="135"/>
      <c r="N35" s="134"/>
      <c r="O35" s="134"/>
      <c r="P35" s="134"/>
      <c r="Q35" s="134"/>
      <c r="R35" s="134"/>
    </row>
    <row r="36" spans="1:18" s="2" customFormat="1" ht="39" hidden="1" customHeight="1" x14ac:dyDescent="0.25">
      <c r="A36" s="74">
        <v>15</v>
      </c>
      <c r="B36" s="156" t="s">
        <v>91</v>
      </c>
      <c r="C36" s="133" t="s">
        <v>92</v>
      </c>
      <c r="D36" s="157" t="s">
        <v>59</v>
      </c>
      <c r="E36" s="155">
        <v>1</v>
      </c>
      <c r="F36" s="156" t="s">
        <v>56</v>
      </c>
      <c r="G36" s="158"/>
      <c r="H36" s="160">
        <v>458273828.56999999</v>
      </c>
      <c r="I36" s="130" t="s">
        <v>9</v>
      </c>
      <c r="J36" s="139" t="s">
        <v>27</v>
      </c>
      <c r="K36" s="148" t="s">
        <v>52</v>
      </c>
      <c r="L36" s="140" t="s">
        <v>94</v>
      </c>
      <c r="M36" s="135"/>
      <c r="N36" s="134"/>
      <c r="O36" s="134"/>
      <c r="P36" s="134"/>
      <c r="Q36" s="134"/>
      <c r="R36" s="134"/>
    </row>
    <row r="37" spans="1:18" s="2" customFormat="1" ht="39" hidden="1" customHeight="1" x14ac:dyDescent="0.25">
      <c r="A37" s="74">
        <v>16</v>
      </c>
      <c r="B37" s="156" t="s">
        <v>109</v>
      </c>
      <c r="C37" s="133" t="s">
        <v>110</v>
      </c>
      <c r="D37" s="157" t="s">
        <v>111</v>
      </c>
      <c r="E37" s="155">
        <v>1</v>
      </c>
      <c r="F37" s="156" t="s">
        <v>23</v>
      </c>
      <c r="G37" s="158"/>
      <c r="H37" s="160">
        <v>436000000</v>
      </c>
      <c r="I37" s="130" t="s">
        <v>9</v>
      </c>
      <c r="J37" s="139" t="s">
        <v>27</v>
      </c>
      <c r="K37" s="148" t="s">
        <v>52</v>
      </c>
      <c r="L37" s="140" t="s">
        <v>112</v>
      </c>
      <c r="M37" s="135"/>
      <c r="N37" s="134"/>
      <c r="O37" s="134"/>
      <c r="P37" s="134"/>
      <c r="Q37" s="134"/>
      <c r="R37" s="134"/>
    </row>
    <row r="38" spans="1:18" s="2" customFormat="1" ht="54.75" hidden="1" customHeight="1" x14ac:dyDescent="0.25">
      <c r="A38" s="74">
        <v>17</v>
      </c>
      <c r="B38" s="156" t="s">
        <v>117</v>
      </c>
      <c r="C38" s="162" t="s">
        <v>69</v>
      </c>
      <c r="D38" s="79" t="s">
        <v>59</v>
      </c>
      <c r="E38" s="163">
        <v>1</v>
      </c>
      <c r="F38" s="156" t="s">
        <v>23</v>
      </c>
      <c r="G38" s="164"/>
      <c r="H38" s="165">
        <v>32140625</v>
      </c>
      <c r="I38" s="130" t="s">
        <v>9</v>
      </c>
      <c r="J38" s="139" t="s">
        <v>62</v>
      </c>
      <c r="K38" s="148" t="s">
        <v>52</v>
      </c>
      <c r="L38" s="140" t="s">
        <v>118</v>
      </c>
      <c r="M38" s="135"/>
      <c r="N38" s="134"/>
      <c r="O38" s="134"/>
      <c r="P38" s="134"/>
      <c r="Q38" s="134"/>
      <c r="R38" s="134"/>
    </row>
    <row r="39" spans="1:18" s="2" customFormat="1" ht="42" hidden="1" customHeight="1" x14ac:dyDescent="0.25">
      <c r="A39" s="74">
        <v>18</v>
      </c>
      <c r="B39" s="156" t="s">
        <v>119</v>
      </c>
      <c r="C39" s="166" t="s">
        <v>120</v>
      </c>
      <c r="D39" s="168" t="s">
        <v>121</v>
      </c>
      <c r="E39" s="166">
        <v>1</v>
      </c>
      <c r="F39" s="166" t="s">
        <v>23</v>
      </c>
      <c r="G39" s="167"/>
      <c r="H39" s="165">
        <v>274000</v>
      </c>
      <c r="I39" s="130" t="s">
        <v>9</v>
      </c>
      <c r="J39" s="139" t="s">
        <v>62</v>
      </c>
      <c r="K39" s="148" t="s">
        <v>52</v>
      </c>
      <c r="L39" s="140" t="s">
        <v>122</v>
      </c>
      <c r="M39" s="135"/>
      <c r="N39" s="134"/>
      <c r="O39" s="134"/>
      <c r="P39" s="134"/>
      <c r="Q39" s="134"/>
      <c r="R39" s="134"/>
    </row>
    <row r="40" spans="1:18" s="2" customFormat="1" ht="49.5" hidden="1" customHeight="1" x14ac:dyDescent="0.25">
      <c r="A40" s="74">
        <v>19</v>
      </c>
      <c r="B40" s="156" t="s">
        <v>127</v>
      </c>
      <c r="C40" s="162" t="s">
        <v>69</v>
      </c>
      <c r="D40" s="79" t="s">
        <v>59</v>
      </c>
      <c r="E40" s="166">
        <v>1</v>
      </c>
      <c r="F40" s="166" t="s">
        <v>23</v>
      </c>
      <c r="G40" s="167"/>
      <c r="H40" s="165">
        <v>19456500</v>
      </c>
      <c r="I40" s="130" t="s">
        <v>9</v>
      </c>
      <c r="J40" s="139" t="s">
        <v>62</v>
      </c>
      <c r="K40" s="148" t="s">
        <v>52</v>
      </c>
      <c r="L40" s="140" t="s">
        <v>126</v>
      </c>
      <c r="M40" s="135"/>
      <c r="N40" s="134"/>
      <c r="O40" s="134"/>
      <c r="P40" s="134"/>
      <c r="Q40" s="134"/>
      <c r="R40" s="134"/>
    </row>
    <row r="41" spans="1:18" s="2" customFormat="1" ht="42" hidden="1" customHeight="1" x14ac:dyDescent="0.25">
      <c r="A41" s="74">
        <v>20</v>
      </c>
      <c r="B41" s="156" t="s">
        <v>128</v>
      </c>
      <c r="C41" s="162" t="s">
        <v>69</v>
      </c>
      <c r="D41" s="79" t="s">
        <v>59</v>
      </c>
      <c r="E41" s="166">
        <v>1</v>
      </c>
      <c r="F41" s="166" t="s">
        <v>23</v>
      </c>
      <c r="G41" s="167"/>
      <c r="H41" s="165">
        <v>14930900</v>
      </c>
      <c r="I41" s="130" t="s">
        <v>9</v>
      </c>
      <c r="J41" s="139" t="s">
        <v>62</v>
      </c>
      <c r="K41" s="148" t="s">
        <v>52</v>
      </c>
      <c r="L41" s="140" t="s">
        <v>126</v>
      </c>
      <c r="M41" s="135"/>
      <c r="N41" s="134"/>
      <c r="O41" s="134"/>
      <c r="P41" s="134"/>
      <c r="Q41" s="134"/>
      <c r="R41" s="134"/>
    </row>
    <row r="42" spans="1:18" s="2" customFormat="1" ht="42" hidden="1" customHeight="1" x14ac:dyDescent="0.25">
      <c r="A42" s="74">
        <v>21</v>
      </c>
      <c r="B42" s="156" t="s">
        <v>129</v>
      </c>
      <c r="C42" s="162" t="s">
        <v>69</v>
      </c>
      <c r="D42" s="79" t="s">
        <v>59</v>
      </c>
      <c r="E42" s="166">
        <v>1</v>
      </c>
      <c r="F42" s="166" t="s">
        <v>23</v>
      </c>
      <c r="G42" s="167"/>
      <c r="H42" s="165">
        <v>2520982.14</v>
      </c>
      <c r="I42" s="130" t="s">
        <v>9</v>
      </c>
      <c r="J42" s="139" t="s">
        <v>62</v>
      </c>
      <c r="K42" s="148" t="s">
        <v>52</v>
      </c>
      <c r="L42" s="140" t="s">
        <v>126</v>
      </c>
      <c r="M42" s="135"/>
      <c r="N42" s="134"/>
      <c r="O42" s="134"/>
      <c r="P42" s="134"/>
      <c r="Q42" s="134"/>
      <c r="R42" s="134"/>
    </row>
    <row r="43" spans="1:18" s="2" customFormat="1" ht="42" hidden="1" customHeight="1" x14ac:dyDescent="0.25">
      <c r="A43" s="74">
        <v>22</v>
      </c>
      <c r="B43" s="156" t="s">
        <v>130</v>
      </c>
      <c r="C43" s="162" t="s">
        <v>69</v>
      </c>
      <c r="D43" s="79" t="s">
        <v>59</v>
      </c>
      <c r="E43" s="166">
        <v>1</v>
      </c>
      <c r="F43" s="166" t="s">
        <v>23</v>
      </c>
      <c r="G43" s="167"/>
      <c r="H43" s="165">
        <v>1231500</v>
      </c>
      <c r="I43" s="130" t="s">
        <v>9</v>
      </c>
      <c r="J43" s="139" t="s">
        <v>62</v>
      </c>
      <c r="K43" s="148" t="s">
        <v>52</v>
      </c>
      <c r="L43" s="140" t="s">
        <v>126</v>
      </c>
      <c r="M43" s="135"/>
      <c r="N43" s="134"/>
      <c r="O43" s="134"/>
      <c r="P43" s="134"/>
      <c r="Q43" s="134"/>
      <c r="R43" s="134"/>
    </row>
    <row r="44" spans="1:18" s="2" customFormat="1" ht="42" hidden="1" customHeight="1" x14ac:dyDescent="0.25">
      <c r="A44" s="74">
        <v>23</v>
      </c>
      <c r="B44" s="156" t="s">
        <v>134</v>
      </c>
      <c r="C44" s="162" t="s">
        <v>135</v>
      </c>
      <c r="D44" s="79" t="s">
        <v>15</v>
      </c>
      <c r="E44" s="166">
        <v>1</v>
      </c>
      <c r="F44" s="166" t="s">
        <v>23</v>
      </c>
      <c r="G44" s="167"/>
      <c r="H44" s="165">
        <v>750000</v>
      </c>
      <c r="I44" s="130" t="s">
        <v>9</v>
      </c>
      <c r="J44" s="139" t="s">
        <v>27</v>
      </c>
      <c r="K44" s="148" t="s">
        <v>132</v>
      </c>
      <c r="L44" s="140" t="s">
        <v>143</v>
      </c>
      <c r="M44" s="135"/>
      <c r="N44" s="134"/>
      <c r="O44" s="134"/>
      <c r="P44" s="134"/>
      <c r="Q44" s="134"/>
      <c r="R44" s="134"/>
    </row>
    <row r="45" spans="1:18" s="2" customFormat="1" ht="42" hidden="1" customHeight="1" x14ac:dyDescent="0.25">
      <c r="A45" s="74">
        <v>24</v>
      </c>
      <c r="B45" s="156" t="s">
        <v>136</v>
      </c>
      <c r="C45" s="162" t="s">
        <v>135</v>
      </c>
      <c r="D45" s="79" t="s">
        <v>15</v>
      </c>
      <c r="E45" s="166">
        <v>1</v>
      </c>
      <c r="F45" s="166" t="s">
        <v>23</v>
      </c>
      <c r="G45" s="167"/>
      <c r="H45" s="165" t="s">
        <v>137</v>
      </c>
      <c r="I45" s="130" t="s">
        <v>9</v>
      </c>
      <c r="J45" s="139" t="s">
        <v>27</v>
      </c>
      <c r="K45" s="148" t="s">
        <v>132</v>
      </c>
      <c r="L45" s="140" t="s">
        <v>143</v>
      </c>
      <c r="M45" s="135"/>
      <c r="N45" s="134"/>
      <c r="O45" s="134"/>
      <c r="P45" s="134"/>
      <c r="Q45" s="134"/>
      <c r="R45" s="134"/>
    </row>
    <row r="46" spans="1:18" s="2" customFormat="1" ht="42" hidden="1" customHeight="1" x14ac:dyDescent="0.25">
      <c r="A46" s="74">
        <v>25</v>
      </c>
      <c r="B46" s="156" t="s">
        <v>138</v>
      </c>
      <c r="C46" s="162" t="s">
        <v>135</v>
      </c>
      <c r="D46" s="79" t="s">
        <v>15</v>
      </c>
      <c r="E46" s="166">
        <v>1</v>
      </c>
      <c r="F46" s="166" t="s">
        <v>23</v>
      </c>
      <c r="G46" s="167"/>
      <c r="H46" s="165" t="s">
        <v>137</v>
      </c>
      <c r="I46" s="130" t="s">
        <v>9</v>
      </c>
      <c r="J46" s="139" t="s">
        <v>27</v>
      </c>
      <c r="K46" s="148" t="s">
        <v>132</v>
      </c>
      <c r="L46" s="140" t="s">
        <v>143</v>
      </c>
      <c r="M46" s="135"/>
      <c r="N46" s="134"/>
      <c r="O46" s="134"/>
      <c r="P46" s="134"/>
      <c r="Q46" s="134"/>
      <c r="R46" s="134"/>
    </row>
    <row r="47" spans="1:18" s="2" customFormat="1" ht="42" hidden="1" customHeight="1" x14ac:dyDescent="0.25">
      <c r="A47" s="74">
        <v>26</v>
      </c>
      <c r="B47" s="156" t="s">
        <v>139</v>
      </c>
      <c r="C47" s="162" t="s">
        <v>135</v>
      </c>
      <c r="D47" s="79" t="s">
        <v>15</v>
      </c>
      <c r="E47" s="166">
        <v>1</v>
      </c>
      <c r="F47" s="166" t="s">
        <v>23</v>
      </c>
      <c r="G47" s="167"/>
      <c r="H47" s="165" t="s">
        <v>140</v>
      </c>
      <c r="I47" s="130" t="s">
        <v>9</v>
      </c>
      <c r="J47" s="139" t="s">
        <v>27</v>
      </c>
      <c r="K47" s="148" t="s">
        <v>132</v>
      </c>
      <c r="L47" s="140" t="s">
        <v>143</v>
      </c>
      <c r="M47" s="135"/>
      <c r="N47" s="134"/>
      <c r="O47" s="134"/>
      <c r="P47" s="134"/>
      <c r="Q47" s="134"/>
      <c r="R47" s="134"/>
    </row>
    <row r="48" spans="1:18" s="2" customFormat="1" ht="42" hidden="1" customHeight="1" x14ac:dyDescent="0.25">
      <c r="A48" s="74">
        <v>27</v>
      </c>
      <c r="B48" s="156" t="s">
        <v>142</v>
      </c>
      <c r="C48" s="162" t="s">
        <v>135</v>
      </c>
      <c r="D48" s="79" t="s">
        <v>15</v>
      </c>
      <c r="E48" s="166">
        <v>1</v>
      </c>
      <c r="F48" s="166" t="s">
        <v>23</v>
      </c>
      <c r="G48" s="167"/>
      <c r="H48" s="165" t="s">
        <v>141</v>
      </c>
      <c r="I48" s="130" t="s">
        <v>9</v>
      </c>
      <c r="J48" s="139" t="s">
        <v>27</v>
      </c>
      <c r="K48" s="148" t="s">
        <v>132</v>
      </c>
      <c r="L48" s="140" t="s">
        <v>143</v>
      </c>
      <c r="M48" s="135"/>
      <c r="N48" s="134"/>
      <c r="O48" s="134"/>
      <c r="P48" s="134"/>
      <c r="Q48" s="134"/>
      <c r="R48" s="134"/>
    </row>
    <row r="49" spans="1:18" s="2" customFormat="1" ht="42" hidden="1" customHeight="1" x14ac:dyDescent="0.25">
      <c r="A49" s="74">
        <v>28</v>
      </c>
      <c r="B49" s="156" t="s">
        <v>163</v>
      </c>
      <c r="C49" s="162" t="s">
        <v>164</v>
      </c>
      <c r="D49" s="79" t="s">
        <v>15</v>
      </c>
      <c r="E49" s="166">
        <v>1</v>
      </c>
      <c r="F49" s="166" t="s">
        <v>23</v>
      </c>
      <c r="G49" s="167"/>
      <c r="H49" s="165">
        <v>9140625</v>
      </c>
      <c r="I49" s="130" t="s">
        <v>9</v>
      </c>
      <c r="J49" s="139" t="s">
        <v>27</v>
      </c>
      <c r="K49" s="148" t="s">
        <v>132</v>
      </c>
      <c r="L49" s="140" t="s">
        <v>161</v>
      </c>
      <c r="M49" s="135"/>
      <c r="N49" s="134"/>
      <c r="O49" s="134"/>
      <c r="P49" s="134"/>
      <c r="Q49" s="134"/>
      <c r="R49" s="134"/>
    </row>
    <row r="50" spans="1:18" s="2" customFormat="1" ht="42" hidden="1" customHeight="1" x14ac:dyDescent="0.25">
      <c r="A50" s="74">
        <v>29</v>
      </c>
      <c r="B50" s="156" t="s">
        <v>162</v>
      </c>
      <c r="C50" s="162" t="s">
        <v>164</v>
      </c>
      <c r="D50" s="79" t="s">
        <v>15</v>
      </c>
      <c r="E50" s="166">
        <v>1</v>
      </c>
      <c r="F50" s="166" t="s">
        <v>23</v>
      </c>
      <c r="G50" s="167"/>
      <c r="H50" s="165">
        <v>2989285.71</v>
      </c>
      <c r="I50" s="130" t="s">
        <v>9</v>
      </c>
      <c r="J50" s="139" t="s">
        <v>27</v>
      </c>
      <c r="K50" s="148" t="s">
        <v>132</v>
      </c>
      <c r="L50" s="140" t="s">
        <v>161</v>
      </c>
      <c r="M50" s="135"/>
      <c r="N50" s="134"/>
      <c r="O50" s="134"/>
      <c r="P50" s="134"/>
      <c r="Q50" s="134"/>
      <c r="R50" s="134"/>
    </row>
    <row r="51" spans="1:18" s="2" customFormat="1" ht="70.5" hidden="1" customHeight="1" x14ac:dyDescent="0.25">
      <c r="A51" s="74">
        <v>30</v>
      </c>
      <c r="B51" s="156" t="s">
        <v>180</v>
      </c>
      <c r="C51" s="162" t="s">
        <v>69</v>
      </c>
      <c r="D51" s="79" t="s">
        <v>59</v>
      </c>
      <c r="E51" s="175">
        <v>1</v>
      </c>
      <c r="F51" s="177" t="s">
        <v>23</v>
      </c>
      <c r="G51" s="164"/>
      <c r="H51" s="176">
        <v>231325</v>
      </c>
      <c r="I51" s="130" t="s">
        <v>9</v>
      </c>
      <c r="J51" s="139" t="s">
        <v>62</v>
      </c>
      <c r="K51" s="148" t="s">
        <v>132</v>
      </c>
      <c r="L51" s="140" t="s">
        <v>182</v>
      </c>
      <c r="M51" s="135"/>
      <c r="N51" s="134"/>
      <c r="O51" s="134"/>
      <c r="P51" s="134"/>
      <c r="Q51" s="134"/>
      <c r="R51" s="134"/>
    </row>
    <row r="52" spans="1:18" s="2" customFormat="1" ht="72.75" hidden="1" customHeight="1" x14ac:dyDescent="0.25">
      <c r="A52" s="74">
        <v>31</v>
      </c>
      <c r="B52" s="156" t="s">
        <v>181</v>
      </c>
      <c r="C52" s="162" t="s">
        <v>69</v>
      </c>
      <c r="D52" s="79" t="s">
        <v>59</v>
      </c>
      <c r="E52" s="175">
        <v>1</v>
      </c>
      <c r="F52" s="177" t="s">
        <v>23</v>
      </c>
      <c r="G52" s="164"/>
      <c r="H52" s="176">
        <v>1499400</v>
      </c>
      <c r="I52" s="130" t="s">
        <v>9</v>
      </c>
      <c r="J52" s="139" t="s">
        <v>62</v>
      </c>
      <c r="K52" s="148" t="s">
        <v>132</v>
      </c>
      <c r="L52" s="140" t="s">
        <v>182</v>
      </c>
      <c r="M52" s="135"/>
      <c r="N52" s="134"/>
      <c r="O52" s="134"/>
      <c r="P52" s="134"/>
      <c r="Q52" s="134"/>
      <c r="R52" s="134"/>
    </row>
    <row r="53" spans="1:18" s="2" customFormat="1" ht="60" hidden="1" customHeight="1" x14ac:dyDescent="0.25">
      <c r="A53" s="74">
        <v>32</v>
      </c>
      <c r="B53" s="156" t="s">
        <v>184</v>
      </c>
      <c r="C53" s="162" t="s">
        <v>69</v>
      </c>
      <c r="D53" s="79" t="s">
        <v>59</v>
      </c>
      <c r="E53" s="175">
        <v>1</v>
      </c>
      <c r="F53" s="177" t="s">
        <v>23</v>
      </c>
      <c r="G53" s="164"/>
      <c r="H53" s="176">
        <v>5650574</v>
      </c>
      <c r="I53" s="130" t="s">
        <v>9</v>
      </c>
      <c r="J53" s="139" t="s">
        <v>187</v>
      </c>
      <c r="K53" s="148" t="s">
        <v>132</v>
      </c>
      <c r="L53" s="140" t="s">
        <v>189</v>
      </c>
      <c r="M53" s="135"/>
      <c r="N53" s="134"/>
      <c r="O53" s="134"/>
      <c r="P53" s="134"/>
      <c r="Q53" s="134"/>
      <c r="R53" s="134"/>
    </row>
    <row r="54" spans="1:18" s="2" customFormat="1" ht="44.25" hidden="1" customHeight="1" x14ac:dyDescent="0.25">
      <c r="A54" s="74">
        <v>33</v>
      </c>
      <c r="B54" s="156" t="s">
        <v>185</v>
      </c>
      <c r="C54" s="162" t="s">
        <v>186</v>
      </c>
      <c r="D54" s="79" t="s">
        <v>59</v>
      </c>
      <c r="E54" s="175">
        <v>1</v>
      </c>
      <c r="F54" s="177" t="s">
        <v>23</v>
      </c>
      <c r="G54" s="164"/>
      <c r="H54" s="176">
        <v>36000</v>
      </c>
      <c r="I54" s="130" t="s">
        <v>9</v>
      </c>
      <c r="J54" s="139" t="s">
        <v>188</v>
      </c>
      <c r="K54" s="148" t="s">
        <v>132</v>
      </c>
      <c r="L54" s="140" t="s">
        <v>190</v>
      </c>
      <c r="M54" s="135"/>
      <c r="N54" s="134"/>
      <c r="O54" s="134"/>
      <c r="P54" s="134"/>
      <c r="Q54" s="134"/>
      <c r="R54" s="134"/>
    </row>
    <row r="55" spans="1:18" s="2" customFormat="1" ht="89.25" hidden="1" customHeight="1" x14ac:dyDescent="0.25">
      <c r="A55" s="74">
        <v>34</v>
      </c>
      <c r="B55" s="157" t="s">
        <v>201</v>
      </c>
      <c r="C55" s="151" t="s">
        <v>124</v>
      </c>
      <c r="D55" s="79" t="s">
        <v>59</v>
      </c>
      <c r="E55" s="175">
        <v>1</v>
      </c>
      <c r="F55" s="177" t="s">
        <v>23</v>
      </c>
      <c r="G55" s="164"/>
      <c r="H55" s="176">
        <v>1355470</v>
      </c>
      <c r="I55" s="130" t="s">
        <v>9</v>
      </c>
      <c r="J55" s="139" t="s">
        <v>27</v>
      </c>
      <c r="K55" s="148" t="s">
        <v>132</v>
      </c>
      <c r="L55" s="140" t="s">
        <v>203</v>
      </c>
      <c r="M55" s="135"/>
      <c r="N55" s="134"/>
      <c r="O55" s="134"/>
      <c r="P55" s="134"/>
      <c r="Q55" s="134"/>
      <c r="R55" s="134"/>
    </row>
    <row r="56" spans="1:18" s="2" customFormat="1" ht="87.75" hidden="1" customHeight="1" x14ac:dyDescent="0.25">
      <c r="A56" s="74">
        <v>35</v>
      </c>
      <c r="B56" s="157" t="s">
        <v>202</v>
      </c>
      <c r="C56" s="151" t="s">
        <v>88</v>
      </c>
      <c r="D56" s="157" t="s">
        <v>204</v>
      </c>
      <c r="E56" s="175">
        <v>1</v>
      </c>
      <c r="F56" s="177" t="s">
        <v>23</v>
      </c>
      <c r="G56" s="164"/>
      <c r="H56" s="176">
        <v>2071306346</v>
      </c>
      <c r="I56" s="130" t="s">
        <v>9</v>
      </c>
      <c r="J56" s="139" t="s">
        <v>27</v>
      </c>
      <c r="K56" s="148" t="s">
        <v>132</v>
      </c>
      <c r="L56" s="140" t="s">
        <v>203</v>
      </c>
      <c r="M56" s="135"/>
      <c r="N56" s="134"/>
      <c r="O56" s="134"/>
      <c r="P56" s="134"/>
      <c r="Q56" s="134"/>
      <c r="R56" s="134"/>
    </row>
    <row r="57" spans="1:18" s="2" customFormat="1" ht="40.5" hidden="1" customHeight="1" x14ac:dyDescent="0.25">
      <c r="A57" s="74">
        <v>36</v>
      </c>
      <c r="B57" s="157" t="s">
        <v>233</v>
      </c>
      <c r="C57" s="152" t="s">
        <v>234</v>
      </c>
      <c r="D57" s="79" t="s">
        <v>59</v>
      </c>
      <c r="E57" s="175">
        <v>1</v>
      </c>
      <c r="F57" s="177" t="s">
        <v>23</v>
      </c>
      <c r="G57" s="164"/>
      <c r="H57" s="176">
        <v>11477980.220000001</v>
      </c>
      <c r="I57" s="130" t="s">
        <v>9</v>
      </c>
      <c r="J57" s="139" t="s">
        <v>27</v>
      </c>
      <c r="K57" s="148" t="s">
        <v>132</v>
      </c>
      <c r="L57" s="140" t="s">
        <v>228</v>
      </c>
      <c r="M57" s="135"/>
      <c r="N57" s="134"/>
      <c r="O57" s="134"/>
      <c r="P57" s="134"/>
      <c r="Q57" s="134"/>
      <c r="R57" s="134"/>
    </row>
    <row r="58" spans="1:18" s="2" customFormat="1" ht="40.5" hidden="1" customHeight="1" x14ac:dyDescent="0.25">
      <c r="A58" s="74">
        <v>37</v>
      </c>
      <c r="B58" s="157" t="s">
        <v>240</v>
      </c>
      <c r="C58" s="152" t="s">
        <v>242</v>
      </c>
      <c r="D58" s="79" t="s">
        <v>241</v>
      </c>
      <c r="E58" s="175">
        <v>1</v>
      </c>
      <c r="F58" s="177" t="s">
        <v>23</v>
      </c>
      <c r="G58" s="164"/>
      <c r="H58" s="176">
        <v>140000</v>
      </c>
      <c r="I58" s="130" t="s">
        <v>9</v>
      </c>
      <c r="J58" s="139" t="s">
        <v>27</v>
      </c>
      <c r="K58" s="148" t="s">
        <v>132</v>
      </c>
      <c r="L58" s="140" t="s">
        <v>243</v>
      </c>
      <c r="M58" s="135"/>
      <c r="N58" s="134"/>
      <c r="O58" s="134"/>
      <c r="P58" s="134"/>
      <c r="Q58" s="134"/>
      <c r="R58" s="134"/>
    </row>
    <row r="59" spans="1:18" s="2" customFormat="1" ht="40.5" hidden="1" customHeight="1" x14ac:dyDescent="0.25">
      <c r="A59" s="74">
        <v>38</v>
      </c>
      <c r="B59" s="156" t="s">
        <v>338</v>
      </c>
      <c r="C59" s="156" t="s">
        <v>340</v>
      </c>
      <c r="D59" s="79" t="s">
        <v>41</v>
      </c>
      <c r="E59" s="175">
        <v>1</v>
      </c>
      <c r="F59" s="177" t="s">
        <v>23</v>
      </c>
      <c r="G59" s="164"/>
      <c r="H59" s="176">
        <v>1654030</v>
      </c>
      <c r="I59" s="130" t="s">
        <v>9</v>
      </c>
      <c r="J59" s="139" t="s">
        <v>27</v>
      </c>
      <c r="K59" s="148" t="s">
        <v>246</v>
      </c>
      <c r="L59" s="188" t="s">
        <v>339</v>
      </c>
      <c r="M59" s="135"/>
      <c r="N59" s="134"/>
      <c r="O59" s="134"/>
      <c r="P59" s="134"/>
      <c r="Q59" s="134"/>
      <c r="R59" s="134"/>
    </row>
    <row r="60" spans="1:18" s="2" customFormat="1" ht="20.25" hidden="1" customHeight="1" x14ac:dyDescent="0.25">
      <c r="A60" s="43"/>
      <c r="B60" s="58" t="s">
        <v>17</v>
      </c>
      <c r="C60" s="38"/>
      <c r="D60" s="38"/>
      <c r="E60" s="38"/>
      <c r="F60" s="38"/>
      <c r="G60" s="48"/>
      <c r="H60" s="47">
        <f>SUM(H22:H57)</f>
        <v>3289311271.0099998</v>
      </c>
      <c r="I60" s="43"/>
      <c r="J60" s="62"/>
      <c r="K60" s="83"/>
      <c r="L60" s="63"/>
      <c r="M60" s="30"/>
      <c r="N60" s="16"/>
      <c r="O60" s="16"/>
      <c r="P60" s="16"/>
      <c r="Q60" s="16"/>
      <c r="R60" s="16"/>
    </row>
    <row r="61" spans="1:18" s="2" customFormat="1" ht="20.25" hidden="1" customHeight="1" x14ac:dyDescent="0.25">
      <c r="A61" s="43"/>
      <c r="B61" s="58" t="s">
        <v>22</v>
      </c>
      <c r="C61" s="64"/>
      <c r="D61" s="64"/>
      <c r="E61" s="64"/>
      <c r="F61" s="64"/>
      <c r="G61" s="118"/>
      <c r="H61" s="65">
        <f>H14+H20+H60</f>
        <v>3376301608.0099998</v>
      </c>
      <c r="I61" s="66"/>
      <c r="J61" s="61"/>
      <c r="K61" s="85"/>
      <c r="L61" s="63"/>
      <c r="M61" s="30"/>
      <c r="N61" s="16"/>
      <c r="O61" s="16"/>
      <c r="P61" s="16"/>
      <c r="Q61" s="16"/>
      <c r="R61" s="16"/>
    </row>
    <row r="62" spans="1:18" s="2" customFormat="1" ht="19.5" customHeight="1" x14ac:dyDescent="0.25">
      <c r="A62" s="49"/>
      <c r="B62" s="78" t="s">
        <v>48</v>
      </c>
      <c r="C62" s="39"/>
      <c r="D62" s="40"/>
      <c r="E62" s="39"/>
      <c r="F62" s="39"/>
      <c r="G62" s="119"/>
      <c r="H62" s="39"/>
      <c r="I62" s="39"/>
      <c r="J62" s="39"/>
      <c r="K62" s="86"/>
      <c r="L62" s="39"/>
      <c r="M62" s="29"/>
      <c r="N62" s="16"/>
      <c r="O62" s="16"/>
      <c r="P62" s="16"/>
      <c r="Q62" s="16"/>
      <c r="R62" s="16"/>
    </row>
    <row r="63" spans="1:18" s="16" customFormat="1" ht="20.100000000000001" customHeight="1" x14ac:dyDescent="0.25">
      <c r="A63" s="50"/>
      <c r="B63" s="52" t="s">
        <v>13</v>
      </c>
      <c r="C63" s="42"/>
      <c r="D63" s="42"/>
      <c r="E63" s="42"/>
      <c r="F63" s="42"/>
      <c r="G63" s="117"/>
      <c r="H63" s="42"/>
      <c r="I63" s="42"/>
      <c r="J63" s="53"/>
      <c r="K63" s="87"/>
      <c r="L63" s="54"/>
      <c r="M63" s="30"/>
    </row>
    <row r="64" spans="1:18" s="134" customFormat="1" ht="37.5" customHeight="1" x14ac:dyDescent="0.25">
      <c r="A64" s="133">
        <v>1</v>
      </c>
      <c r="B64" s="136" t="s">
        <v>49</v>
      </c>
      <c r="C64" s="79" t="s">
        <v>50</v>
      </c>
      <c r="D64" s="36" t="s">
        <v>15</v>
      </c>
      <c r="E64" s="137">
        <v>20000</v>
      </c>
      <c r="F64" s="79" t="s">
        <v>51</v>
      </c>
      <c r="G64" s="138">
        <v>1300</v>
      </c>
      <c r="H64" s="37">
        <f>E64*G64</f>
        <v>26000000</v>
      </c>
      <c r="I64" s="130" t="s">
        <v>9</v>
      </c>
      <c r="J64" s="131" t="s">
        <v>27</v>
      </c>
      <c r="K64" s="132" t="s">
        <v>52</v>
      </c>
      <c r="L64" s="35" t="s">
        <v>53</v>
      </c>
      <c r="M64" s="135"/>
    </row>
    <row r="65" spans="1:13" s="134" customFormat="1" ht="37.5" customHeight="1" x14ac:dyDescent="0.25">
      <c r="A65" s="133">
        <v>2</v>
      </c>
      <c r="B65" s="136" t="s">
        <v>65</v>
      </c>
      <c r="C65" s="36" t="s">
        <v>61</v>
      </c>
      <c r="D65" s="36" t="s">
        <v>15</v>
      </c>
      <c r="E65" s="137">
        <v>20</v>
      </c>
      <c r="F65" s="79" t="s">
        <v>36</v>
      </c>
      <c r="G65" s="138">
        <v>5000</v>
      </c>
      <c r="H65" s="37">
        <f>E65*G65</f>
        <v>100000</v>
      </c>
      <c r="I65" s="130" t="s">
        <v>9</v>
      </c>
      <c r="J65" s="131" t="s">
        <v>27</v>
      </c>
      <c r="K65" s="132" t="s">
        <v>52</v>
      </c>
      <c r="L65" s="35" t="s">
        <v>67</v>
      </c>
      <c r="M65" s="135"/>
    </row>
    <row r="66" spans="1:13" s="134" customFormat="1" ht="37.5" customHeight="1" x14ac:dyDescent="0.25">
      <c r="A66" s="133">
        <v>3</v>
      </c>
      <c r="B66" s="136" t="s">
        <v>95</v>
      </c>
      <c r="C66" s="36" t="s">
        <v>96</v>
      </c>
      <c r="D66" s="36" t="s">
        <v>15</v>
      </c>
      <c r="E66" s="137">
        <v>840</v>
      </c>
      <c r="F66" s="79" t="s">
        <v>98</v>
      </c>
      <c r="G66" s="138">
        <v>298.17</v>
      </c>
      <c r="H66" s="37">
        <f t="shared" ref="H66:H155" si="1">E66*G66</f>
        <v>250462.80000000002</v>
      </c>
      <c r="I66" s="130" t="s">
        <v>9</v>
      </c>
      <c r="J66" s="131" t="s">
        <v>27</v>
      </c>
      <c r="K66" s="132" t="s">
        <v>52</v>
      </c>
      <c r="L66" s="35" t="s">
        <v>116</v>
      </c>
      <c r="M66" s="135"/>
    </row>
    <row r="67" spans="1:13" s="134" customFormat="1" ht="37.5" customHeight="1" x14ac:dyDescent="0.25">
      <c r="A67" s="133">
        <v>4</v>
      </c>
      <c r="B67" s="136" t="s">
        <v>99</v>
      </c>
      <c r="C67" s="36" t="s">
        <v>96</v>
      </c>
      <c r="D67" s="36" t="s">
        <v>15</v>
      </c>
      <c r="E67" s="137">
        <v>960</v>
      </c>
      <c r="F67" s="79" t="s">
        <v>98</v>
      </c>
      <c r="G67" s="138">
        <v>265.36</v>
      </c>
      <c r="H67" s="37">
        <f t="shared" si="1"/>
        <v>254745.60000000001</v>
      </c>
      <c r="I67" s="130" t="s">
        <v>9</v>
      </c>
      <c r="J67" s="131" t="s">
        <v>27</v>
      </c>
      <c r="K67" s="132" t="s">
        <v>52</v>
      </c>
      <c r="L67" s="35" t="s">
        <v>116</v>
      </c>
      <c r="M67" s="135"/>
    </row>
    <row r="68" spans="1:13" s="134" customFormat="1" ht="37.5" customHeight="1" x14ac:dyDescent="0.25">
      <c r="A68" s="133">
        <v>5</v>
      </c>
      <c r="B68" s="136" t="s">
        <v>100</v>
      </c>
      <c r="C68" s="36" t="s">
        <v>96</v>
      </c>
      <c r="D68" s="36" t="s">
        <v>15</v>
      </c>
      <c r="E68" s="137">
        <v>330</v>
      </c>
      <c r="F68" s="79" t="s">
        <v>98</v>
      </c>
      <c r="G68" s="138">
        <v>624.88</v>
      </c>
      <c r="H68" s="37">
        <f t="shared" si="1"/>
        <v>206210.4</v>
      </c>
      <c r="I68" s="130" t="s">
        <v>9</v>
      </c>
      <c r="J68" s="131" t="s">
        <v>27</v>
      </c>
      <c r="K68" s="132" t="s">
        <v>52</v>
      </c>
      <c r="L68" s="35" t="s">
        <v>116</v>
      </c>
      <c r="M68" s="135"/>
    </row>
    <row r="69" spans="1:13" s="134" customFormat="1" ht="37.5" customHeight="1" x14ac:dyDescent="0.25">
      <c r="A69" s="133">
        <v>6</v>
      </c>
      <c r="B69" s="136" t="s">
        <v>101</v>
      </c>
      <c r="C69" s="36" t="s">
        <v>96</v>
      </c>
      <c r="D69" s="36" t="s">
        <v>15</v>
      </c>
      <c r="E69" s="137">
        <v>270</v>
      </c>
      <c r="F69" s="79" t="s">
        <v>98</v>
      </c>
      <c r="G69" s="138">
        <v>373.21</v>
      </c>
      <c r="H69" s="37">
        <f t="shared" si="1"/>
        <v>100766.7</v>
      </c>
      <c r="I69" s="130" t="s">
        <v>9</v>
      </c>
      <c r="J69" s="131" t="s">
        <v>27</v>
      </c>
      <c r="K69" s="132" t="s">
        <v>52</v>
      </c>
      <c r="L69" s="35" t="s">
        <v>116</v>
      </c>
      <c r="M69" s="135"/>
    </row>
    <row r="70" spans="1:13" s="134" customFormat="1" ht="37.5" customHeight="1" x14ac:dyDescent="0.25">
      <c r="A70" s="133">
        <v>7</v>
      </c>
      <c r="B70" s="136" t="s">
        <v>102</v>
      </c>
      <c r="C70" s="36" t="s">
        <v>96</v>
      </c>
      <c r="D70" s="36" t="s">
        <v>15</v>
      </c>
      <c r="E70" s="137">
        <v>75</v>
      </c>
      <c r="F70" s="79" t="s">
        <v>103</v>
      </c>
      <c r="G70" s="138">
        <v>2140</v>
      </c>
      <c r="H70" s="37">
        <f t="shared" si="1"/>
        <v>160500</v>
      </c>
      <c r="I70" s="130" t="s">
        <v>9</v>
      </c>
      <c r="J70" s="131" t="s">
        <v>27</v>
      </c>
      <c r="K70" s="132" t="s">
        <v>52</v>
      </c>
      <c r="L70" s="35" t="s">
        <v>116</v>
      </c>
      <c r="M70" s="135"/>
    </row>
    <row r="71" spans="1:13" s="134" customFormat="1" ht="37.5" customHeight="1" x14ac:dyDescent="0.25">
      <c r="A71" s="133">
        <v>8</v>
      </c>
      <c r="B71" s="136" t="s">
        <v>104</v>
      </c>
      <c r="C71" s="36" t="s">
        <v>96</v>
      </c>
      <c r="D71" s="36" t="s">
        <v>15</v>
      </c>
      <c r="E71" s="137">
        <v>2</v>
      </c>
      <c r="F71" s="79" t="s">
        <v>105</v>
      </c>
      <c r="G71" s="138">
        <v>2867</v>
      </c>
      <c r="H71" s="37">
        <f t="shared" si="1"/>
        <v>5734</v>
      </c>
      <c r="I71" s="130" t="s">
        <v>9</v>
      </c>
      <c r="J71" s="131" t="s">
        <v>27</v>
      </c>
      <c r="K71" s="132" t="s">
        <v>52</v>
      </c>
      <c r="L71" s="35" t="s">
        <v>116</v>
      </c>
      <c r="M71" s="135"/>
    </row>
    <row r="72" spans="1:13" s="134" customFormat="1" ht="37.5" customHeight="1" x14ac:dyDescent="0.25">
      <c r="A72" s="133">
        <v>9</v>
      </c>
      <c r="B72" s="136" t="s">
        <v>106</v>
      </c>
      <c r="C72" s="36" t="s">
        <v>96</v>
      </c>
      <c r="D72" s="36" t="s">
        <v>15</v>
      </c>
      <c r="E72" s="137">
        <v>5</v>
      </c>
      <c r="F72" s="79" t="s">
        <v>107</v>
      </c>
      <c r="G72" s="138">
        <v>6160.71</v>
      </c>
      <c r="H72" s="37">
        <f t="shared" si="1"/>
        <v>30803.55</v>
      </c>
      <c r="I72" s="130" t="s">
        <v>9</v>
      </c>
      <c r="J72" s="131" t="s">
        <v>27</v>
      </c>
      <c r="K72" s="132" t="s">
        <v>52</v>
      </c>
      <c r="L72" s="35" t="s">
        <v>116</v>
      </c>
      <c r="M72" s="135"/>
    </row>
    <row r="73" spans="1:13" s="134" customFormat="1" ht="37.5" customHeight="1" x14ac:dyDescent="0.25">
      <c r="A73" s="133">
        <v>10</v>
      </c>
      <c r="B73" s="136" t="s">
        <v>108</v>
      </c>
      <c r="C73" s="36" t="s">
        <v>96</v>
      </c>
      <c r="D73" s="36" t="s">
        <v>15</v>
      </c>
      <c r="E73" s="137">
        <v>5</v>
      </c>
      <c r="F73" s="79" t="s">
        <v>107</v>
      </c>
      <c r="G73" s="138">
        <v>6160.71</v>
      </c>
      <c r="H73" s="37">
        <f t="shared" si="1"/>
        <v>30803.55</v>
      </c>
      <c r="I73" s="130" t="s">
        <v>9</v>
      </c>
      <c r="J73" s="131" t="s">
        <v>27</v>
      </c>
      <c r="K73" s="132" t="s">
        <v>52</v>
      </c>
      <c r="L73" s="35" t="s">
        <v>116</v>
      </c>
      <c r="M73" s="135"/>
    </row>
    <row r="74" spans="1:13" s="134" customFormat="1" ht="37.5" customHeight="1" x14ac:dyDescent="0.25">
      <c r="A74" s="133">
        <v>11</v>
      </c>
      <c r="B74" s="136" t="s">
        <v>113</v>
      </c>
      <c r="C74" s="36" t="s">
        <v>50</v>
      </c>
      <c r="D74" s="36" t="s">
        <v>97</v>
      </c>
      <c r="E74" s="137">
        <v>1</v>
      </c>
      <c r="F74" s="79" t="s">
        <v>114</v>
      </c>
      <c r="G74" s="138">
        <v>38843250</v>
      </c>
      <c r="H74" s="37">
        <f t="shared" si="1"/>
        <v>38843250</v>
      </c>
      <c r="I74" s="130" t="s">
        <v>9</v>
      </c>
      <c r="J74" s="131" t="s">
        <v>27</v>
      </c>
      <c r="K74" s="132" t="s">
        <v>52</v>
      </c>
      <c r="L74" s="35" t="s">
        <v>115</v>
      </c>
      <c r="M74" s="135"/>
    </row>
    <row r="75" spans="1:13" s="134" customFormat="1" ht="27.75" customHeight="1" x14ac:dyDescent="0.25">
      <c r="A75" s="133">
        <v>12</v>
      </c>
      <c r="B75" s="169" t="s">
        <v>148</v>
      </c>
      <c r="C75" s="36" t="s">
        <v>96</v>
      </c>
      <c r="D75" s="36" t="s">
        <v>15</v>
      </c>
      <c r="E75" s="170">
        <v>49</v>
      </c>
      <c r="F75" s="170" t="s">
        <v>157</v>
      </c>
      <c r="G75" s="171">
        <v>3280</v>
      </c>
      <c r="H75" s="37">
        <f t="shared" si="1"/>
        <v>160720</v>
      </c>
      <c r="I75" s="130" t="s">
        <v>9</v>
      </c>
      <c r="J75" s="131" t="s">
        <v>27</v>
      </c>
      <c r="K75" s="132" t="s">
        <v>132</v>
      </c>
      <c r="L75" s="35" t="s">
        <v>147</v>
      </c>
      <c r="M75" s="135"/>
    </row>
    <row r="76" spans="1:13" s="134" customFormat="1" ht="36" customHeight="1" x14ac:dyDescent="0.25">
      <c r="A76" s="133">
        <v>13</v>
      </c>
      <c r="B76" s="169" t="s">
        <v>149</v>
      </c>
      <c r="C76" s="36" t="s">
        <v>96</v>
      </c>
      <c r="D76" s="36" t="s">
        <v>15</v>
      </c>
      <c r="E76" s="170">
        <v>49</v>
      </c>
      <c r="F76" s="170" t="s">
        <v>157</v>
      </c>
      <c r="G76" s="171">
        <v>4196.43</v>
      </c>
      <c r="H76" s="37">
        <f t="shared" si="1"/>
        <v>205625.07</v>
      </c>
      <c r="I76" s="130" t="s">
        <v>9</v>
      </c>
      <c r="J76" s="131" t="s">
        <v>27</v>
      </c>
      <c r="K76" s="132" t="s">
        <v>132</v>
      </c>
      <c r="L76" s="35" t="s">
        <v>147</v>
      </c>
      <c r="M76" s="135"/>
    </row>
    <row r="77" spans="1:13" s="134" customFormat="1" ht="23.25" customHeight="1" x14ac:dyDescent="0.25">
      <c r="A77" s="133">
        <v>14</v>
      </c>
      <c r="B77" s="169" t="s">
        <v>150</v>
      </c>
      <c r="C77" s="36" t="s">
        <v>96</v>
      </c>
      <c r="D77" s="36" t="s">
        <v>15</v>
      </c>
      <c r="E77" s="170">
        <v>49</v>
      </c>
      <c r="F77" s="170" t="s">
        <v>157</v>
      </c>
      <c r="G77" s="171">
        <v>3200</v>
      </c>
      <c r="H77" s="37">
        <f t="shared" si="1"/>
        <v>156800</v>
      </c>
      <c r="I77" s="130" t="s">
        <v>9</v>
      </c>
      <c r="J77" s="131" t="s">
        <v>27</v>
      </c>
      <c r="K77" s="132" t="s">
        <v>132</v>
      </c>
      <c r="L77" s="35" t="s">
        <v>147</v>
      </c>
      <c r="M77" s="135"/>
    </row>
    <row r="78" spans="1:13" s="134" customFormat="1" ht="27" customHeight="1" x14ac:dyDescent="0.25">
      <c r="A78" s="133">
        <v>15</v>
      </c>
      <c r="B78" s="169" t="s">
        <v>151</v>
      </c>
      <c r="C78" s="36" t="s">
        <v>96</v>
      </c>
      <c r="D78" s="36" t="s">
        <v>15</v>
      </c>
      <c r="E78" s="170">
        <v>49</v>
      </c>
      <c r="F78" s="170" t="s">
        <v>114</v>
      </c>
      <c r="G78" s="171">
        <v>11325</v>
      </c>
      <c r="H78" s="37">
        <f t="shared" si="1"/>
        <v>554925</v>
      </c>
      <c r="I78" s="130" t="s">
        <v>9</v>
      </c>
      <c r="J78" s="131" t="s">
        <v>27</v>
      </c>
      <c r="K78" s="132" t="s">
        <v>132</v>
      </c>
      <c r="L78" s="35" t="s">
        <v>147</v>
      </c>
      <c r="M78" s="135"/>
    </row>
    <row r="79" spans="1:13" s="134" customFormat="1" ht="22.5" customHeight="1" x14ac:dyDescent="0.25">
      <c r="A79" s="133">
        <v>16</v>
      </c>
      <c r="B79" s="169" t="s">
        <v>152</v>
      </c>
      <c r="C79" s="36" t="s">
        <v>96</v>
      </c>
      <c r="D79" s="36" t="s">
        <v>15</v>
      </c>
      <c r="E79" s="170">
        <v>26</v>
      </c>
      <c r="F79" s="170" t="s">
        <v>157</v>
      </c>
      <c r="G79" s="171">
        <v>22253</v>
      </c>
      <c r="H79" s="37">
        <f t="shared" si="1"/>
        <v>578578</v>
      </c>
      <c r="I79" s="130" t="s">
        <v>9</v>
      </c>
      <c r="J79" s="131" t="s">
        <v>27</v>
      </c>
      <c r="K79" s="132" t="s">
        <v>132</v>
      </c>
      <c r="L79" s="35" t="s">
        <v>147</v>
      </c>
      <c r="M79" s="135"/>
    </row>
    <row r="80" spans="1:13" s="134" customFormat="1" ht="25.5" customHeight="1" x14ac:dyDescent="0.25">
      <c r="A80" s="133">
        <v>17</v>
      </c>
      <c r="B80" s="169" t="s">
        <v>153</v>
      </c>
      <c r="C80" s="36" t="s">
        <v>96</v>
      </c>
      <c r="D80" s="36" t="s">
        <v>15</v>
      </c>
      <c r="E80" s="170">
        <v>600</v>
      </c>
      <c r="F80" s="170" t="s">
        <v>157</v>
      </c>
      <c r="G80" s="171">
        <v>102</v>
      </c>
      <c r="H80" s="37">
        <f t="shared" si="1"/>
        <v>61200</v>
      </c>
      <c r="I80" s="130" t="s">
        <v>9</v>
      </c>
      <c r="J80" s="131" t="s">
        <v>27</v>
      </c>
      <c r="K80" s="132" t="s">
        <v>132</v>
      </c>
      <c r="L80" s="35" t="s">
        <v>147</v>
      </c>
      <c r="M80" s="135"/>
    </row>
    <row r="81" spans="1:13" s="134" customFormat="1" ht="25.5" customHeight="1" x14ac:dyDescent="0.25">
      <c r="A81" s="133">
        <v>18</v>
      </c>
      <c r="B81" s="169" t="s">
        <v>154</v>
      </c>
      <c r="C81" s="36" t="s">
        <v>96</v>
      </c>
      <c r="D81" s="36" t="s">
        <v>15</v>
      </c>
      <c r="E81" s="170">
        <v>650</v>
      </c>
      <c r="F81" s="170" t="s">
        <v>157</v>
      </c>
      <c r="G81" s="171">
        <v>205</v>
      </c>
      <c r="H81" s="37">
        <f t="shared" si="1"/>
        <v>133250</v>
      </c>
      <c r="I81" s="130" t="s">
        <v>9</v>
      </c>
      <c r="J81" s="131" t="s">
        <v>27</v>
      </c>
      <c r="K81" s="132" t="s">
        <v>132</v>
      </c>
      <c r="L81" s="35" t="s">
        <v>147</v>
      </c>
      <c r="M81" s="135"/>
    </row>
    <row r="82" spans="1:13" s="134" customFormat="1" ht="25.5" customHeight="1" x14ac:dyDescent="0.25">
      <c r="A82" s="133">
        <v>19</v>
      </c>
      <c r="B82" s="169" t="s">
        <v>155</v>
      </c>
      <c r="C82" s="36" t="s">
        <v>96</v>
      </c>
      <c r="D82" s="36" t="s">
        <v>15</v>
      </c>
      <c r="E82" s="170">
        <v>6</v>
      </c>
      <c r="F82" s="170" t="s">
        <v>157</v>
      </c>
      <c r="G82" s="171">
        <v>18000</v>
      </c>
      <c r="H82" s="37">
        <f t="shared" si="1"/>
        <v>108000</v>
      </c>
      <c r="I82" s="130" t="s">
        <v>9</v>
      </c>
      <c r="J82" s="131" t="s">
        <v>27</v>
      </c>
      <c r="K82" s="132" t="s">
        <v>132</v>
      </c>
      <c r="L82" s="35" t="s">
        <v>147</v>
      </c>
      <c r="M82" s="135"/>
    </row>
    <row r="83" spans="1:13" s="134" customFormat="1" ht="30.75" customHeight="1" x14ac:dyDescent="0.25">
      <c r="A83" s="133">
        <v>20</v>
      </c>
      <c r="B83" s="169" t="s">
        <v>156</v>
      </c>
      <c r="C83" s="36" t="s">
        <v>96</v>
      </c>
      <c r="D83" s="36" t="s">
        <v>15</v>
      </c>
      <c r="E83" s="170">
        <v>49</v>
      </c>
      <c r="F83" s="170" t="s">
        <v>157</v>
      </c>
      <c r="G83" s="171">
        <v>400</v>
      </c>
      <c r="H83" s="37">
        <f t="shared" si="1"/>
        <v>19600</v>
      </c>
      <c r="I83" s="130" t="s">
        <v>9</v>
      </c>
      <c r="J83" s="131" t="s">
        <v>27</v>
      </c>
      <c r="K83" s="132" t="s">
        <v>132</v>
      </c>
      <c r="L83" s="35" t="s">
        <v>147</v>
      </c>
      <c r="M83" s="135"/>
    </row>
    <row r="84" spans="1:13" s="134" customFormat="1" ht="30.75" customHeight="1" x14ac:dyDescent="0.25">
      <c r="A84" s="133">
        <v>21</v>
      </c>
      <c r="B84" s="172" t="s">
        <v>165</v>
      </c>
      <c r="C84" s="36" t="s">
        <v>50</v>
      </c>
      <c r="D84" s="36" t="s">
        <v>15</v>
      </c>
      <c r="E84" s="174">
        <v>110000</v>
      </c>
      <c r="F84" s="173" t="s">
        <v>82</v>
      </c>
      <c r="G84" s="174">
        <v>142.86000000000001</v>
      </c>
      <c r="H84" s="37">
        <f t="shared" si="1"/>
        <v>15714600.000000002</v>
      </c>
      <c r="I84" s="130" t="s">
        <v>9</v>
      </c>
      <c r="J84" s="131" t="s">
        <v>27</v>
      </c>
      <c r="K84" s="132" t="s">
        <v>132</v>
      </c>
      <c r="L84" s="35" t="s">
        <v>171</v>
      </c>
      <c r="M84" s="135"/>
    </row>
    <row r="85" spans="1:13" s="134" customFormat="1" ht="30.75" customHeight="1" x14ac:dyDescent="0.25">
      <c r="A85" s="133">
        <v>22</v>
      </c>
      <c r="B85" s="172" t="s">
        <v>166</v>
      </c>
      <c r="C85" s="36" t="s">
        <v>50</v>
      </c>
      <c r="D85" s="36" t="s">
        <v>15</v>
      </c>
      <c r="E85" s="174">
        <v>140000</v>
      </c>
      <c r="F85" s="173" t="s">
        <v>82</v>
      </c>
      <c r="G85" s="174">
        <v>180.95</v>
      </c>
      <c r="H85" s="37">
        <f t="shared" si="1"/>
        <v>25333000</v>
      </c>
      <c r="I85" s="130" t="s">
        <v>9</v>
      </c>
      <c r="J85" s="131" t="s">
        <v>27</v>
      </c>
      <c r="K85" s="132" t="s">
        <v>132</v>
      </c>
      <c r="L85" s="35" t="s">
        <v>171</v>
      </c>
      <c r="M85" s="135"/>
    </row>
    <row r="86" spans="1:13" s="134" customFormat="1" ht="30.75" customHeight="1" x14ac:dyDescent="0.25">
      <c r="A86" s="133">
        <v>23</v>
      </c>
      <c r="B86" s="172" t="s">
        <v>167</v>
      </c>
      <c r="C86" s="36" t="s">
        <v>50</v>
      </c>
      <c r="D86" s="36" t="s">
        <v>15</v>
      </c>
      <c r="E86" s="174">
        <v>49000</v>
      </c>
      <c r="F86" s="173" t="s">
        <v>82</v>
      </c>
      <c r="G86" s="174">
        <v>255.95</v>
      </c>
      <c r="H86" s="37">
        <f t="shared" si="1"/>
        <v>12541550</v>
      </c>
      <c r="I86" s="130" t="s">
        <v>9</v>
      </c>
      <c r="J86" s="131" t="s">
        <v>27</v>
      </c>
      <c r="K86" s="132" t="s">
        <v>132</v>
      </c>
      <c r="L86" s="35" t="s">
        <v>171</v>
      </c>
      <c r="M86" s="135"/>
    </row>
    <row r="87" spans="1:13" s="134" customFormat="1" ht="30.75" customHeight="1" x14ac:dyDescent="0.25">
      <c r="A87" s="133">
        <v>24</v>
      </c>
      <c r="B87" s="172" t="s">
        <v>173</v>
      </c>
      <c r="C87" s="36" t="s">
        <v>96</v>
      </c>
      <c r="D87" s="36" t="s">
        <v>15</v>
      </c>
      <c r="E87" s="174">
        <v>220</v>
      </c>
      <c r="F87" s="173" t="s">
        <v>175</v>
      </c>
      <c r="G87" s="174">
        <v>489</v>
      </c>
      <c r="H87" s="37">
        <f t="shared" si="1"/>
        <v>107580</v>
      </c>
      <c r="I87" s="130" t="s">
        <v>9</v>
      </c>
      <c r="J87" s="131" t="s">
        <v>27</v>
      </c>
      <c r="K87" s="132" t="s">
        <v>132</v>
      </c>
      <c r="L87" s="35" t="s">
        <v>174</v>
      </c>
      <c r="M87" s="135"/>
    </row>
    <row r="88" spans="1:13" s="134" customFormat="1" ht="30.75" customHeight="1" x14ac:dyDescent="0.25">
      <c r="A88" s="133">
        <v>25</v>
      </c>
      <c r="B88" s="172" t="s">
        <v>244</v>
      </c>
      <c r="C88" s="36" t="s">
        <v>96</v>
      </c>
      <c r="D88" s="36" t="s">
        <v>15</v>
      </c>
      <c r="E88" s="174">
        <v>445</v>
      </c>
      <c r="F88" s="173" t="s">
        <v>175</v>
      </c>
      <c r="G88" s="174">
        <v>1557</v>
      </c>
      <c r="H88" s="37">
        <f t="shared" si="1"/>
        <v>692865</v>
      </c>
      <c r="I88" s="130" t="s">
        <v>9</v>
      </c>
      <c r="J88" s="131" t="s">
        <v>27</v>
      </c>
      <c r="K88" s="132" t="s">
        <v>132</v>
      </c>
      <c r="L88" s="35" t="s">
        <v>248</v>
      </c>
      <c r="M88" s="135"/>
    </row>
    <row r="89" spans="1:13" s="134" customFormat="1" ht="30.75" customHeight="1" x14ac:dyDescent="0.25">
      <c r="A89" s="133">
        <v>26</v>
      </c>
      <c r="B89" s="172" t="s">
        <v>176</v>
      </c>
      <c r="C89" s="36" t="s">
        <v>96</v>
      </c>
      <c r="D89" s="36" t="s">
        <v>15</v>
      </c>
      <c r="E89" s="174">
        <v>1</v>
      </c>
      <c r="F89" s="173" t="s">
        <v>177</v>
      </c>
      <c r="G89" s="174">
        <v>1589732.14</v>
      </c>
      <c r="H89" s="37">
        <f t="shared" si="1"/>
        <v>1589732.14</v>
      </c>
      <c r="I89" s="130" t="s">
        <v>9</v>
      </c>
      <c r="J89" s="131" t="s">
        <v>27</v>
      </c>
      <c r="K89" s="132" t="s">
        <v>132</v>
      </c>
      <c r="L89" s="35" t="s">
        <v>178</v>
      </c>
      <c r="M89" s="135"/>
    </row>
    <row r="90" spans="1:13" s="134" customFormat="1" ht="30.75" customHeight="1" x14ac:dyDescent="0.25">
      <c r="A90" s="133">
        <v>27</v>
      </c>
      <c r="B90" s="172" t="s">
        <v>191</v>
      </c>
      <c r="C90" s="36" t="s">
        <v>50</v>
      </c>
      <c r="D90" s="36" t="s">
        <v>15</v>
      </c>
      <c r="E90" s="174">
        <v>1</v>
      </c>
      <c r="F90" s="173" t="s">
        <v>175</v>
      </c>
      <c r="G90" s="174">
        <v>13958300</v>
      </c>
      <c r="H90" s="37">
        <f t="shared" si="1"/>
        <v>13958300</v>
      </c>
      <c r="I90" s="130" t="s">
        <v>9</v>
      </c>
      <c r="J90" s="131" t="s">
        <v>27</v>
      </c>
      <c r="K90" s="132" t="s">
        <v>132</v>
      </c>
      <c r="L90" s="35" t="s">
        <v>192</v>
      </c>
      <c r="M90" s="135"/>
    </row>
    <row r="91" spans="1:13" s="134" customFormat="1" ht="30.75" customHeight="1" x14ac:dyDescent="0.25">
      <c r="A91" s="133">
        <v>28</v>
      </c>
      <c r="B91" s="172" t="s">
        <v>193</v>
      </c>
      <c r="C91" s="36" t="s">
        <v>96</v>
      </c>
      <c r="D91" s="36" t="s">
        <v>15</v>
      </c>
      <c r="E91" s="174">
        <v>1</v>
      </c>
      <c r="F91" s="173" t="s">
        <v>177</v>
      </c>
      <c r="G91" s="174">
        <v>184625</v>
      </c>
      <c r="H91" s="37">
        <f t="shared" si="1"/>
        <v>184625</v>
      </c>
      <c r="I91" s="130" t="s">
        <v>9</v>
      </c>
      <c r="J91" s="131" t="s">
        <v>27</v>
      </c>
      <c r="K91" s="132" t="s">
        <v>132</v>
      </c>
      <c r="L91" s="35" t="s">
        <v>194</v>
      </c>
      <c r="M91" s="135"/>
    </row>
    <row r="92" spans="1:13" s="134" customFormat="1" ht="30.75" customHeight="1" x14ac:dyDescent="0.25">
      <c r="A92" s="133">
        <v>29</v>
      </c>
      <c r="B92" s="172" t="s">
        <v>80</v>
      </c>
      <c r="C92" s="36" t="s">
        <v>50</v>
      </c>
      <c r="D92" s="36" t="s">
        <v>15</v>
      </c>
      <c r="E92" s="174">
        <v>5664250</v>
      </c>
      <c r="F92" s="173" t="s">
        <v>98</v>
      </c>
      <c r="G92" s="174">
        <v>169.64</v>
      </c>
      <c r="H92" s="37">
        <f t="shared" si="1"/>
        <v>960883369.99999988</v>
      </c>
      <c r="I92" s="130" t="s">
        <v>9</v>
      </c>
      <c r="J92" s="131" t="s">
        <v>27</v>
      </c>
      <c r="K92" s="132" t="s">
        <v>132</v>
      </c>
      <c r="L92" s="35" t="s">
        <v>195</v>
      </c>
      <c r="M92" s="135"/>
    </row>
    <row r="93" spans="1:13" s="134" customFormat="1" ht="30.75" customHeight="1" x14ac:dyDescent="0.25">
      <c r="A93" s="133">
        <v>30</v>
      </c>
      <c r="B93" s="172" t="s">
        <v>198</v>
      </c>
      <c r="C93" s="36" t="s">
        <v>50</v>
      </c>
      <c r="D93" s="36" t="s">
        <v>15</v>
      </c>
      <c r="E93" s="174">
        <v>44260</v>
      </c>
      <c r="F93" s="173" t="s">
        <v>36</v>
      </c>
      <c r="G93" s="174">
        <v>366.13</v>
      </c>
      <c r="H93" s="37">
        <f t="shared" si="1"/>
        <v>16204913.799999999</v>
      </c>
      <c r="I93" s="130" t="s">
        <v>9</v>
      </c>
      <c r="J93" s="131" t="s">
        <v>27</v>
      </c>
      <c r="K93" s="132" t="s">
        <v>132</v>
      </c>
      <c r="L93" s="35" t="s">
        <v>199</v>
      </c>
      <c r="M93" s="135"/>
    </row>
    <row r="94" spans="1:13" s="134" customFormat="1" ht="30.75" customHeight="1" x14ac:dyDescent="0.25">
      <c r="A94" s="133">
        <v>31</v>
      </c>
      <c r="B94" s="172" t="s">
        <v>200</v>
      </c>
      <c r="C94" s="36" t="s">
        <v>50</v>
      </c>
      <c r="D94" s="36" t="s">
        <v>15</v>
      </c>
      <c r="E94" s="174"/>
      <c r="F94" s="173" t="s">
        <v>36</v>
      </c>
      <c r="G94" s="174"/>
      <c r="H94" s="37"/>
      <c r="I94" s="130" t="s">
        <v>9</v>
      </c>
      <c r="J94" s="131" t="s">
        <v>27</v>
      </c>
      <c r="K94" s="132" t="s">
        <v>132</v>
      </c>
      <c r="L94" s="35" t="s">
        <v>341</v>
      </c>
      <c r="M94" s="135"/>
    </row>
    <row r="95" spans="1:13" s="134" customFormat="1" ht="30.75" customHeight="1" x14ac:dyDescent="0.25">
      <c r="A95" s="133">
        <v>32</v>
      </c>
      <c r="B95" s="172" t="s">
        <v>206</v>
      </c>
      <c r="C95" s="36" t="s">
        <v>61</v>
      </c>
      <c r="D95" s="36" t="s">
        <v>15</v>
      </c>
      <c r="E95" s="174">
        <v>14424</v>
      </c>
      <c r="F95" s="173" t="s">
        <v>82</v>
      </c>
      <c r="G95" s="174">
        <v>200.89</v>
      </c>
      <c r="H95" s="37">
        <f t="shared" si="1"/>
        <v>2897637.36</v>
      </c>
      <c r="I95" s="130" t="s">
        <v>9</v>
      </c>
      <c r="J95" s="131" t="s">
        <v>27</v>
      </c>
      <c r="K95" s="132" t="s">
        <v>132</v>
      </c>
      <c r="L95" s="35" t="s">
        <v>207</v>
      </c>
      <c r="M95" s="135"/>
    </row>
    <row r="96" spans="1:13" s="134" customFormat="1" ht="30.75" customHeight="1" x14ac:dyDescent="0.25">
      <c r="A96" s="133">
        <v>33</v>
      </c>
      <c r="B96" s="172" t="s">
        <v>239</v>
      </c>
      <c r="C96" s="36" t="s">
        <v>61</v>
      </c>
      <c r="D96" s="36" t="s">
        <v>15</v>
      </c>
      <c r="E96" s="174">
        <v>12</v>
      </c>
      <c r="F96" s="173" t="s">
        <v>36</v>
      </c>
      <c r="G96" s="174">
        <v>60267.86</v>
      </c>
      <c r="H96" s="37">
        <f t="shared" si="1"/>
        <v>723214.32000000007</v>
      </c>
      <c r="I96" s="130" t="s">
        <v>9</v>
      </c>
      <c r="J96" s="131" t="s">
        <v>27</v>
      </c>
      <c r="K96" s="132" t="s">
        <v>132</v>
      </c>
      <c r="L96" s="35" t="s">
        <v>211</v>
      </c>
      <c r="M96" s="135"/>
    </row>
    <row r="97" spans="1:13" s="134" customFormat="1" ht="30.75" customHeight="1" x14ac:dyDescent="0.25">
      <c r="A97" s="133">
        <v>34</v>
      </c>
      <c r="B97" s="172" t="s">
        <v>212</v>
      </c>
      <c r="C97" s="36" t="s">
        <v>61</v>
      </c>
      <c r="D97" s="36" t="s">
        <v>121</v>
      </c>
      <c r="E97" s="174">
        <v>273</v>
      </c>
      <c r="F97" s="173" t="s">
        <v>36</v>
      </c>
      <c r="G97" s="174">
        <v>3386</v>
      </c>
      <c r="H97" s="37">
        <f t="shared" si="1"/>
        <v>924378</v>
      </c>
      <c r="I97" s="130" t="s">
        <v>9</v>
      </c>
      <c r="J97" s="131" t="s">
        <v>27</v>
      </c>
      <c r="K97" s="132" t="s">
        <v>132</v>
      </c>
      <c r="L97" s="35" t="s">
        <v>220</v>
      </c>
      <c r="M97" s="135"/>
    </row>
    <row r="98" spans="1:13" s="134" customFormat="1" ht="30.75" customHeight="1" x14ac:dyDescent="0.25">
      <c r="A98" s="133">
        <v>35</v>
      </c>
      <c r="B98" s="172" t="s">
        <v>213</v>
      </c>
      <c r="C98" s="36" t="s">
        <v>61</v>
      </c>
      <c r="D98" s="36" t="s">
        <v>121</v>
      </c>
      <c r="E98" s="174">
        <v>273</v>
      </c>
      <c r="F98" s="173" t="s">
        <v>36</v>
      </c>
      <c r="G98" s="174">
        <v>1741</v>
      </c>
      <c r="H98" s="37">
        <f t="shared" si="1"/>
        <v>475293</v>
      </c>
      <c r="I98" s="130" t="s">
        <v>9</v>
      </c>
      <c r="J98" s="131" t="s">
        <v>27</v>
      </c>
      <c r="K98" s="132" t="s">
        <v>132</v>
      </c>
      <c r="L98" s="35" t="s">
        <v>220</v>
      </c>
      <c r="M98" s="135"/>
    </row>
    <row r="99" spans="1:13" s="134" customFormat="1" ht="30.75" customHeight="1" x14ac:dyDescent="0.25">
      <c r="A99" s="133">
        <v>36</v>
      </c>
      <c r="B99" s="172" t="s">
        <v>214</v>
      </c>
      <c r="C99" s="36" t="s">
        <v>61</v>
      </c>
      <c r="D99" s="36" t="s">
        <v>121</v>
      </c>
      <c r="E99" s="174">
        <v>223</v>
      </c>
      <c r="F99" s="173" t="s">
        <v>36</v>
      </c>
      <c r="G99" s="174">
        <v>3510</v>
      </c>
      <c r="H99" s="37">
        <f t="shared" si="1"/>
        <v>782730</v>
      </c>
      <c r="I99" s="130" t="s">
        <v>9</v>
      </c>
      <c r="J99" s="131" t="s">
        <v>27</v>
      </c>
      <c r="K99" s="132" t="s">
        <v>132</v>
      </c>
      <c r="L99" s="35" t="s">
        <v>220</v>
      </c>
      <c r="M99" s="135"/>
    </row>
    <row r="100" spans="1:13" s="134" customFormat="1" ht="30.75" customHeight="1" x14ac:dyDescent="0.25">
      <c r="A100" s="133">
        <v>37</v>
      </c>
      <c r="B100" s="172" t="s">
        <v>215</v>
      </c>
      <c r="C100" s="36" t="s">
        <v>61</v>
      </c>
      <c r="D100" s="36" t="s">
        <v>121</v>
      </c>
      <c r="E100" s="174">
        <v>95</v>
      </c>
      <c r="F100" s="173" t="s">
        <v>36</v>
      </c>
      <c r="G100" s="174">
        <v>8750</v>
      </c>
      <c r="H100" s="37">
        <f t="shared" si="1"/>
        <v>831250</v>
      </c>
      <c r="I100" s="130" t="s">
        <v>9</v>
      </c>
      <c r="J100" s="131" t="s">
        <v>27</v>
      </c>
      <c r="K100" s="132" t="s">
        <v>132</v>
      </c>
      <c r="L100" s="35" t="s">
        <v>220</v>
      </c>
      <c r="M100" s="135"/>
    </row>
    <row r="101" spans="1:13" s="134" customFormat="1" ht="30.75" customHeight="1" x14ac:dyDescent="0.25">
      <c r="A101" s="133">
        <v>38</v>
      </c>
      <c r="B101" s="172" t="s">
        <v>216</v>
      </c>
      <c r="C101" s="36" t="s">
        <v>61</v>
      </c>
      <c r="D101" s="36" t="s">
        <v>121</v>
      </c>
      <c r="E101" s="174">
        <v>100</v>
      </c>
      <c r="F101" s="173" t="s">
        <v>36</v>
      </c>
      <c r="G101" s="174">
        <v>10754</v>
      </c>
      <c r="H101" s="37">
        <f t="shared" si="1"/>
        <v>1075400</v>
      </c>
      <c r="I101" s="130" t="s">
        <v>9</v>
      </c>
      <c r="J101" s="131" t="s">
        <v>27</v>
      </c>
      <c r="K101" s="132" t="s">
        <v>132</v>
      </c>
      <c r="L101" s="35" t="s">
        <v>220</v>
      </c>
      <c r="M101" s="135"/>
    </row>
    <row r="102" spans="1:13" s="134" customFormat="1" ht="30.75" customHeight="1" x14ac:dyDescent="0.25">
      <c r="A102" s="133">
        <v>39</v>
      </c>
      <c r="B102" s="172" t="s">
        <v>217</v>
      </c>
      <c r="C102" s="36" t="s">
        <v>61</v>
      </c>
      <c r="D102" s="36" t="s">
        <v>121</v>
      </c>
      <c r="E102" s="174">
        <v>164</v>
      </c>
      <c r="F102" s="173" t="s">
        <v>175</v>
      </c>
      <c r="G102" s="174">
        <v>15213</v>
      </c>
      <c r="H102" s="37">
        <f t="shared" si="1"/>
        <v>2494932</v>
      </c>
      <c r="I102" s="130" t="s">
        <v>9</v>
      </c>
      <c r="J102" s="131" t="s">
        <v>27</v>
      </c>
      <c r="K102" s="132" t="s">
        <v>132</v>
      </c>
      <c r="L102" s="35" t="s">
        <v>220</v>
      </c>
      <c r="M102" s="135"/>
    </row>
    <row r="103" spans="1:13" s="134" customFormat="1" ht="30.75" customHeight="1" x14ac:dyDescent="0.25">
      <c r="A103" s="133">
        <v>40</v>
      </c>
      <c r="B103" s="172" t="s">
        <v>218</v>
      </c>
      <c r="C103" s="36" t="s">
        <v>61</v>
      </c>
      <c r="D103" s="36" t="s">
        <v>121</v>
      </c>
      <c r="E103" s="174">
        <v>75</v>
      </c>
      <c r="F103" s="173" t="s">
        <v>36</v>
      </c>
      <c r="G103" s="174">
        <v>7635</v>
      </c>
      <c r="H103" s="37">
        <f t="shared" si="1"/>
        <v>572625</v>
      </c>
      <c r="I103" s="130" t="s">
        <v>9</v>
      </c>
      <c r="J103" s="131" t="s">
        <v>27</v>
      </c>
      <c r="K103" s="132" t="s">
        <v>132</v>
      </c>
      <c r="L103" s="35" t="s">
        <v>220</v>
      </c>
      <c r="M103" s="135"/>
    </row>
    <row r="104" spans="1:13" s="134" customFormat="1" ht="30.75" customHeight="1" x14ac:dyDescent="0.25">
      <c r="A104" s="133">
        <v>41</v>
      </c>
      <c r="B104" s="172" t="s">
        <v>219</v>
      </c>
      <c r="C104" s="36" t="s">
        <v>61</v>
      </c>
      <c r="D104" s="36" t="s">
        <v>121</v>
      </c>
      <c r="E104" s="174">
        <v>94</v>
      </c>
      <c r="F104" s="173" t="s">
        <v>36</v>
      </c>
      <c r="G104" s="174">
        <v>10543.75</v>
      </c>
      <c r="H104" s="37">
        <f t="shared" si="1"/>
        <v>991112.5</v>
      </c>
      <c r="I104" s="130" t="s">
        <v>9</v>
      </c>
      <c r="J104" s="131" t="s">
        <v>27</v>
      </c>
      <c r="K104" s="132" t="s">
        <v>132</v>
      </c>
      <c r="L104" s="35" t="s">
        <v>220</v>
      </c>
      <c r="M104" s="135"/>
    </row>
    <row r="105" spans="1:13" s="134" customFormat="1" ht="45.75" customHeight="1" x14ac:dyDescent="0.25">
      <c r="A105" s="133">
        <v>42</v>
      </c>
      <c r="B105" s="172" t="s">
        <v>221</v>
      </c>
      <c r="C105" s="36" t="s">
        <v>222</v>
      </c>
      <c r="D105" s="36" t="s">
        <v>121</v>
      </c>
      <c r="E105" s="174">
        <v>160</v>
      </c>
      <c r="F105" s="173" t="s">
        <v>223</v>
      </c>
      <c r="G105" s="174">
        <v>18933.04</v>
      </c>
      <c r="H105" s="37">
        <f t="shared" si="1"/>
        <v>3029286.4000000004</v>
      </c>
      <c r="I105" s="130" t="s">
        <v>9</v>
      </c>
      <c r="J105" s="131" t="s">
        <v>27</v>
      </c>
      <c r="K105" s="132" t="s">
        <v>132</v>
      </c>
      <c r="L105" s="35" t="s">
        <v>229</v>
      </c>
      <c r="M105" s="135"/>
    </row>
    <row r="106" spans="1:13" s="134" customFormat="1" ht="30.75" customHeight="1" x14ac:dyDescent="0.25">
      <c r="A106" s="133">
        <v>43</v>
      </c>
      <c r="B106" s="172" t="s">
        <v>224</v>
      </c>
      <c r="C106" s="36" t="s">
        <v>61</v>
      </c>
      <c r="D106" s="36" t="s">
        <v>121</v>
      </c>
      <c r="E106" s="174">
        <v>225</v>
      </c>
      <c r="F106" s="173" t="s">
        <v>175</v>
      </c>
      <c r="G106" s="174">
        <v>9834.82</v>
      </c>
      <c r="H106" s="37">
        <f t="shared" si="1"/>
        <v>2212834.5</v>
      </c>
      <c r="I106" s="130" t="s">
        <v>9</v>
      </c>
      <c r="J106" s="131" t="s">
        <v>27</v>
      </c>
      <c r="K106" s="132" t="s">
        <v>132</v>
      </c>
      <c r="L106" s="35" t="s">
        <v>228</v>
      </c>
      <c r="M106" s="135"/>
    </row>
    <row r="107" spans="1:13" s="134" customFormat="1" ht="30.75" customHeight="1" x14ac:dyDescent="0.25">
      <c r="A107" s="133">
        <v>44</v>
      </c>
      <c r="B107" s="172" t="s">
        <v>231</v>
      </c>
      <c r="C107" s="36" t="s">
        <v>61</v>
      </c>
      <c r="D107" s="36" t="s">
        <v>121</v>
      </c>
      <c r="E107" s="174">
        <v>62</v>
      </c>
      <c r="F107" s="173" t="s">
        <v>175</v>
      </c>
      <c r="G107" s="174">
        <v>17008.93</v>
      </c>
      <c r="H107" s="37">
        <f t="shared" si="1"/>
        <v>1054553.6599999999</v>
      </c>
      <c r="I107" s="130" t="s">
        <v>9</v>
      </c>
      <c r="J107" s="131" t="s">
        <v>27</v>
      </c>
      <c r="K107" s="132" t="s">
        <v>132</v>
      </c>
      <c r="L107" s="35" t="s">
        <v>228</v>
      </c>
      <c r="M107" s="135"/>
    </row>
    <row r="108" spans="1:13" s="134" customFormat="1" ht="30.75" customHeight="1" x14ac:dyDescent="0.25">
      <c r="A108" s="133">
        <v>45</v>
      </c>
      <c r="B108" s="172" t="s">
        <v>232</v>
      </c>
      <c r="C108" s="36" t="s">
        <v>61</v>
      </c>
      <c r="D108" s="36" t="s">
        <v>121</v>
      </c>
      <c r="E108" s="174">
        <v>213</v>
      </c>
      <c r="F108" s="173" t="s">
        <v>175</v>
      </c>
      <c r="G108" s="174">
        <v>6758.93</v>
      </c>
      <c r="H108" s="37">
        <f t="shared" si="1"/>
        <v>1439652.09</v>
      </c>
      <c r="I108" s="130" t="s">
        <v>9</v>
      </c>
      <c r="J108" s="131" t="s">
        <v>27</v>
      </c>
      <c r="K108" s="132" t="s">
        <v>132</v>
      </c>
      <c r="L108" s="35" t="s">
        <v>228</v>
      </c>
      <c r="M108" s="135"/>
    </row>
    <row r="109" spans="1:13" s="134" customFormat="1" ht="30.75" customHeight="1" x14ac:dyDescent="0.25">
      <c r="A109" s="133">
        <v>46</v>
      </c>
      <c r="B109" s="172" t="s">
        <v>225</v>
      </c>
      <c r="C109" s="36" t="s">
        <v>61</v>
      </c>
      <c r="D109" s="36" t="s">
        <v>121</v>
      </c>
      <c r="E109" s="174">
        <v>413</v>
      </c>
      <c r="F109" s="173" t="s">
        <v>230</v>
      </c>
      <c r="G109" s="174">
        <v>8700</v>
      </c>
      <c r="H109" s="37">
        <f t="shared" si="1"/>
        <v>3593100</v>
      </c>
      <c r="I109" s="130" t="s">
        <v>9</v>
      </c>
      <c r="J109" s="131" t="s">
        <v>27</v>
      </c>
      <c r="K109" s="132" t="s">
        <v>132</v>
      </c>
      <c r="L109" s="35" t="s">
        <v>228</v>
      </c>
      <c r="M109" s="135"/>
    </row>
    <row r="110" spans="1:13" s="134" customFormat="1" ht="30.75" customHeight="1" x14ac:dyDescent="0.25">
      <c r="A110" s="133">
        <v>47</v>
      </c>
      <c r="B110" s="172" t="s">
        <v>226</v>
      </c>
      <c r="C110" s="36" t="s">
        <v>61</v>
      </c>
      <c r="D110" s="36" t="s">
        <v>121</v>
      </c>
      <c r="E110" s="174">
        <v>62</v>
      </c>
      <c r="F110" s="173" t="s">
        <v>230</v>
      </c>
      <c r="G110" s="174">
        <v>12044.66</v>
      </c>
      <c r="H110" s="37">
        <f t="shared" si="1"/>
        <v>746768.92</v>
      </c>
      <c r="I110" s="130" t="s">
        <v>9</v>
      </c>
      <c r="J110" s="131" t="s">
        <v>27</v>
      </c>
      <c r="K110" s="132" t="s">
        <v>132</v>
      </c>
      <c r="L110" s="35" t="s">
        <v>228</v>
      </c>
      <c r="M110" s="135"/>
    </row>
    <row r="111" spans="1:13" s="134" customFormat="1" ht="30.75" customHeight="1" x14ac:dyDescent="0.25">
      <c r="A111" s="133">
        <v>48</v>
      </c>
      <c r="B111" s="172" t="s">
        <v>227</v>
      </c>
      <c r="C111" s="36" t="s">
        <v>61</v>
      </c>
      <c r="D111" s="36" t="s">
        <v>121</v>
      </c>
      <c r="E111" s="174">
        <v>25</v>
      </c>
      <c r="F111" s="173" t="s">
        <v>230</v>
      </c>
      <c r="G111" s="174">
        <v>8160.71</v>
      </c>
      <c r="H111" s="37">
        <f t="shared" si="1"/>
        <v>204017.75</v>
      </c>
      <c r="I111" s="130" t="s">
        <v>9</v>
      </c>
      <c r="J111" s="131" t="s">
        <v>27</v>
      </c>
      <c r="K111" s="132" t="s">
        <v>132</v>
      </c>
      <c r="L111" s="35" t="s">
        <v>228</v>
      </c>
      <c r="M111" s="135"/>
    </row>
    <row r="112" spans="1:13" s="134" customFormat="1" ht="30.75" customHeight="1" x14ac:dyDescent="0.25">
      <c r="A112" s="133">
        <v>49</v>
      </c>
      <c r="B112" s="172" t="s">
        <v>235</v>
      </c>
      <c r="C112" s="36" t="s">
        <v>61</v>
      </c>
      <c r="D112" s="36" t="s">
        <v>121</v>
      </c>
      <c r="E112" s="174"/>
      <c r="F112" s="173" t="s">
        <v>36</v>
      </c>
      <c r="G112" s="174"/>
      <c r="H112" s="37"/>
      <c r="I112" s="130" t="s">
        <v>9</v>
      </c>
      <c r="J112" s="131" t="s">
        <v>27</v>
      </c>
      <c r="K112" s="132" t="s">
        <v>132</v>
      </c>
      <c r="L112" s="35" t="s">
        <v>342</v>
      </c>
      <c r="M112" s="135"/>
    </row>
    <row r="113" spans="1:13" s="134" customFormat="1" ht="30.75" customHeight="1" x14ac:dyDescent="0.25">
      <c r="A113" s="133">
        <v>50</v>
      </c>
      <c r="B113" s="172" t="s">
        <v>237</v>
      </c>
      <c r="C113" s="36" t="s">
        <v>61</v>
      </c>
      <c r="D113" s="36" t="s">
        <v>121</v>
      </c>
      <c r="E113" s="174">
        <v>404</v>
      </c>
      <c r="F113" s="173" t="s">
        <v>36</v>
      </c>
      <c r="G113" s="174">
        <v>500</v>
      </c>
      <c r="H113" s="37">
        <f t="shared" si="1"/>
        <v>202000</v>
      </c>
      <c r="I113" s="130" t="s">
        <v>9</v>
      </c>
      <c r="J113" s="131" t="s">
        <v>27</v>
      </c>
      <c r="K113" s="132" t="s">
        <v>132</v>
      </c>
      <c r="L113" s="35" t="s">
        <v>236</v>
      </c>
      <c r="M113" s="135"/>
    </row>
    <row r="114" spans="1:13" s="134" customFormat="1" ht="30.75" customHeight="1" x14ac:dyDescent="0.25">
      <c r="A114" s="133">
        <v>51</v>
      </c>
      <c r="B114" s="172" t="s">
        <v>238</v>
      </c>
      <c r="C114" s="36" t="s">
        <v>61</v>
      </c>
      <c r="D114" s="36" t="s">
        <v>121</v>
      </c>
      <c r="E114" s="174">
        <v>4</v>
      </c>
      <c r="F114" s="173" t="s">
        <v>36</v>
      </c>
      <c r="G114" s="174">
        <v>79464.289999999994</v>
      </c>
      <c r="H114" s="37">
        <f t="shared" si="1"/>
        <v>317857.15999999997</v>
      </c>
      <c r="I114" s="130" t="s">
        <v>9</v>
      </c>
      <c r="J114" s="131" t="s">
        <v>27</v>
      </c>
      <c r="K114" s="132" t="s">
        <v>132</v>
      </c>
      <c r="L114" s="35" t="s">
        <v>236</v>
      </c>
      <c r="M114" s="135"/>
    </row>
    <row r="115" spans="1:13" s="134" customFormat="1" ht="30.75" customHeight="1" x14ac:dyDescent="0.25">
      <c r="A115" s="133">
        <v>52</v>
      </c>
      <c r="B115" s="172" t="s">
        <v>253</v>
      </c>
      <c r="C115" s="36" t="s">
        <v>61</v>
      </c>
      <c r="D115" s="36" t="s">
        <v>15</v>
      </c>
      <c r="E115" s="174">
        <v>1</v>
      </c>
      <c r="F115" s="173" t="s">
        <v>36</v>
      </c>
      <c r="G115" s="174">
        <v>442662</v>
      </c>
      <c r="H115" s="37">
        <f t="shared" si="1"/>
        <v>442662</v>
      </c>
      <c r="I115" s="130" t="s">
        <v>9</v>
      </c>
      <c r="J115" s="131" t="s">
        <v>27</v>
      </c>
      <c r="K115" s="132" t="s">
        <v>246</v>
      </c>
      <c r="L115" s="35" t="s">
        <v>254</v>
      </c>
      <c r="M115" s="135"/>
    </row>
    <row r="116" spans="1:13" s="134" customFormat="1" ht="30.75" customHeight="1" x14ac:dyDescent="0.25">
      <c r="A116" s="133">
        <v>53</v>
      </c>
      <c r="B116" s="172" t="s">
        <v>255</v>
      </c>
      <c r="C116" s="36" t="s">
        <v>61</v>
      </c>
      <c r="D116" s="36" t="s">
        <v>15</v>
      </c>
      <c r="E116" s="174">
        <v>2</v>
      </c>
      <c r="F116" s="173" t="s">
        <v>36</v>
      </c>
      <c r="G116" s="174">
        <v>198592</v>
      </c>
      <c r="H116" s="37">
        <f t="shared" si="1"/>
        <v>397184</v>
      </c>
      <c r="I116" s="130" t="s">
        <v>9</v>
      </c>
      <c r="J116" s="131" t="s">
        <v>27</v>
      </c>
      <c r="K116" s="132" t="s">
        <v>256</v>
      </c>
      <c r="L116" s="35" t="s">
        <v>254</v>
      </c>
      <c r="M116" s="135"/>
    </row>
    <row r="117" spans="1:13" s="134" customFormat="1" ht="30.75" customHeight="1" x14ac:dyDescent="0.25">
      <c r="A117" s="133">
        <v>54</v>
      </c>
      <c r="B117" s="172" t="s">
        <v>265</v>
      </c>
      <c r="C117" s="36" t="s">
        <v>61</v>
      </c>
      <c r="D117" s="36" t="s">
        <v>15</v>
      </c>
      <c r="E117" s="174">
        <v>1</v>
      </c>
      <c r="F117" s="173" t="s">
        <v>36</v>
      </c>
      <c r="G117" s="174">
        <v>478210</v>
      </c>
      <c r="H117" s="37">
        <f t="shared" si="1"/>
        <v>478210</v>
      </c>
      <c r="I117" s="130" t="s">
        <v>9</v>
      </c>
      <c r="J117" s="131" t="s">
        <v>27</v>
      </c>
      <c r="K117" s="132" t="s">
        <v>257</v>
      </c>
      <c r="L117" s="35" t="s">
        <v>254</v>
      </c>
      <c r="M117" s="135"/>
    </row>
    <row r="118" spans="1:13" s="134" customFormat="1" ht="30.75" customHeight="1" x14ac:dyDescent="0.25">
      <c r="A118" s="133">
        <v>55</v>
      </c>
      <c r="B118" s="172" t="s">
        <v>266</v>
      </c>
      <c r="C118" s="36" t="s">
        <v>61</v>
      </c>
      <c r="D118" s="36" t="s">
        <v>15</v>
      </c>
      <c r="E118" s="174">
        <v>2</v>
      </c>
      <c r="F118" s="173" t="s">
        <v>36</v>
      </c>
      <c r="G118" s="174">
        <v>391500</v>
      </c>
      <c r="H118" s="37">
        <f t="shared" si="1"/>
        <v>783000</v>
      </c>
      <c r="I118" s="130" t="s">
        <v>9</v>
      </c>
      <c r="J118" s="131" t="s">
        <v>27</v>
      </c>
      <c r="K118" s="132" t="s">
        <v>258</v>
      </c>
      <c r="L118" s="35" t="s">
        <v>254</v>
      </c>
      <c r="M118" s="135"/>
    </row>
    <row r="119" spans="1:13" s="134" customFormat="1" ht="30.75" customHeight="1" x14ac:dyDescent="0.25">
      <c r="A119" s="133">
        <v>56</v>
      </c>
      <c r="B119" s="172" t="s">
        <v>267</v>
      </c>
      <c r="C119" s="36" t="s">
        <v>61</v>
      </c>
      <c r="D119" s="36" t="s">
        <v>15</v>
      </c>
      <c r="E119" s="174">
        <v>1</v>
      </c>
      <c r="F119" s="173" t="s">
        <v>36</v>
      </c>
      <c r="G119" s="174">
        <v>81490</v>
      </c>
      <c r="H119" s="37">
        <f t="shared" si="1"/>
        <v>81490</v>
      </c>
      <c r="I119" s="130" t="s">
        <v>9</v>
      </c>
      <c r="J119" s="131" t="s">
        <v>27</v>
      </c>
      <c r="K119" s="132" t="s">
        <v>259</v>
      </c>
      <c r="L119" s="35" t="s">
        <v>254</v>
      </c>
      <c r="M119" s="135"/>
    </row>
    <row r="120" spans="1:13" s="134" customFormat="1" ht="30.75" customHeight="1" x14ac:dyDescent="0.25">
      <c r="A120" s="133">
        <v>57</v>
      </c>
      <c r="B120" s="172" t="s">
        <v>268</v>
      </c>
      <c r="C120" s="36" t="s">
        <v>61</v>
      </c>
      <c r="D120" s="36" t="s">
        <v>15</v>
      </c>
      <c r="E120" s="174">
        <v>2</v>
      </c>
      <c r="F120" s="173" t="s">
        <v>36</v>
      </c>
      <c r="G120" s="174">
        <v>323350</v>
      </c>
      <c r="H120" s="37">
        <f t="shared" si="1"/>
        <v>646700</v>
      </c>
      <c r="I120" s="130" t="s">
        <v>9</v>
      </c>
      <c r="J120" s="131" t="s">
        <v>27</v>
      </c>
      <c r="K120" s="132" t="s">
        <v>260</v>
      </c>
      <c r="L120" s="35" t="s">
        <v>254</v>
      </c>
      <c r="M120" s="135"/>
    </row>
    <row r="121" spans="1:13" s="134" customFormat="1" ht="30.75" customHeight="1" x14ac:dyDescent="0.25">
      <c r="A121" s="133">
        <v>58</v>
      </c>
      <c r="B121" s="172" t="s">
        <v>269</v>
      </c>
      <c r="C121" s="36" t="s">
        <v>61</v>
      </c>
      <c r="D121" s="36" t="s">
        <v>15</v>
      </c>
      <c r="E121" s="174">
        <v>2</v>
      </c>
      <c r="F121" s="173" t="s">
        <v>36</v>
      </c>
      <c r="G121" s="174">
        <v>216340</v>
      </c>
      <c r="H121" s="37">
        <f t="shared" si="1"/>
        <v>432680</v>
      </c>
      <c r="I121" s="130" t="s">
        <v>9</v>
      </c>
      <c r="J121" s="131" t="s">
        <v>27</v>
      </c>
      <c r="K121" s="132" t="s">
        <v>261</v>
      </c>
      <c r="L121" s="35" t="s">
        <v>254</v>
      </c>
      <c r="M121" s="135"/>
    </row>
    <row r="122" spans="1:13" s="134" customFormat="1" ht="30.75" customHeight="1" x14ac:dyDescent="0.25">
      <c r="A122" s="133">
        <v>59</v>
      </c>
      <c r="B122" s="172" t="s">
        <v>270</v>
      </c>
      <c r="C122" s="36" t="s">
        <v>61</v>
      </c>
      <c r="D122" s="36" t="s">
        <v>15</v>
      </c>
      <c r="E122" s="174">
        <v>2</v>
      </c>
      <c r="F122" s="173" t="s">
        <v>36</v>
      </c>
      <c r="G122" s="174">
        <v>374187</v>
      </c>
      <c r="H122" s="37">
        <f t="shared" si="1"/>
        <v>748374</v>
      </c>
      <c r="I122" s="130" t="s">
        <v>9</v>
      </c>
      <c r="J122" s="131" t="s">
        <v>27</v>
      </c>
      <c r="K122" s="132" t="s">
        <v>262</v>
      </c>
      <c r="L122" s="35" t="s">
        <v>254</v>
      </c>
      <c r="M122" s="135"/>
    </row>
    <row r="123" spans="1:13" s="134" customFormat="1" ht="30.75" customHeight="1" x14ac:dyDescent="0.25">
      <c r="A123" s="133">
        <v>60</v>
      </c>
      <c r="B123" s="172" t="s">
        <v>271</v>
      </c>
      <c r="C123" s="36" t="s">
        <v>61</v>
      </c>
      <c r="D123" s="36" t="s">
        <v>15</v>
      </c>
      <c r="E123" s="174">
        <v>2</v>
      </c>
      <c r="F123" s="173" t="s">
        <v>36</v>
      </c>
      <c r="G123" s="174">
        <v>403593</v>
      </c>
      <c r="H123" s="37">
        <f t="shared" si="1"/>
        <v>807186</v>
      </c>
      <c r="I123" s="130" t="s">
        <v>9</v>
      </c>
      <c r="J123" s="131" t="s">
        <v>27</v>
      </c>
      <c r="K123" s="132" t="s">
        <v>263</v>
      </c>
      <c r="L123" s="35" t="s">
        <v>254</v>
      </c>
      <c r="M123" s="135"/>
    </row>
    <row r="124" spans="1:13" s="134" customFormat="1" ht="30.75" customHeight="1" x14ac:dyDescent="0.25">
      <c r="A124" s="133">
        <v>61</v>
      </c>
      <c r="B124" s="172" t="s">
        <v>272</v>
      </c>
      <c r="C124" s="36" t="s">
        <v>61</v>
      </c>
      <c r="D124" s="36" t="s">
        <v>15</v>
      </c>
      <c r="E124" s="174">
        <v>2</v>
      </c>
      <c r="F124" s="173" t="s">
        <v>36</v>
      </c>
      <c r="G124" s="174">
        <v>449645</v>
      </c>
      <c r="H124" s="37">
        <f t="shared" si="1"/>
        <v>899290</v>
      </c>
      <c r="I124" s="130" t="s">
        <v>9</v>
      </c>
      <c r="J124" s="131" t="s">
        <v>27</v>
      </c>
      <c r="K124" s="132" t="s">
        <v>264</v>
      </c>
      <c r="L124" s="35" t="s">
        <v>254</v>
      </c>
      <c r="M124" s="135"/>
    </row>
    <row r="125" spans="1:13" s="134" customFormat="1" ht="30.75" customHeight="1" x14ac:dyDescent="0.25">
      <c r="A125" s="133">
        <v>62</v>
      </c>
      <c r="B125" s="172" t="s">
        <v>273</v>
      </c>
      <c r="C125" s="36" t="s">
        <v>61</v>
      </c>
      <c r="D125" s="36" t="s">
        <v>15</v>
      </c>
      <c r="E125" s="174">
        <v>2</v>
      </c>
      <c r="F125" s="173" t="s">
        <v>36</v>
      </c>
      <c r="G125" s="174">
        <v>532875</v>
      </c>
      <c r="H125" s="37">
        <f t="shared" si="1"/>
        <v>1065750</v>
      </c>
      <c r="I125" s="130" t="s">
        <v>9</v>
      </c>
      <c r="J125" s="131" t="s">
        <v>27</v>
      </c>
      <c r="K125" s="132" t="s">
        <v>52</v>
      </c>
      <c r="L125" s="35" t="s">
        <v>254</v>
      </c>
      <c r="M125" s="135"/>
    </row>
    <row r="126" spans="1:13" s="134" customFormat="1" ht="30.75" customHeight="1" x14ac:dyDescent="0.25">
      <c r="A126" s="133">
        <v>63</v>
      </c>
      <c r="B126" s="172" t="s">
        <v>274</v>
      </c>
      <c r="C126" s="36" t="s">
        <v>61</v>
      </c>
      <c r="D126" s="36" t="s">
        <v>15</v>
      </c>
      <c r="E126" s="174">
        <v>1</v>
      </c>
      <c r="F126" s="173" t="s">
        <v>36</v>
      </c>
      <c r="G126" s="174">
        <v>1440000</v>
      </c>
      <c r="H126" s="37">
        <f t="shared" si="1"/>
        <v>1440000</v>
      </c>
      <c r="I126" s="130" t="s">
        <v>9</v>
      </c>
      <c r="J126" s="131" t="s">
        <v>27</v>
      </c>
      <c r="K126" s="132" t="s">
        <v>132</v>
      </c>
      <c r="L126" s="35" t="s">
        <v>275</v>
      </c>
      <c r="M126" s="135"/>
    </row>
    <row r="127" spans="1:13" s="134" customFormat="1" ht="30.75" customHeight="1" x14ac:dyDescent="0.25">
      <c r="A127" s="133">
        <v>64</v>
      </c>
      <c r="B127" s="172" t="s">
        <v>279</v>
      </c>
      <c r="C127" s="36" t="s">
        <v>61</v>
      </c>
      <c r="D127" s="36" t="s">
        <v>15</v>
      </c>
      <c r="E127" s="174">
        <v>50</v>
      </c>
      <c r="F127" s="173" t="s">
        <v>36</v>
      </c>
      <c r="G127" s="174">
        <v>3468.75</v>
      </c>
      <c r="H127" s="37">
        <f t="shared" si="1"/>
        <v>173437.5</v>
      </c>
      <c r="I127" s="130" t="s">
        <v>9</v>
      </c>
      <c r="J127" s="131" t="s">
        <v>62</v>
      </c>
      <c r="K127" s="132" t="s">
        <v>256</v>
      </c>
      <c r="L127" s="35" t="s">
        <v>282</v>
      </c>
      <c r="M127" s="135"/>
    </row>
    <row r="128" spans="1:13" s="134" customFormat="1" ht="30.75" customHeight="1" x14ac:dyDescent="0.25">
      <c r="A128" s="133">
        <v>65</v>
      </c>
      <c r="B128" s="172" t="s">
        <v>280</v>
      </c>
      <c r="C128" s="36" t="s">
        <v>61</v>
      </c>
      <c r="D128" s="36" t="s">
        <v>15</v>
      </c>
      <c r="E128" s="174">
        <v>50</v>
      </c>
      <c r="F128" s="173" t="s">
        <v>36</v>
      </c>
      <c r="G128" s="174">
        <v>9093.75</v>
      </c>
      <c r="H128" s="37">
        <f t="shared" si="1"/>
        <v>454687.5</v>
      </c>
      <c r="I128" s="130" t="s">
        <v>9</v>
      </c>
      <c r="J128" s="131" t="s">
        <v>62</v>
      </c>
      <c r="K128" s="132" t="s">
        <v>256</v>
      </c>
      <c r="L128" s="35" t="s">
        <v>282</v>
      </c>
      <c r="M128" s="135"/>
    </row>
    <row r="129" spans="1:13" s="134" customFormat="1" ht="30.75" customHeight="1" x14ac:dyDescent="0.25">
      <c r="A129" s="133">
        <v>66</v>
      </c>
      <c r="B129" s="172" t="s">
        <v>281</v>
      </c>
      <c r="C129" s="36" t="s">
        <v>61</v>
      </c>
      <c r="D129" s="36" t="s">
        <v>15</v>
      </c>
      <c r="E129" s="174">
        <v>200</v>
      </c>
      <c r="F129" s="173" t="s">
        <v>36</v>
      </c>
      <c r="G129" s="174">
        <v>1171.8699999999999</v>
      </c>
      <c r="H129" s="37">
        <f t="shared" si="1"/>
        <v>234373.99999999997</v>
      </c>
      <c r="I129" s="130" t="s">
        <v>9</v>
      </c>
      <c r="J129" s="131" t="s">
        <v>62</v>
      </c>
      <c r="K129" s="132" t="s">
        <v>256</v>
      </c>
      <c r="L129" s="35" t="s">
        <v>282</v>
      </c>
      <c r="M129" s="135"/>
    </row>
    <row r="130" spans="1:13" s="134" customFormat="1" ht="30.75" customHeight="1" x14ac:dyDescent="0.25">
      <c r="A130" s="133">
        <v>67</v>
      </c>
      <c r="B130" s="172" t="s">
        <v>287</v>
      </c>
      <c r="C130" s="36" t="s">
        <v>61</v>
      </c>
      <c r="D130" s="36" t="s">
        <v>121</v>
      </c>
      <c r="E130" s="174">
        <v>1</v>
      </c>
      <c r="F130" s="173" t="s">
        <v>175</v>
      </c>
      <c r="G130" s="174">
        <v>1791935.83</v>
      </c>
      <c r="H130" s="37">
        <f t="shared" si="1"/>
        <v>1791935.83</v>
      </c>
      <c r="I130" s="130" t="s">
        <v>9</v>
      </c>
      <c r="J130" s="131" t="s">
        <v>27</v>
      </c>
      <c r="K130" s="132" t="s">
        <v>246</v>
      </c>
      <c r="L130" s="35" t="s">
        <v>317</v>
      </c>
      <c r="M130" s="135"/>
    </row>
    <row r="131" spans="1:13" s="134" customFormat="1" ht="30.75" customHeight="1" x14ac:dyDescent="0.25">
      <c r="A131" s="133">
        <v>68</v>
      </c>
      <c r="B131" s="182" t="s">
        <v>288</v>
      </c>
      <c r="C131" s="36" t="s">
        <v>61</v>
      </c>
      <c r="D131" s="36" t="s">
        <v>15</v>
      </c>
      <c r="E131" s="174">
        <v>1</v>
      </c>
      <c r="F131" s="173" t="s">
        <v>175</v>
      </c>
      <c r="G131" s="174">
        <v>7288988.0999999996</v>
      </c>
      <c r="H131" s="37">
        <f t="shared" si="1"/>
        <v>7288988.0999999996</v>
      </c>
      <c r="I131" s="130" t="s">
        <v>9</v>
      </c>
      <c r="J131" s="131" t="s">
        <v>27</v>
      </c>
      <c r="K131" s="132" t="s">
        <v>246</v>
      </c>
      <c r="L131" s="35" t="s">
        <v>289</v>
      </c>
      <c r="M131" s="135"/>
    </row>
    <row r="132" spans="1:13" s="134" customFormat="1" ht="30.75" customHeight="1" x14ac:dyDescent="0.25">
      <c r="A132" s="133">
        <v>69</v>
      </c>
      <c r="B132" s="172" t="s">
        <v>290</v>
      </c>
      <c r="C132" s="36" t="s">
        <v>61</v>
      </c>
      <c r="D132" s="36" t="s">
        <v>15</v>
      </c>
      <c r="E132" s="174">
        <v>353</v>
      </c>
      <c r="F132" s="173" t="s">
        <v>291</v>
      </c>
      <c r="G132" s="174">
        <v>7590</v>
      </c>
      <c r="H132" s="37">
        <f t="shared" si="1"/>
        <v>2679270</v>
      </c>
      <c r="I132" s="130" t="s">
        <v>9</v>
      </c>
      <c r="J132" s="131" t="s">
        <v>27</v>
      </c>
      <c r="K132" s="132" t="s">
        <v>246</v>
      </c>
      <c r="L132" s="35" t="s">
        <v>293</v>
      </c>
      <c r="M132" s="135"/>
    </row>
    <row r="133" spans="1:13" s="134" customFormat="1" ht="30.75" customHeight="1" x14ac:dyDescent="0.25">
      <c r="A133" s="133">
        <v>70</v>
      </c>
      <c r="B133" s="172" t="s">
        <v>292</v>
      </c>
      <c r="C133" s="36" t="s">
        <v>61</v>
      </c>
      <c r="D133" s="36" t="s">
        <v>15</v>
      </c>
      <c r="E133" s="174">
        <v>252</v>
      </c>
      <c r="F133" s="173" t="s">
        <v>36</v>
      </c>
      <c r="G133" s="174">
        <v>2285.71</v>
      </c>
      <c r="H133" s="37">
        <f t="shared" si="1"/>
        <v>575998.92000000004</v>
      </c>
      <c r="I133" s="130" t="s">
        <v>9</v>
      </c>
      <c r="J133" s="131" t="s">
        <v>27</v>
      </c>
      <c r="K133" s="132" t="s">
        <v>246</v>
      </c>
      <c r="L133" s="35" t="s">
        <v>293</v>
      </c>
      <c r="M133" s="135"/>
    </row>
    <row r="134" spans="1:13" s="134" customFormat="1" ht="30.75" customHeight="1" x14ac:dyDescent="0.25">
      <c r="A134" s="133">
        <v>71</v>
      </c>
      <c r="B134" s="172" t="s">
        <v>294</v>
      </c>
      <c r="C134" s="36" t="s">
        <v>61</v>
      </c>
      <c r="D134" s="36" t="s">
        <v>41</v>
      </c>
      <c r="E134" s="174">
        <v>10</v>
      </c>
      <c r="F134" s="173" t="s">
        <v>36</v>
      </c>
      <c r="G134" s="174">
        <v>22500</v>
      </c>
      <c r="H134" s="37">
        <f t="shared" si="1"/>
        <v>225000</v>
      </c>
      <c r="I134" s="130" t="s">
        <v>9</v>
      </c>
      <c r="J134" s="131" t="s">
        <v>27</v>
      </c>
      <c r="K134" s="132" t="s">
        <v>246</v>
      </c>
      <c r="L134" s="35" t="s">
        <v>302</v>
      </c>
      <c r="M134" s="135"/>
    </row>
    <row r="135" spans="1:13" s="134" customFormat="1" ht="30.75" customHeight="1" x14ac:dyDescent="0.25">
      <c r="A135" s="133">
        <v>72</v>
      </c>
      <c r="B135" s="172" t="s">
        <v>295</v>
      </c>
      <c r="C135" s="36" t="s">
        <v>61</v>
      </c>
      <c r="D135" s="36" t="s">
        <v>41</v>
      </c>
      <c r="E135" s="174">
        <v>200</v>
      </c>
      <c r="F135" s="173" t="s">
        <v>36</v>
      </c>
      <c r="G135" s="174">
        <v>15000</v>
      </c>
      <c r="H135" s="37">
        <f t="shared" si="1"/>
        <v>3000000</v>
      </c>
      <c r="I135" s="130" t="s">
        <v>9</v>
      </c>
      <c r="J135" s="131" t="s">
        <v>27</v>
      </c>
      <c r="K135" s="132" t="s">
        <v>246</v>
      </c>
      <c r="L135" s="35" t="s">
        <v>302</v>
      </c>
      <c r="M135" s="135"/>
    </row>
    <row r="136" spans="1:13" s="134" customFormat="1" ht="30.75" customHeight="1" x14ac:dyDescent="0.25">
      <c r="A136" s="133">
        <v>73</v>
      </c>
      <c r="B136" s="172" t="s">
        <v>296</v>
      </c>
      <c r="C136" s="36" t="s">
        <v>50</v>
      </c>
      <c r="D136" s="36" t="s">
        <v>41</v>
      </c>
      <c r="E136" s="174">
        <v>1095</v>
      </c>
      <c r="F136" s="173" t="s">
        <v>175</v>
      </c>
      <c r="G136" s="174">
        <v>10732.75</v>
      </c>
      <c r="H136" s="37">
        <f t="shared" si="1"/>
        <v>11752361.25</v>
      </c>
      <c r="I136" s="130" t="s">
        <v>9</v>
      </c>
      <c r="J136" s="131" t="s">
        <v>27</v>
      </c>
      <c r="K136" s="132" t="s">
        <v>246</v>
      </c>
      <c r="L136" s="35" t="s">
        <v>302</v>
      </c>
      <c r="M136" s="135"/>
    </row>
    <row r="137" spans="1:13" s="134" customFormat="1" ht="30.75" customHeight="1" x14ac:dyDescent="0.25">
      <c r="A137" s="133">
        <v>74</v>
      </c>
      <c r="B137" s="172" t="s">
        <v>297</v>
      </c>
      <c r="C137" s="36" t="s">
        <v>61</v>
      </c>
      <c r="D137" s="36" t="s">
        <v>41</v>
      </c>
      <c r="E137" s="174">
        <v>1</v>
      </c>
      <c r="F137" s="173" t="s">
        <v>36</v>
      </c>
      <c r="G137" s="174">
        <v>300226.67</v>
      </c>
      <c r="H137" s="37">
        <f t="shared" si="1"/>
        <v>300226.67</v>
      </c>
      <c r="I137" s="130" t="s">
        <v>9</v>
      </c>
      <c r="J137" s="131" t="s">
        <v>27</v>
      </c>
      <c r="K137" s="132" t="s">
        <v>246</v>
      </c>
      <c r="L137" s="35" t="s">
        <v>302</v>
      </c>
      <c r="M137" s="135"/>
    </row>
    <row r="138" spans="1:13" s="134" customFormat="1" ht="30.75" customHeight="1" x14ac:dyDescent="0.25">
      <c r="A138" s="133">
        <v>75</v>
      </c>
      <c r="B138" s="172" t="s">
        <v>298</v>
      </c>
      <c r="C138" s="36" t="s">
        <v>61</v>
      </c>
      <c r="D138" s="36" t="s">
        <v>41</v>
      </c>
      <c r="E138" s="174">
        <v>1</v>
      </c>
      <c r="F138" s="173" t="s">
        <v>36</v>
      </c>
      <c r="G138" s="174">
        <v>12946.67</v>
      </c>
      <c r="H138" s="37">
        <f t="shared" si="1"/>
        <v>12946.67</v>
      </c>
      <c r="I138" s="130" t="s">
        <v>9</v>
      </c>
      <c r="J138" s="131" t="s">
        <v>27</v>
      </c>
      <c r="K138" s="132" t="s">
        <v>246</v>
      </c>
      <c r="L138" s="35" t="s">
        <v>302</v>
      </c>
      <c r="M138" s="135"/>
    </row>
    <row r="139" spans="1:13" s="134" customFormat="1" ht="30.75" customHeight="1" x14ac:dyDescent="0.25">
      <c r="A139" s="133">
        <v>76</v>
      </c>
      <c r="B139" s="172" t="s">
        <v>299</v>
      </c>
      <c r="C139" s="36" t="s">
        <v>61</v>
      </c>
      <c r="D139" s="36" t="s">
        <v>41</v>
      </c>
      <c r="E139" s="174">
        <v>1</v>
      </c>
      <c r="F139" s="173" t="s">
        <v>36</v>
      </c>
      <c r="G139" s="174">
        <v>16753.919999999998</v>
      </c>
      <c r="H139" s="37">
        <f t="shared" si="1"/>
        <v>16753.919999999998</v>
      </c>
      <c r="I139" s="130" t="s">
        <v>9</v>
      </c>
      <c r="J139" s="131" t="s">
        <v>27</v>
      </c>
      <c r="K139" s="132" t="s">
        <v>246</v>
      </c>
      <c r="L139" s="35" t="s">
        <v>302</v>
      </c>
      <c r="M139" s="135"/>
    </row>
    <row r="140" spans="1:13" s="134" customFormat="1" ht="30.75" customHeight="1" x14ac:dyDescent="0.25">
      <c r="A140" s="133">
        <v>77</v>
      </c>
      <c r="B140" s="172" t="s">
        <v>300</v>
      </c>
      <c r="C140" s="36" t="s">
        <v>61</v>
      </c>
      <c r="D140" s="36" t="s">
        <v>41</v>
      </c>
      <c r="E140" s="174">
        <v>3</v>
      </c>
      <c r="F140" s="173" t="s">
        <v>175</v>
      </c>
      <c r="G140" s="174">
        <v>624980</v>
      </c>
      <c r="H140" s="37">
        <f t="shared" si="1"/>
        <v>1874940</v>
      </c>
      <c r="I140" s="130" t="s">
        <v>9</v>
      </c>
      <c r="J140" s="131" t="s">
        <v>27</v>
      </c>
      <c r="K140" s="132" t="s">
        <v>246</v>
      </c>
      <c r="L140" s="35" t="s">
        <v>302</v>
      </c>
      <c r="M140" s="135"/>
    </row>
    <row r="141" spans="1:13" s="134" customFormat="1" ht="30.75" customHeight="1" x14ac:dyDescent="0.25">
      <c r="A141" s="133">
        <v>78</v>
      </c>
      <c r="B141" s="172" t="s">
        <v>301</v>
      </c>
      <c r="C141" s="36" t="s">
        <v>61</v>
      </c>
      <c r="D141" s="36" t="s">
        <v>41</v>
      </c>
      <c r="E141" s="174">
        <v>1</v>
      </c>
      <c r="F141" s="173" t="s">
        <v>36</v>
      </c>
      <c r="G141" s="174">
        <v>39990</v>
      </c>
      <c r="H141" s="37">
        <f t="shared" si="1"/>
        <v>39990</v>
      </c>
      <c r="I141" s="130" t="s">
        <v>9</v>
      </c>
      <c r="J141" s="131" t="s">
        <v>27</v>
      </c>
      <c r="K141" s="132" t="s">
        <v>246</v>
      </c>
      <c r="L141" s="35" t="s">
        <v>302</v>
      </c>
      <c r="M141" s="135"/>
    </row>
    <row r="142" spans="1:13" s="134" customFormat="1" ht="30.75" customHeight="1" x14ac:dyDescent="0.25">
      <c r="A142" s="133">
        <v>79</v>
      </c>
      <c r="B142" s="172" t="s">
        <v>303</v>
      </c>
      <c r="C142" s="36" t="s">
        <v>61</v>
      </c>
      <c r="D142" s="36" t="s">
        <v>15</v>
      </c>
      <c r="E142" s="174">
        <v>15</v>
      </c>
      <c r="F142" s="173" t="s">
        <v>36</v>
      </c>
      <c r="G142" s="174">
        <v>26000</v>
      </c>
      <c r="H142" s="37">
        <f t="shared" si="1"/>
        <v>390000</v>
      </c>
      <c r="I142" s="130" t="s">
        <v>9</v>
      </c>
      <c r="J142" s="131" t="s">
        <v>27</v>
      </c>
      <c r="K142" s="132" t="s">
        <v>246</v>
      </c>
      <c r="L142" s="35" t="s">
        <v>314</v>
      </c>
      <c r="M142" s="135"/>
    </row>
    <row r="143" spans="1:13" s="134" customFormat="1" ht="30.75" customHeight="1" x14ac:dyDescent="0.25">
      <c r="A143" s="133">
        <v>80</v>
      </c>
      <c r="B143" s="172" t="s">
        <v>304</v>
      </c>
      <c r="C143" s="36" t="s">
        <v>61</v>
      </c>
      <c r="D143" s="36" t="s">
        <v>15</v>
      </c>
      <c r="E143" s="174">
        <v>30</v>
      </c>
      <c r="F143" s="173" t="s">
        <v>175</v>
      </c>
      <c r="G143" s="174">
        <v>5000</v>
      </c>
      <c r="H143" s="37">
        <f t="shared" si="1"/>
        <v>150000</v>
      </c>
      <c r="I143" s="130" t="s">
        <v>9</v>
      </c>
      <c r="J143" s="131" t="s">
        <v>27</v>
      </c>
      <c r="K143" s="132" t="s">
        <v>246</v>
      </c>
      <c r="L143" s="35" t="s">
        <v>314</v>
      </c>
      <c r="M143" s="135"/>
    </row>
    <row r="144" spans="1:13" s="134" customFormat="1" ht="30.75" customHeight="1" x14ac:dyDescent="0.25">
      <c r="A144" s="133">
        <v>81</v>
      </c>
      <c r="B144" s="172" t="s">
        <v>305</v>
      </c>
      <c r="C144" s="36" t="s">
        <v>61</v>
      </c>
      <c r="D144" s="36" t="s">
        <v>15</v>
      </c>
      <c r="E144" s="174">
        <v>20</v>
      </c>
      <c r="F144" s="173" t="s">
        <v>36</v>
      </c>
      <c r="G144" s="174">
        <v>1500</v>
      </c>
      <c r="H144" s="37">
        <f t="shared" si="1"/>
        <v>30000</v>
      </c>
      <c r="I144" s="130" t="s">
        <v>9</v>
      </c>
      <c r="J144" s="131" t="s">
        <v>27</v>
      </c>
      <c r="K144" s="132" t="s">
        <v>246</v>
      </c>
      <c r="L144" s="35" t="s">
        <v>314</v>
      </c>
      <c r="M144" s="135"/>
    </row>
    <row r="145" spans="1:13" s="134" customFormat="1" ht="30.75" customHeight="1" x14ac:dyDescent="0.25">
      <c r="A145" s="133">
        <v>82</v>
      </c>
      <c r="B145" s="172" t="s">
        <v>306</v>
      </c>
      <c r="C145" s="36" t="s">
        <v>61</v>
      </c>
      <c r="D145" s="36" t="s">
        <v>15</v>
      </c>
      <c r="E145" s="174">
        <v>10</v>
      </c>
      <c r="F145" s="173" t="s">
        <v>36</v>
      </c>
      <c r="G145" s="174">
        <v>944</v>
      </c>
      <c r="H145" s="37">
        <f t="shared" si="1"/>
        <v>9440</v>
      </c>
      <c r="I145" s="130" t="s">
        <v>9</v>
      </c>
      <c r="J145" s="131" t="s">
        <v>27</v>
      </c>
      <c r="K145" s="132" t="s">
        <v>246</v>
      </c>
      <c r="L145" s="35" t="s">
        <v>314</v>
      </c>
      <c r="M145" s="135"/>
    </row>
    <row r="146" spans="1:13" s="134" customFormat="1" ht="30.75" customHeight="1" x14ac:dyDescent="0.25">
      <c r="A146" s="133">
        <v>83</v>
      </c>
      <c r="B146" s="172" t="s">
        <v>307</v>
      </c>
      <c r="C146" s="36" t="s">
        <v>61</v>
      </c>
      <c r="D146" s="36" t="s">
        <v>15</v>
      </c>
      <c r="E146" s="174">
        <v>40</v>
      </c>
      <c r="F146" s="173" t="s">
        <v>36</v>
      </c>
      <c r="G146" s="174">
        <v>5790</v>
      </c>
      <c r="H146" s="37">
        <f t="shared" si="1"/>
        <v>231600</v>
      </c>
      <c r="I146" s="130" t="s">
        <v>9</v>
      </c>
      <c r="J146" s="131" t="s">
        <v>27</v>
      </c>
      <c r="K146" s="132" t="s">
        <v>246</v>
      </c>
      <c r="L146" s="35" t="s">
        <v>314</v>
      </c>
      <c r="M146" s="135"/>
    </row>
    <row r="147" spans="1:13" s="134" customFormat="1" ht="30.75" customHeight="1" x14ac:dyDescent="0.25">
      <c r="A147" s="133">
        <v>84</v>
      </c>
      <c r="B147" s="172" t="s">
        <v>308</v>
      </c>
      <c r="C147" s="36" t="s">
        <v>61</v>
      </c>
      <c r="D147" s="36" t="s">
        <v>15</v>
      </c>
      <c r="E147" s="174">
        <v>5</v>
      </c>
      <c r="F147" s="173" t="s">
        <v>36</v>
      </c>
      <c r="G147" s="174">
        <v>500</v>
      </c>
      <c r="H147" s="37">
        <f t="shared" si="1"/>
        <v>2500</v>
      </c>
      <c r="I147" s="130" t="s">
        <v>9</v>
      </c>
      <c r="J147" s="131" t="s">
        <v>27</v>
      </c>
      <c r="K147" s="132" t="s">
        <v>246</v>
      </c>
      <c r="L147" s="35" t="s">
        <v>314</v>
      </c>
      <c r="M147" s="135"/>
    </row>
    <row r="148" spans="1:13" s="134" customFormat="1" ht="30.75" customHeight="1" x14ac:dyDescent="0.25">
      <c r="A148" s="133">
        <v>85</v>
      </c>
      <c r="B148" s="172" t="s">
        <v>309</v>
      </c>
      <c r="C148" s="36" t="s">
        <v>61</v>
      </c>
      <c r="D148" s="36" t="s">
        <v>15</v>
      </c>
      <c r="E148" s="174">
        <v>10</v>
      </c>
      <c r="F148" s="173" t="s">
        <v>36</v>
      </c>
      <c r="G148" s="174">
        <v>6790</v>
      </c>
      <c r="H148" s="37">
        <f t="shared" si="1"/>
        <v>67900</v>
      </c>
      <c r="I148" s="130" t="s">
        <v>9</v>
      </c>
      <c r="J148" s="131" t="s">
        <v>27</v>
      </c>
      <c r="K148" s="132" t="s">
        <v>246</v>
      </c>
      <c r="L148" s="35" t="s">
        <v>314</v>
      </c>
      <c r="M148" s="135"/>
    </row>
    <row r="149" spans="1:13" s="134" customFormat="1" ht="30.75" customHeight="1" x14ac:dyDescent="0.25">
      <c r="A149" s="133">
        <v>86</v>
      </c>
      <c r="B149" s="172" t="s">
        <v>310</v>
      </c>
      <c r="C149" s="36" t="s">
        <v>61</v>
      </c>
      <c r="D149" s="36" t="s">
        <v>15</v>
      </c>
      <c r="E149" s="174">
        <v>40</v>
      </c>
      <c r="F149" s="173" t="s">
        <v>36</v>
      </c>
      <c r="G149" s="174">
        <v>1000</v>
      </c>
      <c r="H149" s="37">
        <f t="shared" si="1"/>
        <v>40000</v>
      </c>
      <c r="I149" s="130" t="s">
        <v>9</v>
      </c>
      <c r="J149" s="131" t="s">
        <v>27</v>
      </c>
      <c r="K149" s="132" t="s">
        <v>246</v>
      </c>
      <c r="L149" s="35" t="s">
        <v>314</v>
      </c>
      <c r="M149" s="135"/>
    </row>
    <row r="150" spans="1:13" s="134" customFormat="1" ht="30.75" customHeight="1" x14ac:dyDescent="0.25">
      <c r="A150" s="133">
        <v>87</v>
      </c>
      <c r="B150" s="172" t="s">
        <v>311</v>
      </c>
      <c r="C150" s="36" t="s">
        <v>61</v>
      </c>
      <c r="D150" s="36" t="s">
        <v>15</v>
      </c>
      <c r="E150" s="174">
        <v>8</v>
      </c>
      <c r="F150" s="173" t="s">
        <v>36</v>
      </c>
      <c r="G150" s="174">
        <v>800</v>
      </c>
      <c r="H150" s="37">
        <f t="shared" si="1"/>
        <v>6400</v>
      </c>
      <c r="I150" s="130" t="s">
        <v>9</v>
      </c>
      <c r="J150" s="131" t="s">
        <v>27</v>
      </c>
      <c r="K150" s="132" t="s">
        <v>246</v>
      </c>
      <c r="L150" s="35" t="s">
        <v>314</v>
      </c>
      <c r="M150" s="135"/>
    </row>
    <row r="151" spans="1:13" s="134" customFormat="1" ht="30.75" customHeight="1" x14ac:dyDescent="0.25">
      <c r="A151" s="133">
        <v>88</v>
      </c>
      <c r="B151" s="172" t="s">
        <v>312</v>
      </c>
      <c r="C151" s="36" t="s">
        <v>61</v>
      </c>
      <c r="D151" s="36" t="s">
        <v>15</v>
      </c>
      <c r="E151" s="174">
        <v>2</v>
      </c>
      <c r="F151" s="173" t="s">
        <v>175</v>
      </c>
      <c r="G151" s="174">
        <v>1000</v>
      </c>
      <c r="H151" s="37">
        <f t="shared" si="1"/>
        <v>2000</v>
      </c>
      <c r="I151" s="130" t="s">
        <v>9</v>
      </c>
      <c r="J151" s="131" t="s">
        <v>27</v>
      </c>
      <c r="K151" s="132" t="s">
        <v>246</v>
      </c>
      <c r="L151" s="35" t="s">
        <v>314</v>
      </c>
      <c r="M151" s="135"/>
    </row>
    <row r="152" spans="1:13" s="134" customFormat="1" ht="30.75" customHeight="1" x14ac:dyDescent="0.25">
      <c r="A152" s="133">
        <v>89</v>
      </c>
      <c r="B152" s="172" t="s">
        <v>313</v>
      </c>
      <c r="C152" s="36" t="s">
        <v>61</v>
      </c>
      <c r="D152" s="36" t="s">
        <v>15</v>
      </c>
      <c r="E152" s="174">
        <v>12</v>
      </c>
      <c r="F152" s="173" t="s">
        <v>36</v>
      </c>
      <c r="G152" s="174">
        <v>6500</v>
      </c>
      <c r="H152" s="37">
        <f t="shared" si="1"/>
        <v>78000</v>
      </c>
      <c r="I152" s="130" t="s">
        <v>9</v>
      </c>
      <c r="J152" s="131" t="s">
        <v>27</v>
      </c>
      <c r="K152" s="132" t="s">
        <v>246</v>
      </c>
      <c r="L152" s="35" t="s">
        <v>314</v>
      </c>
      <c r="M152" s="135"/>
    </row>
    <row r="153" spans="1:13" s="134" customFormat="1" ht="30.75" customHeight="1" x14ac:dyDescent="0.25">
      <c r="A153" s="133">
        <v>90</v>
      </c>
      <c r="B153" s="172" t="s">
        <v>315</v>
      </c>
      <c r="C153" s="36" t="s">
        <v>61</v>
      </c>
      <c r="D153" s="36" t="s">
        <v>41</v>
      </c>
      <c r="E153" s="174">
        <v>14850</v>
      </c>
      <c r="F153" s="173" t="s">
        <v>103</v>
      </c>
      <c r="G153" s="174">
        <v>152</v>
      </c>
      <c r="H153" s="37">
        <f t="shared" si="1"/>
        <v>2257200</v>
      </c>
      <c r="I153" s="130" t="s">
        <v>9</v>
      </c>
      <c r="J153" s="131" t="s">
        <v>27</v>
      </c>
      <c r="K153" s="132" t="s">
        <v>246</v>
      </c>
      <c r="L153" s="35" t="s">
        <v>316</v>
      </c>
      <c r="M153" s="135"/>
    </row>
    <row r="154" spans="1:13" s="134" customFormat="1" ht="30.75" customHeight="1" x14ac:dyDescent="0.25">
      <c r="A154" s="133">
        <v>91</v>
      </c>
      <c r="B154" s="186" t="s">
        <v>330</v>
      </c>
      <c r="C154" s="36" t="s">
        <v>61</v>
      </c>
      <c r="D154" s="183" t="s">
        <v>121</v>
      </c>
      <c r="E154" s="174">
        <v>30</v>
      </c>
      <c r="F154" s="173" t="s">
        <v>36</v>
      </c>
      <c r="G154" s="185">
        <v>44140.72</v>
      </c>
      <c r="H154" s="37">
        <f t="shared" si="1"/>
        <v>1324221.6000000001</v>
      </c>
      <c r="I154" s="130" t="s">
        <v>9</v>
      </c>
      <c r="J154" s="131" t="s">
        <v>27</v>
      </c>
      <c r="K154" s="132" t="s">
        <v>256</v>
      </c>
      <c r="L154" s="35" t="s">
        <v>336</v>
      </c>
      <c r="M154" s="135"/>
    </row>
    <row r="155" spans="1:13" s="134" customFormat="1" ht="30.75" customHeight="1" x14ac:dyDescent="0.25">
      <c r="A155" s="133">
        <v>92</v>
      </c>
      <c r="B155" s="186" t="s">
        <v>331</v>
      </c>
      <c r="C155" s="36" t="s">
        <v>61</v>
      </c>
      <c r="D155" s="183" t="s">
        <v>121</v>
      </c>
      <c r="E155" s="174">
        <v>50</v>
      </c>
      <c r="F155" s="173" t="s">
        <v>36</v>
      </c>
      <c r="G155" s="185">
        <v>4744.2299999999996</v>
      </c>
      <c r="H155" s="37">
        <f t="shared" si="1"/>
        <v>237211.49999999997</v>
      </c>
      <c r="I155" s="130" t="s">
        <v>9</v>
      </c>
      <c r="J155" s="131" t="s">
        <v>27</v>
      </c>
      <c r="K155" s="132" t="s">
        <v>256</v>
      </c>
      <c r="L155" s="35" t="s">
        <v>336</v>
      </c>
      <c r="M155" s="135"/>
    </row>
    <row r="156" spans="1:13" s="134" customFormat="1" ht="30.75" customHeight="1" x14ac:dyDescent="0.25">
      <c r="A156" s="133">
        <v>93</v>
      </c>
      <c r="B156" s="187" t="s">
        <v>332</v>
      </c>
      <c r="C156" s="36" t="s">
        <v>61</v>
      </c>
      <c r="D156" s="183" t="s">
        <v>121</v>
      </c>
      <c r="E156" s="174">
        <v>10</v>
      </c>
      <c r="F156" s="173" t="s">
        <v>36</v>
      </c>
      <c r="G156" s="185">
        <v>16035.5</v>
      </c>
      <c r="H156" s="37">
        <f t="shared" ref="H156:H165" si="2">E156*G156</f>
        <v>160355</v>
      </c>
      <c r="I156" s="130" t="s">
        <v>9</v>
      </c>
      <c r="J156" s="131" t="s">
        <v>27</v>
      </c>
      <c r="K156" s="132" t="s">
        <v>256</v>
      </c>
      <c r="L156" s="35" t="s">
        <v>336</v>
      </c>
      <c r="M156" s="135"/>
    </row>
    <row r="157" spans="1:13" s="134" customFormat="1" ht="30.75" customHeight="1" x14ac:dyDescent="0.25">
      <c r="A157" s="133">
        <v>94</v>
      </c>
      <c r="B157" s="187" t="s">
        <v>333</v>
      </c>
      <c r="C157" s="36" t="s">
        <v>61</v>
      </c>
      <c r="D157" s="183" t="s">
        <v>121</v>
      </c>
      <c r="E157" s="174">
        <v>30</v>
      </c>
      <c r="F157" s="173" t="s">
        <v>36</v>
      </c>
      <c r="G157" s="185">
        <v>17750</v>
      </c>
      <c r="H157" s="37">
        <f t="shared" si="2"/>
        <v>532500</v>
      </c>
      <c r="I157" s="130" t="s">
        <v>9</v>
      </c>
      <c r="J157" s="131" t="s">
        <v>27</v>
      </c>
      <c r="K157" s="132" t="s">
        <v>256</v>
      </c>
      <c r="L157" s="35" t="s">
        <v>336</v>
      </c>
      <c r="M157" s="135"/>
    </row>
    <row r="158" spans="1:13" s="134" customFormat="1" ht="30.75" customHeight="1" x14ac:dyDescent="0.25">
      <c r="A158" s="133">
        <v>95</v>
      </c>
      <c r="B158" s="187" t="s">
        <v>334</v>
      </c>
      <c r="C158" s="36" t="s">
        <v>61</v>
      </c>
      <c r="D158" s="183" t="s">
        <v>121</v>
      </c>
      <c r="E158" s="174">
        <v>20</v>
      </c>
      <c r="F158" s="173" t="s">
        <v>36</v>
      </c>
      <c r="G158" s="185">
        <v>3733.5</v>
      </c>
      <c r="H158" s="37">
        <f t="shared" si="2"/>
        <v>74670</v>
      </c>
      <c r="I158" s="130" t="s">
        <v>9</v>
      </c>
      <c r="J158" s="131" t="s">
        <v>27</v>
      </c>
      <c r="K158" s="132" t="s">
        <v>256</v>
      </c>
      <c r="L158" s="35" t="s">
        <v>336</v>
      </c>
      <c r="M158" s="135"/>
    </row>
    <row r="159" spans="1:13" s="134" customFormat="1" ht="30.75" customHeight="1" x14ac:dyDescent="0.25">
      <c r="A159" s="133">
        <v>96</v>
      </c>
      <c r="B159" s="187" t="s">
        <v>335</v>
      </c>
      <c r="C159" s="36" t="s">
        <v>61</v>
      </c>
      <c r="D159" s="183" t="s">
        <v>121</v>
      </c>
      <c r="E159" s="174">
        <v>600</v>
      </c>
      <c r="F159" s="173" t="s">
        <v>36</v>
      </c>
      <c r="G159" s="185">
        <v>3.06</v>
      </c>
      <c r="H159" s="37">
        <f t="shared" si="2"/>
        <v>1836</v>
      </c>
      <c r="I159" s="130" t="s">
        <v>9</v>
      </c>
      <c r="J159" s="131" t="s">
        <v>27</v>
      </c>
      <c r="K159" s="132" t="s">
        <v>256</v>
      </c>
      <c r="L159" s="35" t="s">
        <v>336</v>
      </c>
      <c r="M159" s="135"/>
    </row>
    <row r="160" spans="1:13" s="134" customFormat="1" ht="30.75" customHeight="1" x14ac:dyDescent="0.25">
      <c r="A160" s="133">
        <v>97</v>
      </c>
      <c r="B160" s="157" t="s">
        <v>343</v>
      </c>
      <c r="C160" s="36" t="s">
        <v>61</v>
      </c>
      <c r="D160" s="191" t="s">
        <v>15</v>
      </c>
      <c r="E160" s="174">
        <v>5</v>
      </c>
      <c r="F160" s="173" t="s">
        <v>36</v>
      </c>
      <c r="G160" s="189">
        <v>71850</v>
      </c>
      <c r="H160" s="37">
        <f t="shared" si="2"/>
        <v>359250</v>
      </c>
      <c r="I160" s="130" t="s">
        <v>9</v>
      </c>
      <c r="J160" s="131" t="s">
        <v>27</v>
      </c>
      <c r="K160" s="132" t="s">
        <v>256</v>
      </c>
      <c r="L160" s="35" t="s">
        <v>349</v>
      </c>
      <c r="M160" s="135"/>
    </row>
    <row r="161" spans="1:18" s="134" customFormat="1" ht="30.75" customHeight="1" x14ac:dyDescent="0.25">
      <c r="A161" s="133">
        <v>98</v>
      </c>
      <c r="B161" s="157" t="s">
        <v>344</v>
      </c>
      <c r="C161" s="36" t="s">
        <v>61</v>
      </c>
      <c r="D161" s="191" t="s">
        <v>15</v>
      </c>
      <c r="E161" s="174">
        <v>10</v>
      </c>
      <c r="F161" s="173" t="s">
        <v>36</v>
      </c>
      <c r="G161" s="189">
        <v>53370.53</v>
      </c>
      <c r="H161" s="37">
        <f t="shared" si="2"/>
        <v>533705.30000000005</v>
      </c>
      <c r="I161" s="130" t="s">
        <v>9</v>
      </c>
      <c r="J161" s="131" t="s">
        <v>27</v>
      </c>
      <c r="K161" s="132" t="s">
        <v>256</v>
      </c>
      <c r="L161" s="35" t="s">
        <v>349</v>
      </c>
      <c r="M161" s="135"/>
    </row>
    <row r="162" spans="1:18" s="134" customFormat="1" ht="30.75" customHeight="1" x14ac:dyDescent="0.25">
      <c r="A162" s="133">
        <v>99</v>
      </c>
      <c r="B162" s="157" t="s">
        <v>345</v>
      </c>
      <c r="C162" s="36" t="s">
        <v>61</v>
      </c>
      <c r="D162" s="191" t="s">
        <v>15</v>
      </c>
      <c r="E162" s="174">
        <v>5</v>
      </c>
      <c r="F162" s="173" t="s">
        <v>36</v>
      </c>
      <c r="G162" s="162">
        <v>21227.68</v>
      </c>
      <c r="H162" s="37">
        <f t="shared" si="2"/>
        <v>106138.4</v>
      </c>
      <c r="I162" s="130" t="s">
        <v>9</v>
      </c>
      <c r="J162" s="131" t="s">
        <v>27</v>
      </c>
      <c r="K162" s="132" t="s">
        <v>256</v>
      </c>
      <c r="L162" s="35" t="s">
        <v>349</v>
      </c>
      <c r="M162" s="135"/>
    </row>
    <row r="163" spans="1:18" s="134" customFormat="1" ht="30.75" customHeight="1" x14ac:dyDescent="0.25">
      <c r="A163" s="133">
        <v>100</v>
      </c>
      <c r="B163" s="157" t="s">
        <v>346</v>
      </c>
      <c r="C163" s="36" t="s">
        <v>61</v>
      </c>
      <c r="D163" s="191" t="s">
        <v>15</v>
      </c>
      <c r="E163" s="174">
        <v>4</v>
      </c>
      <c r="F163" s="173" t="s">
        <v>36</v>
      </c>
      <c r="G163" s="162">
        <v>56250</v>
      </c>
      <c r="H163" s="37">
        <f t="shared" si="2"/>
        <v>225000</v>
      </c>
      <c r="I163" s="130" t="s">
        <v>9</v>
      </c>
      <c r="J163" s="131" t="s">
        <v>27</v>
      </c>
      <c r="K163" s="132" t="s">
        <v>256</v>
      </c>
      <c r="L163" s="35" t="s">
        <v>349</v>
      </c>
      <c r="M163" s="135"/>
    </row>
    <row r="164" spans="1:18" s="134" customFormat="1" ht="30.75" customHeight="1" x14ac:dyDescent="0.25">
      <c r="A164" s="133">
        <v>101</v>
      </c>
      <c r="B164" s="157" t="s">
        <v>347</v>
      </c>
      <c r="C164" s="36" t="s">
        <v>61</v>
      </c>
      <c r="D164" s="191" t="s">
        <v>15</v>
      </c>
      <c r="E164" s="174">
        <v>5</v>
      </c>
      <c r="F164" s="173" t="s">
        <v>36</v>
      </c>
      <c r="G164" s="162">
        <v>31450.89</v>
      </c>
      <c r="H164" s="37">
        <f t="shared" si="2"/>
        <v>157254.45000000001</v>
      </c>
      <c r="I164" s="130" t="s">
        <v>9</v>
      </c>
      <c r="J164" s="131" t="s">
        <v>27</v>
      </c>
      <c r="K164" s="132" t="s">
        <v>256</v>
      </c>
      <c r="L164" s="35" t="s">
        <v>349</v>
      </c>
      <c r="M164" s="135"/>
    </row>
    <row r="165" spans="1:18" s="134" customFormat="1" ht="30.75" customHeight="1" x14ac:dyDescent="0.25">
      <c r="A165" s="133">
        <v>102</v>
      </c>
      <c r="B165" s="190" t="s">
        <v>348</v>
      </c>
      <c r="C165" s="36" t="s">
        <v>61</v>
      </c>
      <c r="D165" s="191" t="s">
        <v>15</v>
      </c>
      <c r="E165" s="174">
        <v>2</v>
      </c>
      <c r="F165" s="173" t="s">
        <v>36</v>
      </c>
      <c r="G165" s="162">
        <v>43050</v>
      </c>
      <c r="H165" s="37">
        <f t="shared" si="2"/>
        <v>86100</v>
      </c>
      <c r="I165" s="130" t="s">
        <v>9</v>
      </c>
      <c r="J165" s="131" t="s">
        <v>27</v>
      </c>
      <c r="K165" s="132" t="s">
        <v>256</v>
      </c>
      <c r="L165" s="35" t="s">
        <v>349</v>
      </c>
      <c r="M165" s="135"/>
    </row>
    <row r="166" spans="1:18" s="3" customFormat="1" ht="20.100000000000001" customHeight="1" x14ac:dyDescent="0.25">
      <c r="A166" s="43"/>
      <c r="B166" s="70" t="s">
        <v>20</v>
      </c>
      <c r="C166" s="44"/>
      <c r="D166" s="44"/>
      <c r="E166" s="44"/>
      <c r="F166" s="44"/>
      <c r="G166" s="120"/>
      <c r="H166" s="45">
        <f>SUM(H64:H96)</f>
        <v>1118793362.2899997</v>
      </c>
      <c r="I166" s="46"/>
      <c r="J166" s="46"/>
      <c r="K166" s="88"/>
      <c r="L166" s="128"/>
      <c r="M166" s="31"/>
      <c r="N166" s="11"/>
      <c r="O166" s="11"/>
      <c r="P166" s="11"/>
      <c r="Q166" s="11"/>
      <c r="R166" s="11"/>
    </row>
    <row r="167" spans="1:18" s="3" customFormat="1" ht="20.100000000000001" customHeight="1" x14ac:dyDescent="0.25">
      <c r="A167" s="50"/>
      <c r="B167" s="59" t="s">
        <v>8</v>
      </c>
      <c r="C167" s="51"/>
      <c r="D167" s="51"/>
      <c r="E167" s="51"/>
      <c r="F167" s="51"/>
      <c r="G167" s="121"/>
      <c r="H167" s="51"/>
      <c r="I167" s="51"/>
      <c r="J167" s="51"/>
      <c r="K167" s="89"/>
      <c r="L167" s="51"/>
      <c r="M167" s="31"/>
      <c r="N167" s="11"/>
      <c r="O167" s="11"/>
      <c r="P167" s="11"/>
      <c r="Q167" s="11"/>
      <c r="R167" s="11"/>
    </row>
    <row r="168" spans="1:18" s="3" customFormat="1" ht="40.5" customHeight="1" x14ac:dyDescent="0.25">
      <c r="A168" s="74">
        <v>1</v>
      </c>
      <c r="B168" s="143" t="s">
        <v>168</v>
      </c>
      <c r="C168" s="141" t="s">
        <v>50</v>
      </c>
      <c r="D168" s="36" t="s">
        <v>15</v>
      </c>
      <c r="E168" s="145">
        <v>1</v>
      </c>
      <c r="F168" s="142" t="s">
        <v>89</v>
      </c>
      <c r="G168" s="144">
        <v>33633550</v>
      </c>
      <c r="H168" s="144">
        <v>33633550</v>
      </c>
      <c r="I168" s="130" t="s">
        <v>9</v>
      </c>
      <c r="J168" s="146" t="s">
        <v>169</v>
      </c>
      <c r="K168" s="132" t="s">
        <v>132</v>
      </c>
      <c r="L168" s="35" t="s">
        <v>171</v>
      </c>
      <c r="M168" s="31"/>
      <c r="N168" s="11"/>
      <c r="O168" s="11"/>
      <c r="P168" s="11"/>
      <c r="Q168" s="11"/>
      <c r="R168" s="11"/>
    </row>
    <row r="169" spans="1:18" s="3" customFormat="1" ht="26.25" customHeight="1" x14ac:dyDescent="0.25">
      <c r="A169" s="74">
        <v>2</v>
      </c>
      <c r="B169" s="143" t="s">
        <v>170</v>
      </c>
      <c r="C169" s="141" t="s">
        <v>50</v>
      </c>
      <c r="D169" s="36" t="s">
        <v>15</v>
      </c>
      <c r="E169" s="145">
        <v>1</v>
      </c>
      <c r="F169" s="142" t="s">
        <v>89</v>
      </c>
      <c r="G169" s="144">
        <v>412980</v>
      </c>
      <c r="H169" s="144">
        <v>412980</v>
      </c>
      <c r="I169" s="130" t="s">
        <v>9</v>
      </c>
      <c r="J169" s="146" t="s">
        <v>169</v>
      </c>
      <c r="K169" s="132" t="s">
        <v>132</v>
      </c>
      <c r="L169" s="35" t="s">
        <v>171</v>
      </c>
      <c r="M169" s="31"/>
      <c r="N169" s="11"/>
      <c r="O169" s="11"/>
      <c r="P169" s="11"/>
      <c r="Q169" s="11"/>
      <c r="R169" s="11"/>
    </row>
    <row r="170" spans="1:18" s="3" customFormat="1" ht="26.25" customHeight="1" x14ac:dyDescent="0.25">
      <c r="A170" s="74">
        <v>3</v>
      </c>
      <c r="B170" s="143" t="s">
        <v>245</v>
      </c>
      <c r="C170" s="36" t="s">
        <v>61</v>
      </c>
      <c r="D170" s="36" t="s">
        <v>15</v>
      </c>
      <c r="E170" s="179">
        <v>1</v>
      </c>
      <c r="F170" s="180" t="s">
        <v>89</v>
      </c>
      <c r="G170" s="181">
        <v>1205495</v>
      </c>
      <c r="H170" s="181">
        <v>1205495</v>
      </c>
      <c r="I170" s="130" t="s">
        <v>9</v>
      </c>
      <c r="J170" s="131" t="s">
        <v>27</v>
      </c>
      <c r="K170" s="132" t="s">
        <v>246</v>
      </c>
      <c r="L170" s="35" t="s">
        <v>247</v>
      </c>
      <c r="M170" s="31"/>
      <c r="N170" s="11"/>
      <c r="O170" s="11"/>
      <c r="P170" s="11"/>
      <c r="Q170" s="11"/>
      <c r="R170" s="11"/>
    </row>
    <row r="171" spans="1:18" s="3" customFormat="1" ht="26.25" customHeight="1" x14ac:dyDescent="0.25">
      <c r="A171" s="74">
        <v>4</v>
      </c>
      <c r="B171" s="143" t="s">
        <v>249</v>
      </c>
      <c r="C171" s="36" t="s">
        <v>61</v>
      </c>
      <c r="D171" s="36" t="s">
        <v>121</v>
      </c>
      <c r="E171" s="179">
        <v>1</v>
      </c>
      <c r="F171" s="180" t="s">
        <v>89</v>
      </c>
      <c r="G171" s="181">
        <v>141000</v>
      </c>
      <c r="H171" s="181">
        <v>141000</v>
      </c>
      <c r="I171" s="130" t="s">
        <v>9</v>
      </c>
      <c r="J171" s="131" t="s">
        <v>27</v>
      </c>
      <c r="K171" s="132" t="s">
        <v>246</v>
      </c>
      <c r="L171" s="35" t="s">
        <v>250</v>
      </c>
      <c r="M171" s="31"/>
      <c r="N171" s="11"/>
      <c r="O171" s="11"/>
      <c r="P171" s="11"/>
      <c r="Q171" s="11"/>
      <c r="R171" s="11"/>
    </row>
    <row r="172" spans="1:18" s="3" customFormat="1" ht="26.25" customHeight="1" x14ac:dyDescent="0.25">
      <c r="A172" s="74">
        <v>5</v>
      </c>
      <c r="B172" s="143" t="s">
        <v>276</v>
      </c>
      <c r="C172" s="36" t="s">
        <v>61</v>
      </c>
      <c r="D172" s="36" t="s">
        <v>121</v>
      </c>
      <c r="E172" s="179">
        <v>1</v>
      </c>
      <c r="F172" s="180" t="s">
        <v>89</v>
      </c>
      <c r="G172" s="181">
        <v>1283888</v>
      </c>
      <c r="H172" s="181">
        <v>1283888</v>
      </c>
      <c r="I172" s="130" t="s">
        <v>9</v>
      </c>
      <c r="J172" s="131" t="s">
        <v>27</v>
      </c>
      <c r="K172" s="132" t="s">
        <v>246</v>
      </c>
      <c r="L172" s="35" t="s">
        <v>277</v>
      </c>
      <c r="M172" s="31"/>
      <c r="N172" s="11"/>
      <c r="O172" s="11"/>
      <c r="P172" s="11"/>
      <c r="Q172" s="11"/>
      <c r="R172" s="11"/>
    </row>
    <row r="173" spans="1:18" s="3" customFormat="1" ht="26.25" customHeight="1" x14ac:dyDescent="0.25">
      <c r="A173" s="74">
        <v>6</v>
      </c>
      <c r="B173" s="143" t="s">
        <v>168</v>
      </c>
      <c r="C173" s="36" t="s">
        <v>61</v>
      </c>
      <c r="D173" s="36" t="s">
        <v>15</v>
      </c>
      <c r="E173" s="179">
        <v>1</v>
      </c>
      <c r="F173" s="180" t="s">
        <v>89</v>
      </c>
      <c r="G173" s="181">
        <v>9932085</v>
      </c>
      <c r="H173" s="181">
        <v>9932085</v>
      </c>
      <c r="I173" s="130" t="s">
        <v>9</v>
      </c>
      <c r="J173" s="131" t="s">
        <v>169</v>
      </c>
      <c r="K173" s="132" t="s">
        <v>246</v>
      </c>
      <c r="L173" s="35" t="s">
        <v>319</v>
      </c>
      <c r="M173" s="31"/>
      <c r="N173" s="11"/>
      <c r="O173" s="11"/>
      <c r="P173" s="11"/>
      <c r="Q173" s="11"/>
      <c r="R173" s="11"/>
    </row>
    <row r="174" spans="1:18" s="3" customFormat="1" ht="26.25" customHeight="1" x14ac:dyDescent="0.25">
      <c r="A174" s="74">
        <v>7</v>
      </c>
      <c r="B174" s="143" t="s">
        <v>318</v>
      </c>
      <c r="C174" s="36" t="s">
        <v>61</v>
      </c>
      <c r="D174" s="36" t="s">
        <v>15</v>
      </c>
      <c r="E174" s="179">
        <v>1</v>
      </c>
      <c r="F174" s="180" t="s">
        <v>89</v>
      </c>
      <c r="G174" s="181">
        <v>102550</v>
      </c>
      <c r="H174" s="181">
        <v>102550</v>
      </c>
      <c r="I174" s="130" t="s">
        <v>9</v>
      </c>
      <c r="J174" s="131" t="s">
        <v>169</v>
      </c>
      <c r="K174" s="132" t="s">
        <v>246</v>
      </c>
      <c r="L174" s="35" t="s">
        <v>319</v>
      </c>
      <c r="M174" s="31"/>
      <c r="N174" s="11"/>
      <c r="O174" s="11"/>
      <c r="P174" s="11"/>
      <c r="Q174" s="11"/>
      <c r="R174" s="11"/>
    </row>
    <row r="175" spans="1:18" s="1" customFormat="1" ht="19.5" customHeight="1" x14ac:dyDescent="0.25">
      <c r="A175" s="75"/>
      <c r="B175" s="58" t="s">
        <v>21</v>
      </c>
      <c r="C175" s="38"/>
      <c r="D175" s="38"/>
      <c r="E175" s="38"/>
      <c r="F175" s="38"/>
      <c r="G175" s="48"/>
      <c r="H175" s="47">
        <f>SUM(H168:H168)</f>
        <v>33633550</v>
      </c>
      <c r="I175" s="48"/>
      <c r="J175" s="48"/>
      <c r="K175" s="90"/>
      <c r="L175" s="48"/>
      <c r="M175" s="28"/>
      <c r="N175" s="23"/>
      <c r="O175" s="23"/>
      <c r="P175" s="23"/>
      <c r="Q175" s="23"/>
      <c r="R175" s="23"/>
    </row>
    <row r="176" spans="1:18" ht="20.100000000000001" customHeight="1" x14ac:dyDescent="0.25">
      <c r="A176" s="55"/>
      <c r="B176" s="60" t="s">
        <v>12</v>
      </c>
      <c r="C176" s="56"/>
      <c r="D176" s="56"/>
      <c r="E176" s="56"/>
      <c r="F176" s="56"/>
      <c r="G176" s="116"/>
      <c r="H176" s="56"/>
      <c r="I176" s="56"/>
      <c r="J176" s="56"/>
      <c r="K176" s="80"/>
      <c r="L176" s="56"/>
    </row>
    <row r="177" spans="1:13" s="16" customFormat="1" ht="25.5" x14ac:dyDescent="0.25">
      <c r="A177" s="6">
        <v>1</v>
      </c>
      <c r="B177" s="36" t="s">
        <v>79</v>
      </c>
      <c r="C177" s="36" t="s">
        <v>61</v>
      </c>
      <c r="D177" s="36" t="s">
        <v>15</v>
      </c>
      <c r="E177" s="71">
        <v>1</v>
      </c>
      <c r="F177" s="36" t="s">
        <v>23</v>
      </c>
      <c r="G177" s="122"/>
      <c r="H177" s="122">
        <v>925000</v>
      </c>
      <c r="I177" s="130" t="s">
        <v>9</v>
      </c>
      <c r="J177" s="131" t="s">
        <v>62</v>
      </c>
      <c r="K177" s="132" t="s">
        <v>52</v>
      </c>
      <c r="L177" s="35" t="s">
        <v>66</v>
      </c>
      <c r="M177" s="30"/>
    </row>
    <row r="178" spans="1:13" s="134" customFormat="1" ht="25.5" x14ac:dyDescent="0.25">
      <c r="A178" s="133">
        <v>2</v>
      </c>
      <c r="B178" s="36" t="s">
        <v>63</v>
      </c>
      <c r="C178" s="36" t="s">
        <v>61</v>
      </c>
      <c r="D178" s="36" t="s">
        <v>15</v>
      </c>
      <c r="E178" s="71">
        <v>1</v>
      </c>
      <c r="F178" s="36" t="s">
        <v>23</v>
      </c>
      <c r="G178" s="122"/>
      <c r="H178" s="122">
        <v>1313000</v>
      </c>
      <c r="I178" s="130" t="s">
        <v>9</v>
      </c>
      <c r="J178" s="131" t="s">
        <v>62</v>
      </c>
      <c r="K178" s="132" t="s">
        <v>52</v>
      </c>
      <c r="L178" s="35" t="s">
        <v>66</v>
      </c>
      <c r="M178" s="135"/>
    </row>
    <row r="179" spans="1:13" s="134" customFormat="1" ht="25.5" x14ac:dyDescent="0.25">
      <c r="A179" s="133">
        <v>3</v>
      </c>
      <c r="B179" s="36" t="s">
        <v>64</v>
      </c>
      <c r="C179" s="36" t="s">
        <v>61</v>
      </c>
      <c r="D179" s="36" t="s">
        <v>15</v>
      </c>
      <c r="E179" s="71">
        <v>1</v>
      </c>
      <c r="F179" s="36" t="s">
        <v>23</v>
      </c>
      <c r="G179" s="122"/>
      <c r="H179" s="122">
        <v>350000</v>
      </c>
      <c r="I179" s="130" t="s">
        <v>9</v>
      </c>
      <c r="J179" s="131" t="s">
        <v>62</v>
      </c>
      <c r="K179" s="132" t="s">
        <v>52</v>
      </c>
      <c r="L179" s="35" t="s">
        <v>66</v>
      </c>
      <c r="M179" s="135"/>
    </row>
    <row r="180" spans="1:13" s="134" customFormat="1" ht="25.5" x14ac:dyDescent="0.25">
      <c r="A180" s="133">
        <v>4</v>
      </c>
      <c r="B180" s="36" t="s">
        <v>131</v>
      </c>
      <c r="C180" s="36" t="s">
        <v>61</v>
      </c>
      <c r="D180" s="36" t="s">
        <v>15</v>
      </c>
      <c r="E180" s="71">
        <v>1</v>
      </c>
      <c r="F180" s="36" t="s">
        <v>23</v>
      </c>
      <c r="G180" s="122"/>
      <c r="H180" s="122">
        <v>921600</v>
      </c>
      <c r="I180" s="130" t="s">
        <v>9</v>
      </c>
      <c r="J180" s="131" t="s">
        <v>27</v>
      </c>
      <c r="K180" s="132" t="s">
        <v>132</v>
      </c>
      <c r="L180" s="35" t="s">
        <v>133</v>
      </c>
      <c r="M180" s="135"/>
    </row>
    <row r="181" spans="1:13" s="134" customFormat="1" ht="25.5" x14ac:dyDescent="0.25">
      <c r="A181" s="133">
        <v>5</v>
      </c>
      <c r="B181" s="36" t="s">
        <v>144</v>
      </c>
      <c r="C181" s="36" t="s">
        <v>61</v>
      </c>
      <c r="D181" s="36" t="s">
        <v>15</v>
      </c>
      <c r="E181" s="71">
        <v>1</v>
      </c>
      <c r="F181" s="36" t="s">
        <v>23</v>
      </c>
      <c r="G181" s="122"/>
      <c r="H181" s="122">
        <v>974000</v>
      </c>
      <c r="I181" s="130" t="s">
        <v>9</v>
      </c>
      <c r="J181" s="131" t="s">
        <v>27</v>
      </c>
      <c r="K181" s="132" t="s">
        <v>132</v>
      </c>
      <c r="L181" s="35" t="s">
        <v>145</v>
      </c>
      <c r="M181" s="135"/>
    </row>
    <row r="182" spans="1:13" s="134" customFormat="1" ht="25.5" x14ac:dyDescent="0.25">
      <c r="A182" s="133">
        <v>6</v>
      </c>
      <c r="B182" s="36" t="s">
        <v>146</v>
      </c>
      <c r="C182" s="36" t="s">
        <v>61</v>
      </c>
      <c r="D182" s="36" t="s">
        <v>15</v>
      </c>
      <c r="E182" s="71">
        <v>1</v>
      </c>
      <c r="F182" s="36" t="s">
        <v>23</v>
      </c>
      <c r="G182" s="122"/>
      <c r="H182" s="122"/>
      <c r="I182" s="130" t="s">
        <v>9</v>
      </c>
      <c r="J182" s="131" t="s">
        <v>27</v>
      </c>
      <c r="K182" s="132" t="s">
        <v>132</v>
      </c>
      <c r="L182" s="35" t="s">
        <v>278</v>
      </c>
      <c r="M182" s="135"/>
    </row>
    <row r="183" spans="1:13" s="134" customFormat="1" ht="38.25" x14ac:dyDescent="0.25">
      <c r="A183" s="133">
        <v>7</v>
      </c>
      <c r="B183" s="36" t="s">
        <v>172</v>
      </c>
      <c r="C183" s="36" t="s">
        <v>158</v>
      </c>
      <c r="D183" s="36" t="s">
        <v>15</v>
      </c>
      <c r="E183" s="71">
        <v>1</v>
      </c>
      <c r="F183" s="36" t="s">
        <v>23</v>
      </c>
      <c r="G183" s="122"/>
      <c r="H183" s="122">
        <v>357961861.43000001</v>
      </c>
      <c r="I183" s="130" t="s">
        <v>9</v>
      </c>
      <c r="J183" s="131" t="s">
        <v>27</v>
      </c>
      <c r="K183" s="132" t="s">
        <v>132</v>
      </c>
      <c r="L183" s="35" t="s">
        <v>159</v>
      </c>
      <c r="M183" s="135"/>
    </row>
    <row r="184" spans="1:13" s="134" customFormat="1" ht="38.25" x14ac:dyDescent="0.25">
      <c r="A184" s="133">
        <v>8</v>
      </c>
      <c r="B184" s="36" t="s">
        <v>160</v>
      </c>
      <c r="C184" s="36" t="s">
        <v>158</v>
      </c>
      <c r="D184" s="36" t="s">
        <v>15</v>
      </c>
      <c r="E184" s="71">
        <v>1</v>
      </c>
      <c r="F184" s="36" t="s">
        <v>23</v>
      </c>
      <c r="G184" s="122"/>
      <c r="H184" s="122">
        <v>57473310.229999997</v>
      </c>
      <c r="I184" s="130" t="s">
        <v>9</v>
      </c>
      <c r="J184" s="131" t="s">
        <v>27</v>
      </c>
      <c r="K184" s="132" t="s">
        <v>132</v>
      </c>
      <c r="L184" s="35" t="s">
        <v>161</v>
      </c>
      <c r="M184" s="135"/>
    </row>
    <row r="185" spans="1:13" s="134" customFormat="1" ht="38.25" x14ac:dyDescent="0.25">
      <c r="A185" s="133">
        <v>9</v>
      </c>
      <c r="B185" s="36" t="s">
        <v>183</v>
      </c>
      <c r="C185" s="36" t="s">
        <v>158</v>
      </c>
      <c r="D185" s="36" t="s">
        <v>15</v>
      </c>
      <c r="E185" s="71">
        <v>1</v>
      </c>
      <c r="F185" s="36" t="s">
        <v>23</v>
      </c>
      <c r="G185" s="122"/>
      <c r="H185" s="122">
        <v>9045000</v>
      </c>
      <c r="I185" s="130" t="s">
        <v>9</v>
      </c>
      <c r="J185" s="131" t="s">
        <v>27</v>
      </c>
      <c r="K185" s="132" t="s">
        <v>132</v>
      </c>
      <c r="L185" s="35" t="s">
        <v>179</v>
      </c>
      <c r="M185" s="135"/>
    </row>
    <row r="186" spans="1:13" s="134" customFormat="1" ht="47.25" customHeight="1" x14ac:dyDescent="0.25">
      <c r="A186" s="133">
        <v>10</v>
      </c>
      <c r="B186" s="36" t="s">
        <v>205</v>
      </c>
      <c r="C186" s="36" t="s">
        <v>158</v>
      </c>
      <c r="D186" s="36" t="s">
        <v>15</v>
      </c>
      <c r="E186" s="71">
        <v>1</v>
      </c>
      <c r="F186" s="36" t="s">
        <v>23</v>
      </c>
      <c r="G186" s="122"/>
      <c r="H186" s="122">
        <v>1693900</v>
      </c>
      <c r="I186" s="130" t="s">
        <v>9</v>
      </c>
      <c r="J186" s="131" t="s">
        <v>27</v>
      </c>
      <c r="K186" s="132" t="s">
        <v>132</v>
      </c>
      <c r="L186" s="35" t="s">
        <v>179</v>
      </c>
      <c r="M186" s="135"/>
    </row>
    <row r="187" spans="1:13" s="134" customFormat="1" ht="47.25" customHeight="1" x14ac:dyDescent="0.25">
      <c r="A187" s="133">
        <v>11</v>
      </c>
      <c r="B187" s="36" t="s">
        <v>196</v>
      </c>
      <c r="C187" s="36" t="s">
        <v>61</v>
      </c>
      <c r="D187" s="36" t="s">
        <v>15</v>
      </c>
      <c r="E187" s="71">
        <v>1</v>
      </c>
      <c r="F187" s="36" t="s">
        <v>23</v>
      </c>
      <c r="G187" s="122"/>
      <c r="H187" s="122">
        <v>9455357</v>
      </c>
      <c r="I187" s="130" t="s">
        <v>9</v>
      </c>
      <c r="J187" s="131" t="s">
        <v>27</v>
      </c>
      <c r="K187" s="132" t="s">
        <v>132</v>
      </c>
      <c r="L187" s="35" t="s">
        <v>197</v>
      </c>
      <c r="M187" s="135"/>
    </row>
    <row r="188" spans="1:13" s="134" customFormat="1" ht="47.25" customHeight="1" x14ac:dyDescent="0.25">
      <c r="A188" s="133">
        <v>12</v>
      </c>
      <c r="B188" s="168" t="s">
        <v>208</v>
      </c>
      <c r="C188" s="36" t="s">
        <v>158</v>
      </c>
      <c r="D188" s="36" t="s">
        <v>15</v>
      </c>
      <c r="E188" s="71">
        <v>1</v>
      </c>
      <c r="F188" s="36" t="s">
        <v>23</v>
      </c>
      <c r="G188" s="122"/>
      <c r="H188" s="122">
        <v>26623260</v>
      </c>
      <c r="I188" s="130" t="s">
        <v>9</v>
      </c>
      <c r="J188" s="131" t="s">
        <v>27</v>
      </c>
      <c r="K188" s="132" t="s">
        <v>132</v>
      </c>
      <c r="L188" s="35" t="s">
        <v>210</v>
      </c>
      <c r="M188" s="135"/>
    </row>
    <row r="189" spans="1:13" s="134" customFormat="1" ht="47.25" customHeight="1" x14ac:dyDescent="0.25">
      <c r="A189" s="133">
        <v>13</v>
      </c>
      <c r="B189" s="178" t="s">
        <v>209</v>
      </c>
      <c r="C189" s="36" t="s">
        <v>61</v>
      </c>
      <c r="D189" s="36" t="s">
        <v>15</v>
      </c>
      <c r="E189" s="71">
        <v>1</v>
      </c>
      <c r="F189" s="36" t="s">
        <v>23</v>
      </c>
      <c r="G189" s="122"/>
      <c r="H189" s="122">
        <v>1200000</v>
      </c>
      <c r="I189" s="130" t="s">
        <v>9</v>
      </c>
      <c r="J189" s="131" t="s">
        <v>27</v>
      </c>
      <c r="K189" s="132" t="s">
        <v>132</v>
      </c>
      <c r="L189" s="35" t="s">
        <v>210</v>
      </c>
      <c r="M189" s="135"/>
    </row>
    <row r="190" spans="1:13" s="134" customFormat="1" ht="47.25" customHeight="1" x14ac:dyDescent="0.25">
      <c r="A190" s="133">
        <v>14</v>
      </c>
      <c r="B190" s="178" t="s">
        <v>251</v>
      </c>
      <c r="C190" s="36" t="s">
        <v>61</v>
      </c>
      <c r="D190" s="36" t="s">
        <v>41</v>
      </c>
      <c r="E190" s="71">
        <v>1</v>
      </c>
      <c r="F190" s="36" t="s">
        <v>23</v>
      </c>
      <c r="G190" s="122"/>
      <c r="H190" s="122">
        <v>811535</v>
      </c>
      <c r="I190" s="130" t="s">
        <v>9</v>
      </c>
      <c r="J190" s="131" t="s">
        <v>27</v>
      </c>
      <c r="K190" s="132" t="s">
        <v>246</v>
      </c>
      <c r="L190" s="35" t="s">
        <v>252</v>
      </c>
      <c r="M190" s="135"/>
    </row>
    <row r="191" spans="1:13" s="134" customFormat="1" ht="47.25" customHeight="1" x14ac:dyDescent="0.25">
      <c r="A191" s="133">
        <v>15</v>
      </c>
      <c r="B191" s="178" t="s">
        <v>283</v>
      </c>
      <c r="C191" s="36" t="s">
        <v>61</v>
      </c>
      <c r="D191" s="36" t="s">
        <v>15</v>
      </c>
      <c r="E191" s="71">
        <v>1</v>
      </c>
      <c r="F191" s="36" t="s">
        <v>23</v>
      </c>
      <c r="G191" s="122"/>
      <c r="H191" s="122">
        <v>2100000</v>
      </c>
      <c r="I191" s="130" t="s">
        <v>9</v>
      </c>
      <c r="J191" s="131" t="s">
        <v>62</v>
      </c>
      <c r="K191" s="132" t="s">
        <v>256</v>
      </c>
      <c r="L191" s="35" t="s">
        <v>282</v>
      </c>
      <c r="M191" s="135"/>
    </row>
    <row r="192" spans="1:13" s="134" customFormat="1" ht="47.25" customHeight="1" x14ac:dyDescent="0.25">
      <c r="A192" s="133">
        <v>16</v>
      </c>
      <c r="B192" s="178" t="s">
        <v>284</v>
      </c>
      <c r="C192" s="36" t="s">
        <v>61</v>
      </c>
      <c r="D192" s="36" t="s">
        <v>41</v>
      </c>
      <c r="E192" s="71">
        <v>1</v>
      </c>
      <c r="F192" s="36" t="s">
        <v>23</v>
      </c>
      <c r="G192" s="122"/>
      <c r="H192" s="122">
        <v>2360000</v>
      </c>
      <c r="I192" s="130" t="s">
        <v>9</v>
      </c>
      <c r="J192" s="131" t="s">
        <v>27</v>
      </c>
      <c r="K192" s="132" t="s">
        <v>285</v>
      </c>
      <c r="L192" s="35" t="s">
        <v>286</v>
      </c>
      <c r="M192" s="135"/>
    </row>
    <row r="193" spans="1:18" s="4" customFormat="1" ht="20.100000000000001" customHeight="1" x14ac:dyDescent="0.25">
      <c r="A193" s="76"/>
      <c r="B193" s="70" t="s">
        <v>17</v>
      </c>
      <c r="C193" s="72"/>
      <c r="D193" s="57"/>
      <c r="E193" s="57"/>
      <c r="F193" s="57"/>
      <c r="G193" s="123"/>
      <c r="H193" s="73">
        <f>SUM(H177:H192)</f>
        <v>473207823.66000003</v>
      </c>
      <c r="I193" s="67"/>
      <c r="J193" s="67"/>
      <c r="K193" s="91"/>
      <c r="L193" s="67"/>
      <c r="M193" s="32"/>
      <c r="N193" s="26"/>
      <c r="O193" s="26"/>
      <c r="P193" s="26"/>
      <c r="Q193" s="26"/>
      <c r="R193" s="26"/>
    </row>
    <row r="194" spans="1:18" s="4" customFormat="1" ht="20.100000000000001" customHeight="1" x14ac:dyDescent="0.25">
      <c r="A194" s="76"/>
      <c r="B194" s="58" t="s">
        <v>18</v>
      </c>
      <c r="C194" s="57"/>
      <c r="D194" s="57"/>
      <c r="E194" s="57"/>
      <c r="F194" s="57"/>
      <c r="G194" s="123"/>
      <c r="H194" s="68">
        <f>H193+H175+H166</f>
        <v>1625634735.9499998</v>
      </c>
      <c r="I194" s="67"/>
      <c r="J194" s="67"/>
      <c r="K194" s="91"/>
      <c r="L194" s="67"/>
      <c r="M194" s="32"/>
      <c r="N194" s="26"/>
      <c r="O194" s="26"/>
      <c r="P194" s="26"/>
      <c r="Q194" s="26"/>
      <c r="R194" s="26"/>
    </row>
    <row r="195" spans="1:18" s="5" customFormat="1" ht="20.100000000000001" customHeight="1" x14ac:dyDescent="0.25">
      <c r="A195" s="77"/>
      <c r="B195" s="58" t="s">
        <v>19</v>
      </c>
      <c r="C195" s="57"/>
      <c r="D195" s="57"/>
      <c r="E195" s="57"/>
      <c r="F195" s="57"/>
      <c r="G195" s="123"/>
      <c r="H195" s="68">
        <f>H194+H61</f>
        <v>5001936343.9599991</v>
      </c>
      <c r="I195" s="69"/>
      <c r="J195" s="69"/>
      <c r="K195" s="91"/>
      <c r="L195" s="69"/>
      <c r="M195" s="33"/>
      <c r="N195" s="27"/>
      <c r="O195" s="27"/>
      <c r="P195" s="27"/>
      <c r="Q195" s="27"/>
      <c r="R195" s="27"/>
    </row>
    <row r="196" spans="1:18" x14ac:dyDescent="0.25">
      <c r="A196" s="9"/>
      <c r="B196" s="11"/>
      <c r="C196" s="9"/>
      <c r="D196" s="8"/>
      <c r="E196" s="9"/>
      <c r="F196" s="9"/>
      <c r="G196" s="10"/>
      <c r="H196" s="10"/>
      <c r="I196" s="11"/>
      <c r="J196" s="9"/>
      <c r="K196" s="92"/>
      <c r="L196" s="129"/>
      <c r="M196" s="21"/>
    </row>
    <row r="197" spans="1:18" x14ac:dyDescent="0.25">
      <c r="A197" s="9"/>
      <c r="B197" s="11"/>
      <c r="C197" s="9"/>
      <c r="D197" s="8"/>
      <c r="E197" s="9"/>
      <c r="F197" s="9"/>
      <c r="G197" s="10"/>
      <c r="I197" s="3"/>
      <c r="J197" s="9"/>
      <c r="K197" s="92"/>
      <c r="L197" s="129"/>
      <c r="M197" s="21"/>
    </row>
    <row r="198" spans="1:18" x14ac:dyDescent="0.25">
      <c r="J198" s="14"/>
      <c r="K198" s="93"/>
      <c r="L198" s="20"/>
    </row>
    <row r="199" spans="1:18" x14ac:dyDescent="0.25">
      <c r="J199" s="14"/>
      <c r="K199" s="93"/>
      <c r="L199" s="20"/>
    </row>
    <row r="200" spans="1:18" x14ac:dyDescent="0.25">
      <c r="J200" s="14"/>
      <c r="K200" s="93"/>
      <c r="L200" s="20"/>
    </row>
    <row r="201" spans="1:18" x14ac:dyDescent="0.25">
      <c r="D201" s="22"/>
      <c r="J201" s="14"/>
      <c r="K201" s="93"/>
      <c r="L201" s="20"/>
    </row>
    <row r="202" spans="1:18" x14ac:dyDescent="0.25">
      <c r="J202" s="14"/>
      <c r="K202" s="93"/>
      <c r="L202" s="20"/>
    </row>
    <row r="203" spans="1:18" x14ac:dyDescent="0.25">
      <c r="J203" s="14"/>
      <c r="K203" s="93"/>
      <c r="L203" s="20"/>
    </row>
    <row r="204" spans="1:18" x14ac:dyDescent="0.25">
      <c r="J204" s="14"/>
      <c r="K204" s="93"/>
      <c r="L204" s="20"/>
    </row>
    <row r="205" spans="1:18" x14ac:dyDescent="0.25">
      <c r="J205" s="14"/>
      <c r="K205" s="93"/>
      <c r="L205" s="20"/>
    </row>
    <row r="206" spans="1:18" x14ac:dyDescent="0.25">
      <c r="J206" s="14"/>
      <c r="K206" s="93"/>
      <c r="L206" s="20"/>
    </row>
    <row r="207" spans="1:18" x14ac:dyDescent="0.25">
      <c r="J207" s="14"/>
      <c r="K207" s="93"/>
      <c r="L207" s="20"/>
    </row>
    <row r="208" spans="1:18" x14ac:dyDescent="0.25">
      <c r="J208" s="14"/>
      <c r="K208" s="93"/>
      <c r="L208" s="20"/>
    </row>
    <row r="209" spans="1:18" x14ac:dyDescent="0.25">
      <c r="J209" s="14"/>
      <c r="K209" s="93"/>
      <c r="L209" s="20"/>
    </row>
    <row r="210" spans="1:18" x14ac:dyDescent="0.25">
      <c r="A210"/>
      <c r="B210"/>
      <c r="C210"/>
      <c r="D210"/>
      <c r="E210"/>
      <c r="F210"/>
      <c r="G210"/>
      <c r="H210"/>
      <c r="I210"/>
      <c r="J210" s="14"/>
      <c r="K210" s="93"/>
      <c r="L210" s="20"/>
      <c r="M210"/>
      <c r="N210"/>
      <c r="O210"/>
      <c r="P210"/>
      <c r="Q210"/>
      <c r="R210"/>
    </row>
    <row r="211" spans="1:18" x14ac:dyDescent="0.25">
      <c r="A211"/>
      <c r="B211"/>
      <c r="C211"/>
      <c r="D211"/>
      <c r="E211"/>
      <c r="F211"/>
      <c r="G211"/>
      <c r="H211"/>
      <c r="I211"/>
      <c r="J211" s="14"/>
      <c r="K211" s="93"/>
      <c r="L211" s="20"/>
      <c r="M211"/>
      <c r="N211"/>
      <c r="O211"/>
      <c r="P211"/>
      <c r="Q211"/>
      <c r="R211"/>
    </row>
    <row r="212" spans="1:18" x14ac:dyDescent="0.25">
      <c r="A212"/>
      <c r="B212"/>
      <c r="C212"/>
      <c r="D212"/>
      <c r="E212"/>
      <c r="F212"/>
      <c r="G212"/>
      <c r="H212"/>
      <c r="I212"/>
      <c r="J212" s="14"/>
      <c r="K212" s="93"/>
      <c r="L212" s="20"/>
      <c r="M212"/>
      <c r="N212"/>
      <c r="O212"/>
      <c r="P212"/>
      <c r="Q212"/>
      <c r="R212"/>
    </row>
    <row r="213" spans="1:18" x14ac:dyDescent="0.25">
      <c r="A213"/>
      <c r="B213"/>
      <c r="C213"/>
      <c r="D213"/>
      <c r="E213"/>
      <c r="F213"/>
      <c r="G213"/>
      <c r="H213"/>
      <c r="I213"/>
      <c r="J213" s="14"/>
      <c r="K213" s="93"/>
      <c r="L213" s="20"/>
      <c r="M213"/>
      <c r="N213"/>
      <c r="O213"/>
      <c r="P213"/>
      <c r="Q213"/>
      <c r="R213"/>
    </row>
    <row r="214" spans="1:18" x14ac:dyDescent="0.25">
      <c r="A214"/>
      <c r="B214"/>
      <c r="C214"/>
      <c r="D214"/>
      <c r="E214"/>
      <c r="F214"/>
      <c r="G214"/>
      <c r="H214"/>
      <c r="I214"/>
      <c r="J214" s="14"/>
      <c r="K214" s="93"/>
      <c r="L214" s="20"/>
      <c r="M214"/>
      <c r="N214"/>
      <c r="O214"/>
      <c r="P214"/>
      <c r="Q214"/>
      <c r="R214"/>
    </row>
    <row r="215" spans="1:18" x14ac:dyDescent="0.25">
      <c r="A215"/>
      <c r="B215"/>
      <c r="C215"/>
      <c r="D215"/>
      <c r="E215"/>
      <c r="F215"/>
      <c r="G215"/>
      <c r="H215"/>
      <c r="I215"/>
      <c r="J215" s="14"/>
      <c r="K215" s="93"/>
      <c r="L215" s="20"/>
      <c r="M215"/>
      <c r="N215"/>
      <c r="O215"/>
      <c r="P215"/>
      <c r="Q215"/>
      <c r="R215"/>
    </row>
    <row r="216" spans="1:18" x14ac:dyDescent="0.25">
      <c r="A216"/>
      <c r="B216"/>
      <c r="C216"/>
      <c r="D216"/>
      <c r="E216"/>
      <c r="F216"/>
      <c r="G216"/>
      <c r="H216"/>
      <c r="I216"/>
      <c r="J216" s="14"/>
      <c r="K216" s="93"/>
      <c r="L216" s="20"/>
      <c r="M216"/>
      <c r="N216"/>
      <c r="O216"/>
      <c r="P216"/>
      <c r="Q216"/>
      <c r="R216"/>
    </row>
    <row r="217" spans="1:18" x14ac:dyDescent="0.25">
      <c r="A217"/>
      <c r="B217"/>
      <c r="C217"/>
      <c r="D217"/>
      <c r="E217"/>
      <c r="F217"/>
      <c r="G217"/>
      <c r="H217"/>
      <c r="I217"/>
      <c r="J217" s="14"/>
      <c r="K217" s="93"/>
      <c r="L217" s="20"/>
      <c r="M217"/>
      <c r="N217"/>
      <c r="O217"/>
      <c r="P217"/>
      <c r="Q217"/>
      <c r="R217"/>
    </row>
    <row r="218" spans="1:18" x14ac:dyDescent="0.25">
      <c r="A218"/>
      <c r="B218"/>
      <c r="C218"/>
      <c r="D218"/>
      <c r="E218"/>
      <c r="F218"/>
      <c r="G218"/>
      <c r="H218"/>
      <c r="I218"/>
      <c r="J218" s="14"/>
      <c r="K218" s="93"/>
      <c r="L218" s="20"/>
      <c r="M218"/>
      <c r="N218"/>
      <c r="O218"/>
      <c r="P218"/>
      <c r="Q218"/>
      <c r="R218"/>
    </row>
    <row r="219" spans="1:18" x14ac:dyDescent="0.25">
      <c r="A219"/>
      <c r="B219"/>
      <c r="C219"/>
      <c r="D219"/>
      <c r="E219"/>
      <c r="F219"/>
      <c r="G219"/>
      <c r="H219"/>
      <c r="I219"/>
      <c r="J219" s="14"/>
      <c r="K219" s="93"/>
      <c r="L219" s="20"/>
      <c r="M219"/>
      <c r="N219"/>
      <c r="O219"/>
      <c r="P219"/>
      <c r="Q219"/>
      <c r="R219"/>
    </row>
    <row r="220" spans="1:18" x14ac:dyDescent="0.25">
      <c r="A220"/>
      <c r="B220"/>
      <c r="C220"/>
      <c r="D220"/>
      <c r="E220"/>
      <c r="F220"/>
      <c r="G220"/>
      <c r="H220"/>
      <c r="I220"/>
      <c r="J220" s="14"/>
      <c r="K220" s="93"/>
      <c r="L220" s="20"/>
      <c r="M220"/>
      <c r="N220"/>
      <c r="O220"/>
      <c r="P220"/>
      <c r="Q220"/>
      <c r="R220"/>
    </row>
    <row r="221" spans="1:18" x14ac:dyDescent="0.25">
      <c r="A221"/>
      <c r="B221"/>
      <c r="C221"/>
      <c r="D221"/>
      <c r="E221"/>
      <c r="F221"/>
      <c r="G221"/>
      <c r="H221"/>
      <c r="I221"/>
      <c r="J221" s="14"/>
      <c r="K221" s="93"/>
      <c r="L221" s="20"/>
      <c r="M221"/>
      <c r="N221"/>
      <c r="O221"/>
      <c r="P221"/>
      <c r="Q221"/>
      <c r="R221"/>
    </row>
    <row r="222" spans="1:18" x14ac:dyDescent="0.25">
      <c r="A222"/>
      <c r="B222"/>
      <c r="C222"/>
      <c r="D222"/>
      <c r="E222"/>
      <c r="F222"/>
      <c r="G222"/>
      <c r="H222"/>
      <c r="I222"/>
      <c r="J222" s="14"/>
      <c r="K222" s="93"/>
      <c r="L222" s="20"/>
      <c r="M222"/>
      <c r="N222"/>
      <c r="O222"/>
      <c r="P222"/>
      <c r="Q222"/>
      <c r="R222"/>
    </row>
    <row r="223" spans="1:18" x14ac:dyDescent="0.25">
      <c r="A223"/>
      <c r="B223"/>
      <c r="C223"/>
      <c r="D223"/>
      <c r="E223"/>
      <c r="F223"/>
      <c r="G223"/>
      <c r="H223"/>
      <c r="I223"/>
      <c r="J223" s="14"/>
      <c r="K223" s="93"/>
      <c r="L223" s="20"/>
      <c r="M223"/>
      <c r="N223"/>
      <c r="O223"/>
      <c r="P223"/>
      <c r="Q223"/>
      <c r="R223"/>
    </row>
    <row r="224" spans="1:18" x14ac:dyDescent="0.25">
      <c r="A224"/>
      <c r="B224"/>
      <c r="C224"/>
      <c r="D224"/>
      <c r="E224"/>
      <c r="F224"/>
      <c r="G224"/>
      <c r="H224"/>
      <c r="I224"/>
      <c r="J224" s="14"/>
      <c r="K224" s="93"/>
      <c r="L224" s="20"/>
      <c r="M224"/>
      <c r="N224"/>
      <c r="O224"/>
      <c r="P224"/>
      <c r="Q224"/>
      <c r="R224"/>
    </row>
    <row r="225" spans="1:18" x14ac:dyDescent="0.25">
      <c r="A225"/>
      <c r="B225"/>
      <c r="C225"/>
      <c r="D225"/>
      <c r="E225"/>
      <c r="F225"/>
      <c r="G225"/>
      <c r="H225"/>
      <c r="I225"/>
      <c r="J225" s="14"/>
      <c r="K225" s="93"/>
      <c r="L225" s="20"/>
      <c r="M225"/>
      <c r="N225"/>
      <c r="O225"/>
      <c r="P225"/>
      <c r="Q225"/>
      <c r="R225"/>
    </row>
    <row r="226" spans="1:18" x14ac:dyDescent="0.25">
      <c r="A226"/>
      <c r="B226"/>
      <c r="C226"/>
      <c r="D226"/>
      <c r="E226"/>
      <c r="F226"/>
      <c r="G226"/>
      <c r="H226"/>
      <c r="I226"/>
      <c r="J226" s="14"/>
      <c r="K226" s="93"/>
      <c r="L226" s="20"/>
      <c r="M226"/>
      <c r="N226"/>
      <c r="O226"/>
      <c r="P226"/>
      <c r="Q226"/>
      <c r="R226"/>
    </row>
    <row r="227" spans="1:18" x14ac:dyDescent="0.25">
      <c r="A227"/>
      <c r="B227"/>
      <c r="C227"/>
      <c r="D227"/>
      <c r="E227"/>
      <c r="F227"/>
      <c r="G227"/>
      <c r="H227"/>
      <c r="I227"/>
      <c r="J227" s="14"/>
      <c r="K227" s="93"/>
      <c r="L227" s="20"/>
      <c r="M227"/>
      <c r="N227"/>
      <c r="O227"/>
      <c r="P227"/>
      <c r="Q227"/>
      <c r="R227"/>
    </row>
    <row r="228" spans="1:18" x14ac:dyDescent="0.25">
      <c r="A228"/>
      <c r="B228"/>
      <c r="C228"/>
      <c r="D228"/>
      <c r="E228"/>
      <c r="F228"/>
      <c r="G228"/>
      <c r="H228"/>
      <c r="I228"/>
      <c r="J228" s="14"/>
      <c r="K228" s="93"/>
      <c r="L228" s="20"/>
      <c r="M228"/>
      <c r="N228"/>
      <c r="O228"/>
      <c r="P228"/>
      <c r="Q228"/>
      <c r="R228"/>
    </row>
    <row r="229" spans="1:18" x14ac:dyDescent="0.25">
      <c r="A229"/>
      <c r="B229"/>
      <c r="C229"/>
      <c r="D229"/>
      <c r="E229"/>
      <c r="F229"/>
      <c r="G229"/>
      <c r="H229"/>
      <c r="I229"/>
      <c r="J229" s="14"/>
      <c r="K229" s="93"/>
      <c r="L229" s="20"/>
      <c r="M229"/>
      <c r="N229"/>
      <c r="O229"/>
      <c r="P229"/>
      <c r="Q229"/>
      <c r="R229"/>
    </row>
    <row r="230" spans="1:18" x14ac:dyDescent="0.25">
      <c r="A230"/>
      <c r="B230"/>
      <c r="C230"/>
      <c r="D230"/>
      <c r="E230"/>
      <c r="F230"/>
      <c r="G230"/>
      <c r="H230"/>
      <c r="I230"/>
      <c r="J230" s="14"/>
      <c r="K230" s="93"/>
      <c r="L230" s="20"/>
      <c r="M230"/>
      <c r="N230"/>
      <c r="O230"/>
      <c r="P230"/>
      <c r="Q230"/>
      <c r="R230"/>
    </row>
    <row r="231" spans="1:18" x14ac:dyDescent="0.25">
      <c r="A231"/>
      <c r="B231"/>
      <c r="C231"/>
      <c r="D231"/>
      <c r="E231"/>
      <c r="F231"/>
      <c r="G231"/>
      <c r="H231"/>
      <c r="I231"/>
      <c r="J231" s="14"/>
      <c r="K231" s="93"/>
      <c r="L231" s="20"/>
      <c r="M231"/>
      <c r="N231"/>
      <c r="O231"/>
      <c r="P231"/>
      <c r="Q231"/>
      <c r="R231"/>
    </row>
    <row r="232" spans="1:18" x14ac:dyDescent="0.25">
      <c r="A232"/>
      <c r="B232"/>
      <c r="C232"/>
      <c r="D232"/>
      <c r="E232"/>
      <c r="F232"/>
      <c r="G232"/>
      <c r="H232"/>
      <c r="I232"/>
      <c r="J232" s="14"/>
      <c r="K232" s="93"/>
      <c r="L232" s="20"/>
      <c r="M232"/>
      <c r="N232"/>
      <c r="O232"/>
      <c r="P232"/>
      <c r="Q232"/>
      <c r="R232"/>
    </row>
    <row r="233" spans="1:18" x14ac:dyDescent="0.25">
      <c r="A233"/>
      <c r="B233"/>
      <c r="C233"/>
      <c r="D233"/>
      <c r="E233"/>
      <c r="F233"/>
      <c r="G233"/>
      <c r="H233"/>
      <c r="I233"/>
      <c r="J233" s="14"/>
      <c r="K233" s="93"/>
      <c r="L233" s="20"/>
      <c r="M233"/>
      <c r="N233"/>
      <c r="O233"/>
      <c r="P233"/>
      <c r="Q233"/>
      <c r="R233"/>
    </row>
    <row r="234" spans="1:18" x14ac:dyDescent="0.25">
      <c r="A234"/>
      <c r="B234"/>
      <c r="C234"/>
      <c r="D234"/>
      <c r="E234"/>
      <c r="F234"/>
      <c r="G234"/>
      <c r="H234"/>
      <c r="I234"/>
      <c r="J234" s="14"/>
      <c r="K234" s="93"/>
      <c r="L234" s="20"/>
      <c r="M234"/>
      <c r="N234"/>
      <c r="O234"/>
      <c r="P234"/>
      <c r="Q234"/>
      <c r="R234"/>
    </row>
    <row r="235" spans="1:18" x14ac:dyDescent="0.25">
      <c r="A235"/>
      <c r="B235"/>
      <c r="C235"/>
      <c r="D235"/>
      <c r="E235"/>
      <c r="F235"/>
      <c r="G235"/>
      <c r="H235"/>
      <c r="I235"/>
      <c r="J235" s="14"/>
      <c r="K235" s="93"/>
      <c r="L235" s="20"/>
      <c r="M235"/>
      <c r="N235"/>
      <c r="O235"/>
      <c r="P235"/>
      <c r="Q235"/>
      <c r="R235"/>
    </row>
    <row r="236" spans="1:18" x14ac:dyDescent="0.25">
      <c r="A236"/>
      <c r="B236"/>
      <c r="C236"/>
      <c r="D236"/>
      <c r="E236"/>
      <c r="F236"/>
      <c r="G236"/>
      <c r="H236"/>
      <c r="I236"/>
      <c r="J236" s="14"/>
      <c r="K236" s="93"/>
      <c r="L236" s="20"/>
      <c r="M236"/>
      <c r="N236"/>
      <c r="O236"/>
      <c r="P236"/>
      <c r="Q236"/>
      <c r="R236"/>
    </row>
    <row r="237" spans="1:18" x14ac:dyDescent="0.25">
      <c r="A237"/>
      <c r="B237"/>
      <c r="C237"/>
      <c r="D237"/>
      <c r="E237"/>
      <c r="F237"/>
      <c r="G237"/>
      <c r="H237"/>
      <c r="I237"/>
      <c r="J237" s="14"/>
      <c r="K237" s="93"/>
      <c r="L237" s="20"/>
      <c r="M237"/>
      <c r="N237"/>
      <c r="O237"/>
      <c r="P237"/>
      <c r="Q237"/>
      <c r="R237"/>
    </row>
    <row r="238" spans="1:18" x14ac:dyDescent="0.25">
      <c r="A238"/>
      <c r="B238"/>
      <c r="C238"/>
      <c r="D238"/>
      <c r="E238"/>
      <c r="F238"/>
      <c r="G238"/>
      <c r="H238"/>
      <c r="I238"/>
      <c r="J238" s="14"/>
      <c r="K238" s="93"/>
      <c r="L238" s="20"/>
      <c r="M238"/>
      <c r="N238"/>
      <c r="O238"/>
      <c r="P238"/>
      <c r="Q238"/>
      <c r="R238"/>
    </row>
    <row r="239" spans="1:18" x14ac:dyDescent="0.25">
      <c r="A239"/>
      <c r="B239"/>
      <c r="C239"/>
      <c r="D239"/>
      <c r="E239"/>
      <c r="F239"/>
      <c r="G239"/>
      <c r="H239"/>
      <c r="I239"/>
      <c r="J239" s="14"/>
      <c r="K239" s="93"/>
      <c r="L239" s="20"/>
      <c r="M239"/>
      <c r="N239"/>
      <c r="O239"/>
      <c r="P239"/>
      <c r="Q239"/>
      <c r="R239"/>
    </row>
    <row r="240" spans="1:18" x14ac:dyDescent="0.25">
      <c r="A240"/>
      <c r="B240"/>
      <c r="C240"/>
      <c r="D240"/>
      <c r="E240"/>
      <c r="F240"/>
      <c r="G240"/>
      <c r="H240"/>
      <c r="I240"/>
      <c r="J240" s="14"/>
      <c r="K240" s="93"/>
      <c r="L240" s="20"/>
      <c r="M240"/>
      <c r="N240"/>
      <c r="O240"/>
      <c r="P240"/>
      <c r="Q240"/>
      <c r="R240"/>
    </row>
    <row r="241" spans="1:18" x14ac:dyDescent="0.25">
      <c r="A241"/>
      <c r="B241"/>
      <c r="C241"/>
      <c r="D241"/>
      <c r="E241"/>
      <c r="F241"/>
      <c r="G241"/>
      <c r="H241"/>
      <c r="I241"/>
      <c r="J241" s="14"/>
      <c r="K241" s="93"/>
      <c r="L241" s="20"/>
      <c r="M241"/>
      <c r="N241"/>
      <c r="O241"/>
      <c r="P241"/>
      <c r="Q241"/>
      <c r="R241"/>
    </row>
    <row r="242" spans="1:18" x14ac:dyDescent="0.25">
      <c r="A242"/>
      <c r="B242"/>
      <c r="C242"/>
      <c r="D242"/>
      <c r="E242"/>
      <c r="F242"/>
      <c r="G242"/>
      <c r="H242"/>
      <c r="I242"/>
      <c r="J242" s="14"/>
      <c r="K242" s="93"/>
      <c r="L242" s="20"/>
      <c r="M242"/>
      <c r="N242"/>
      <c r="O242"/>
      <c r="P242"/>
      <c r="Q242"/>
      <c r="R242"/>
    </row>
    <row r="243" spans="1:18" x14ac:dyDescent="0.25">
      <c r="A243"/>
      <c r="B243"/>
      <c r="C243"/>
      <c r="D243"/>
      <c r="E243"/>
      <c r="F243"/>
      <c r="G243"/>
      <c r="H243"/>
      <c r="I243"/>
      <c r="J243" s="14"/>
      <c r="K243" s="93"/>
      <c r="L243" s="20"/>
      <c r="M243"/>
      <c r="N243"/>
      <c r="O243"/>
      <c r="P243"/>
      <c r="Q243"/>
      <c r="R243"/>
    </row>
    <row r="244" spans="1:18" x14ac:dyDescent="0.25">
      <c r="A244"/>
      <c r="B244"/>
      <c r="C244"/>
      <c r="D244"/>
      <c r="E244"/>
      <c r="F244"/>
      <c r="G244"/>
      <c r="H244"/>
      <c r="I244"/>
      <c r="J244" s="14"/>
      <c r="K244" s="93"/>
      <c r="L244" s="20"/>
      <c r="M244"/>
      <c r="N244"/>
      <c r="O244"/>
      <c r="P244"/>
      <c r="Q244"/>
      <c r="R244"/>
    </row>
    <row r="245" spans="1:18" x14ac:dyDescent="0.25">
      <c r="A245"/>
      <c r="B245"/>
      <c r="C245"/>
      <c r="D245"/>
      <c r="E245"/>
      <c r="F245"/>
      <c r="G245"/>
      <c r="H245"/>
      <c r="I245"/>
      <c r="J245" s="14"/>
      <c r="K245" s="93"/>
      <c r="L245" s="20"/>
      <c r="M245"/>
      <c r="N245"/>
      <c r="O245"/>
      <c r="P245"/>
      <c r="Q245"/>
      <c r="R245"/>
    </row>
    <row r="246" spans="1:18" x14ac:dyDescent="0.25">
      <c r="A246"/>
      <c r="B246"/>
      <c r="C246"/>
      <c r="D246"/>
      <c r="E246"/>
      <c r="F246"/>
      <c r="G246"/>
      <c r="H246"/>
      <c r="I246"/>
      <c r="J246" s="14"/>
      <c r="K246" s="93"/>
      <c r="L246" s="20"/>
      <c r="M246"/>
      <c r="N246"/>
      <c r="O246"/>
      <c r="P246"/>
      <c r="Q246"/>
      <c r="R246"/>
    </row>
    <row r="247" spans="1:18" x14ac:dyDescent="0.25">
      <c r="A247"/>
      <c r="B247"/>
      <c r="C247"/>
      <c r="D247"/>
      <c r="E247"/>
      <c r="F247"/>
      <c r="G247"/>
      <c r="H247"/>
      <c r="I247"/>
      <c r="J247" s="14"/>
      <c r="K247" s="93"/>
      <c r="L247" s="20"/>
      <c r="M247"/>
      <c r="N247"/>
      <c r="O247"/>
      <c r="P247"/>
      <c r="Q247"/>
      <c r="R247"/>
    </row>
    <row r="248" spans="1:18" x14ac:dyDescent="0.25">
      <c r="A248"/>
      <c r="B248"/>
      <c r="C248"/>
      <c r="D248"/>
      <c r="E248"/>
      <c r="F248"/>
      <c r="G248"/>
      <c r="H248"/>
      <c r="I248"/>
      <c r="J248" s="14"/>
      <c r="K248" s="93"/>
      <c r="L248" s="20"/>
      <c r="M248"/>
      <c r="N248"/>
      <c r="O248"/>
      <c r="P248"/>
      <c r="Q248"/>
      <c r="R248"/>
    </row>
    <row r="249" spans="1:18" x14ac:dyDescent="0.25">
      <c r="A249"/>
      <c r="B249"/>
      <c r="C249"/>
      <c r="D249"/>
      <c r="E249"/>
      <c r="F249"/>
      <c r="G249"/>
      <c r="H249"/>
      <c r="I249"/>
      <c r="J249" s="14"/>
      <c r="K249" s="93"/>
      <c r="L249" s="20"/>
      <c r="M249"/>
      <c r="N249"/>
      <c r="O249"/>
      <c r="P249"/>
      <c r="Q249"/>
      <c r="R249"/>
    </row>
    <row r="250" spans="1:18" x14ac:dyDescent="0.25">
      <c r="A250"/>
      <c r="B250"/>
      <c r="C250"/>
      <c r="D250"/>
      <c r="E250"/>
      <c r="F250"/>
      <c r="G250"/>
      <c r="H250"/>
      <c r="I250"/>
      <c r="J250" s="14"/>
      <c r="K250" s="93"/>
      <c r="L250" s="20"/>
      <c r="M250"/>
      <c r="N250"/>
      <c r="O250"/>
      <c r="P250"/>
      <c r="Q250"/>
      <c r="R250"/>
    </row>
    <row r="251" spans="1:18" x14ac:dyDescent="0.25">
      <c r="A251"/>
      <c r="B251"/>
      <c r="C251"/>
      <c r="D251"/>
      <c r="E251"/>
      <c r="F251"/>
      <c r="G251"/>
      <c r="H251"/>
      <c r="I251"/>
      <c r="J251" s="14"/>
      <c r="K251" s="93"/>
      <c r="L251" s="20"/>
      <c r="M251"/>
      <c r="N251"/>
      <c r="O251"/>
      <c r="P251"/>
      <c r="Q251"/>
      <c r="R251"/>
    </row>
    <row r="252" spans="1:18" x14ac:dyDescent="0.25">
      <c r="A252"/>
      <c r="B252"/>
      <c r="C252"/>
      <c r="D252"/>
      <c r="E252"/>
      <c r="F252"/>
      <c r="G252"/>
      <c r="H252"/>
      <c r="I252"/>
      <c r="J252" s="14"/>
      <c r="K252" s="93"/>
      <c r="L252" s="20"/>
      <c r="M252"/>
      <c r="N252"/>
      <c r="O252"/>
      <c r="P252"/>
      <c r="Q252"/>
      <c r="R252"/>
    </row>
    <row r="253" spans="1:18" x14ac:dyDescent="0.25">
      <c r="A253"/>
      <c r="B253"/>
      <c r="C253"/>
      <c r="D253"/>
      <c r="E253"/>
      <c r="F253"/>
      <c r="G253"/>
      <c r="H253"/>
      <c r="I253"/>
      <c r="J253" s="14"/>
      <c r="K253" s="93"/>
      <c r="L253" s="20"/>
      <c r="M253"/>
      <c r="N253"/>
      <c r="O253"/>
      <c r="P253"/>
      <c r="Q253"/>
      <c r="R253"/>
    </row>
    <row r="254" spans="1:18" x14ac:dyDescent="0.25">
      <c r="A254"/>
      <c r="B254"/>
      <c r="C254"/>
      <c r="D254"/>
      <c r="E254"/>
      <c r="F254"/>
      <c r="G254"/>
      <c r="H254"/>
      <c r="I254"/>
      <c r="J254" s="14"/>
      <c r="K254" s="93"/>
      <c r="L254" s="20"/>
      <c r="M254"/>
      <c r="N254"/>
      <c r="O254"/>
      <c r="P254"/>
      <c r="Q254"/>
      <c r="R254"/>
    </row>
    <row r="255" spans="1:18" x14ac:dyDescent="0.25">
      <c r="A255"/>
      <c r="B255"/>
      <c r="C255"/>
      <c r="D255"/>
      <c r="E255"/>
      <c r="F255"/>
      <c r="G255"/>
      <c r="H255"/>
      <c r="I255"/>
      <c r="J255" s="14"/>
      <c r="K255" s="93"/>
      <c r="L255" s="20"/>
      <c r="M255"/>
      <c r="N255"/>
      <c r="O255"/>
      <c r="P255"/>
      <c r="Q255"/>
      <c r="R255"/>
    </row>
    <row r="256" spans="1:18" x14ac:dyDescent="0.25">
      <c r="A256"/>
      <c r="B256"/>
      <c r="C256"/>
      <c r="D256"/>
      <c r="E256"/>
      <c r="F256"/>
      <c r="G256"/>
      <c r="H256"/>
      <c r="I256"/>
      <c r="J256" s="14"/>
      <c r="K256" s="93"/>
      <c r="L256" s="20"/>
      <c r="M256"/>
      <c r="N256"/>
      <c r="O256"/>
      <c r="P256"/>
      <c r="Q256"/>
      <c r="R256"/>
    </row>
    <row r="257" spans="1:18" x14ac:dyDescent="0.25">
      <c r="A257"/>
      <c r="B257"/>
      <c r="C257"/>
      <c r="D257"/>
      <c r="E257"/>
      <c r="F257"/>
      <c r="G257"/>
      <c r="H257"/>
      <c r="I257"/>
      <c r="J257" s="14"/>
      <c r="K257" s="93"/>
      <c r="L257" s="20"/>
      <c r="M257"/>
      <c r="N257"/>
      <c r="O257"/>
      <c r="P257"/>
      <c r="Q257"/>
      <c r="R257"/>
    </row>
    <row r="258" spans="1:18" x14ac:dyDescent="0.25">
      <c r="A258"/>
      <c r="B258"/>
      <c r="C258"/>
      <c r="D258"/>
      <c r="E258"/>
      <c r="F258"/>
      <c r="G258"/>
      <c r="H258"/>
      <c r="I258"/>
      <c r="J258" s="14"/>
      <c r="K258" s="93"/>
      <c r="L258" s="20"/>
      <c r="M258"/>
      <c r="N258"/>
      <c r="O258"/>
      <c r="P258"/>
      <c r="Q258"/>
      <c r="R258"/>
    </row>
    <row r="259" spans="1:18" x14ac:dyDescent="0.25">
      <c r="A259"/>
      <c r="B259"/>
      <c r="C259"/>
      <c r="D259"/>
      <c r="E259"/>
      <c r="F259"/>
      <c r="G259"/>
      <c r="H259"/>
      <c r="I259"/>
      <c r="J259" s="14"/>
      <c r="K259" s="93"/>
      <c r="L259" s="20"/>
      <c r="M259"/>
      <c r="N259"/>
      <c r="O259"/>
      <c r="P259"/>
      <c r="Q259"/>
      <c r="R259"/>
    </row>
    <row r="260" spans="1:18" x14ac:dyDescent="0.25">
      <c r="A260"/>
      <c r="B260"/>
      <c r="C260"/>
      <c r="D260"/>
      <c r="E260"/>
      <c r="F260"/>
      <c r="G260"/>
      <c r="H260"/>
      <c r="I260"/>
      <c r="J260" s="14"/>
      <c r="K260" s="93"/>
      <c r="L260" s="20"/>
      <c r="M260"/>
      <c r="N260"/>
      <c r="O260"/>
      <c r="P260"/>
      <c r="Q260"/>
      <c r="R260"/>
    </row>
    <row r="261" spans="1:18" x14ac:dyDescent="0.25">
      <c r="A261"/>
      <c r="B261"/>
      <c r="C261"/>
      <c r="D261"/>
      <c r="E261"/>
      <c r="F261"/>
      <c r="G261"/>
      <c r="H261"/>
      <c r="I261"/>
      <c r="J261" s="14"/>
      <c r="K261" s="93"/>
      <c r="L261" s="20"/>
      <c r="M261"/>
      <c r="N261"/>
      <c r="O261"/>
      <c r="P261"/>
      <c r="Q261"/>
      <c r="R261"/>
    </row>
    <row r="262" spans="1:18" x14ac:dyDescent="0.25">
      <c r="A262"/>
      <c r="B262"/>
      <c r="C262"/>
      <c r="D262"/>
      <c r="E262"/>
      <c r="F262"/>
      <c r="G262"/>
      <c r="H262"/>
      <c r="I262"/>
      <c r="J262" s="14"/>
      <c r="K262" s="93"/>
      <c r="L262" s="20"/>
      <c r="M262"/>
      <c r="N262"/>
      <c r="O262"/>
      <c r="P262"/>
      <c r="Q262"/>
      <c r="R262"/>
    </row>
    <row r="263" spans="1:18" x14ac:dyDescent="0.25">
      <c r="A263"/>
      <c r="B263"/>
      <c r="C263"/>
      <c r="D263"/>
      <c r="E263"/>
      <c r="F263"/>
      <c r="G263"/>
      <c r="H263"/>
      <c r="I263"/>
      <c r="J263" s="14"/>
      <c r="K263" s="93"/>
      <c r="L263" s="20"/>
      <c r="M263"/>
      <c r="N263"/>
      <c r="O263"/>
      <c r="P263"/>
      <c r="Q263"/>
      <c r="R263"/>
    </row>
    <row r="264" spans="1:18" x14ac:dyDescent="0.25">
      <c r="A264"/>
      <c r="B264"/>
      <c r="C264"/>
      <c r="D264"/>
      <c r="E264"/>
      <c r="F264"/>
      <c r="G264"/>
      <c r="H264"/>
      <c r="I264"/>
      <c r="J264" s="14"/>
      <c r="K264" s="93"/>
      <c r="L264" s="20"/>
      <c r="M264"/>
      <c r="N264"/>
      <c r="O264"/>
      <c r="P264"/>
      <c r="Q264"/>
      <c r="R264"/>
    </row>
    <row r="265" spans="1:18" x14ac:dyDescent="0.25">
      <c r="A265"/>
      <c r="B265"/>
      <c r="C265"/>
      <c r="D265"/>
      <c r="E265"/>
      <c r="F265"/>
      <c r="G265"/>
      <c r="H265"/>
      <c r="I265"/>
      <c r="J265" s="14"/>
      <c r="K265" s="93"/>
      <c r="L265" s="20"/>
      <c r="M265"/>
      <c r="N265"/>
      <c r="O265"/>
      <c r="P265"/>
      <c r="Q265"/>
      <c r="R265"/>
    </row>
    <row r="266" spans="1:18" x14ac:dyDescent="0.25">
      <c r="A266"/>
      <c r="B266"/>
      <c r="C266"/>
      <c r="D266"/>
      <c r="E266"/>
      <c r="F266"/>
      <c r="G266"/>
      <c r="H266"/>
      <c r="I266"/>
      <c r="J266" s="14"/>
      <c r="K266" s="93"/>
      <c r="L266" s="20"/>
      <c r="M266"/>
      <c r="N266"/>
      <c r="O266"/>
      <c r="P266"/>
      <c r="Q266"/>
      <c r="R266"/>
    </row>
    <row r="267" spans="1:18" x14ac:dyDescent="0.25">
      <c r="A267"/>
      <c r="B267"/>
      <c r="C267"/>
      <c r="D267"/>
      <c r="E267"/>
      <c r="F267"/>
      <c r="G267"/>
      <c r="H267"/>
      <c r="I267"/>
      <c r="J267" s="14"/>
      <c r="K267" s="93"/>
      <c r="L267" s="20"/>
      <c r="M267"/>
      <c r="N267"/>
      <c r="O267"/>
      <c r="P267"/>
      <c r="Q267"/>
      <c r="R267"/>
    </row>
    <row r="268" spans="1:18" x14ac:dyDescent="0.25">
      <c r="A268"/>
      <c r="B268"/>
      <c r="C268"/>
      <c r="D268"/>
      <c r="E268"/>
      <c r="F268"/>
      <c r="G268"/>
      <c r="H268"/>
      <c r="I268"/>
      <c r="J268" s="14"/>
      <c r="K268" s="93"/>
      <c r="L268" s="20"/>
      <c r="M268"/>
      <c r="N268"/>
      <c r="O268"/>
      <c r="P268"/>
      <c r="Q268"/>
      <c r="R268"/>
    </row>
    <row r="269" spans="1:18" x14ac:dyDescent="0.25">
      <c r="A269"/>
      <c r="B269"/>
      <c r="C269"/>
      <c r="D269"/>
      <c r="E269"/>
      <c r="F269"/>
      <c r="G269"/>
      <c r="H269"/>
      <c r="I269"/>
      <c r="J269" s="14"/>
      <c r="K269" s="93"/>
      <c r="L269" s="20"/>
      <c r="M269"/>
      <c r="N269"/>
      <c r="O269"/>
      <c r="P269"/>
      <c r="Q269"/>
      <c r="R269"/>
    </row>
    <row r="270" spans="1:18" x14ac:dyDescent="0.25">
      <c r="A270"/>
      <c r="B270"/>
      <c r="C270"/>
      <c r="D270"/>
      <c r="E270"/>
      <c r="F270"/>
      <c r="G270"/>
      <c r="H270"/>
      <c r="I270"/>
      <c r="J270" s="14"/>
      <c r="K270" s="93"/>
      <c r="L270" s="20"/>
      <c r="M270"/>
      <c r="N270"/>
      <c r="O270"/>
      <c r="P270"/>
      <c r="Q270"/>
      <c r="R270"/>
    </row>
    <row r="271" spans="1:18" x14ac:dyDescent="0.25">
      <c r="A271"/>
      <c r="B271"/>
      <c r="C271"/>
      <c r="D271"/>
      <c r="E271"/>
      <c r="F271"/>
      <c r="G271"/>
      <c r="H271"/>
      <c r="I271"/>
      <c r="J271" s="14"/>
      <c r="K271" s="93"/>
      <c r="L271" s="20"/>
      <c r="M271"/>
      <c r="N271"/>
      <c r="O271"/>
      <c r="P271"/>
      <c r="Q271"/>
      <c r="R271"/>
    </row>
    <row r="272" spans="1:18" x14ac:dyDescent="0.25">
      <c r="A272"/>
      <c r="B272"/>
      <c r="C272"/>
      <c r="D272"/>
      <c r="E272"/>
      <c r="F272"/>
      <c r="G272"/>
      <c r="H272"/>
      <c r="I272"/>
      <c r="J272" s="14"/>
      <c r="K272" s="93"/>
      <c r="L272" s="20"/>
      <c r="M272"/>
      <c r="N272"/>
      <c r="O272"/>
      <c r="P272"/>
      <c r="Q272"/>
      <c r="R272"/>
    </row>
    <row r="273" spans="1:18" x14ac:dyDescent="0.25">
      <c r="A273"/>
      <c r="B273"/>
      <c r="C273"/>
      <c r="D273"/>
      <c r="E273"/>
      <c r="F273"/>
      <c r="G273"/>
      <c r="H273"/>
      <c r="I273"/>
      <c r="J273" s="14"/>
      <c r="K273" s="93"/>
      <c r="L273" s="20"/>
      <c r="M273"/>
      <c r="N273"/>
      <c r="O273"/>
      <c r="P273"/>
      <c r="Q273"/>
      <c r="R273"/>
    </row>
    <row r="274" spans="1:18" x14ac:dyDescent="0.25">
      <c r="A274"/>
      <c r="B274"/>
      <c r="C274"/>
      <c r="D274"/>
      <c r="E274"/>
      <c r="F274"/>
      <c r="G274"/>
      <c r="H274"/>
      <c r="I274"/>
      <c r="J274" s="14"/>
      <c r="K274" s="93"/>
      <c r="L274" s="20"/>
      <c r="M274"/>
      <c r="N274"/>
      <c r="O274"/>
      <c r="P274"/>
      <c r="Q274"/>
      <c r="R274"/>
    </row>
    <row r="275" spans="1:18" x14ac:dyDescent="0.25">
      <c r="A275"/>
      <c r="B275"/>
      <c r="C275"/>
      <c r="D275"/>
      <c r="E275"/>
      <c r="F275"/>
      <c r="G275"/>
      <c r="H275"/>
      <c r="I275"/>
      <c r="J275" s="14"/>
      <c r="K275" s="93"/>
      <c r="L275" s="20"/>
      <c r="M275"/>
      <c r="N275"/>
      <c r="O275"/>
      <c r="P275"/>
      <c r="Q275"/>
      <c r="R275"/>
    </row>
    <row r="276" spans="1:18" x14ac:dyDescent="0.25">
      <c r="A276"/>
      <c r="B276"/>
      <c r="C276"/>
      <c r="D276"/>
      <c r="E276"/>
      <c r="F276"/>
      <c r="G276"/>
      <c r="H276"/>
      <c r="I276"/>
      <c r="J276" s="14"/>
      <c r="K276" s="93"/>
      <c r="L276" s="20"/>
      <c r="M276"/>
      <c r="N276"/>
      <c r="O276"/>
      <c r="P276"/>
      <c r="Q276"/>
      <c r="R276"/>
    </row>
    <row r="277" spans="1:18" x14ac:dyDescent="0.25">
      <c r="A277"/>
      <c r="B277"/>
      <c r="C277"/>
      <c r="D277"/>
      <c r="E277"/>
      <c r="F277"/>
      <c r="G277"/>
      <c r="H277"/>
      <c r="I277"/>
      <c r="J277" s="14"/>
      <c r="K277" s="93"/>
      <c r="L277" s="20"/>
      <c r="M277"/>
      <c r="N277"/>
      <c r="O277"/>
      <c r="P277"/>
      <c r="Q277"/>
      <c r="R277"/>
    </row>
    <row r="278" spans="1:18" x14ac:dyDescent="0.25">
      <c r="A278"/>
      <c r="B278"/>
      <c r="C278"/>
      <c r="D278"/>
      <c r="E278"/>
      <c r="F278"/>
      <c r="G278"/>
      <c r="H278"/>
      <c r="I278"/>
      <c r="J278" s="14"/>
      <c r="K278" s="93"/>
      <c r="L278" s="20"/>
      <c r="M278"/>
      <c r="N278"/>
      <c r="O278"/>
      <c r="P278"/>
      <c r="Q278"/>
      <c r="R278"/>
    </row>
    <row r="279" spans="1:18" x14ac:dyDescent="0.25">
      <c r="A279"/>
      <c r="B279"/>
      <c r="C279"/>
      <c r="D279"/>
      <c r="E279"/>
      <c r="F279"/>
      <c r="G279"/>
      <c r="H279"/>
      <c r="I279"/>
      <c r="J279" s="14"/>
      <c r="K279" s="93"/>
      <c r="L279" s="20"/>
      <c r="M279"/>
      <c r="N279"/>
      <c r="O279"/>
      <c r="P279"/>
      <c r="Q279"/>
      <c r="R279"/>
    </row>
    <row r="280" spans="1:18" x14ac:dyDescent="0.25">
      <c r="A280"/>
      <c r="B280"/>
      <c r="C280"/>
      <c r="D280"/>
      <c r="E280"/>
      <c r="F280"/>
      <c r="G280"/>
      <c r="H280"/>
      <c r="I280"/>
      <c r="J280" s="14"/>
      <c r="K280" s="93"/>
      <c r="L280" s="20"/>
      <c r="M280"/>
      <c r="N280"/>
      <c r="O280"/>
      <c r="P280"/>
      <c r="Q280"/>
      <c r="R280"/>
    </row>
    <row r="281" spans="1:18" x14ac:dyDescent="0.25">
      <c r="A281"/>
      <c r="B281"/>
      <c r="C281"/>
      <c r="D281"/>
      <c r="E281"/>
      <c r="F281"/>
      <c r="G281"/>
      <c r="H281"/>
      <c r="I281"/>
      <c r="J281" s="14"/>
      <c r="K281" s="93"/>
      <c r="L281" s="20"/>
      <c r="M281"/>
      <c r="N281"/>
      <c r="O281"/>
      <c r="P281"/>
      <c r="Q281"/>
      <c r="R281"/>
    </row>
    <row r="282" spans="1:18" x14ac:dyDescent="0.25">
      <c r="A282"/>
      <c r="B282"/>
      <c r="C282"/>
      <c r="D282"/>
      <c r="E282"/>
      <c r="F282"/>
      <c r="G282"/>
      <c r="H282"/>
      <c r="I282"/>
      <c r="J282" s="14"/>
      <c r="K282" s="93"/>
      <c r="L282" s="20"/>
      <c r="M282"/>
      <c r="N282"/>
      <c r="O282"/>
      <c r="P282"/>
      <c r="Q282"/>
      <c r="R282"/>
    </row>
    <row r="283" spans="1:18" x14ac:dyDescent="0.25">
      <c r="A283"/>
      <c r="B283"/>
      <c r="C283"/>
      <c r="D283"/>
      <c r="E283"/>
      <c r="F283"/>
      <c r="G283"/>
      <c r="H283"/>
      <c r="I283"/>
      <c r="J283" s="14"/>
      <c r="K283" s="93"/>
      <c r="L283" s="20"/>
      <c r="M283"/>
      <c r="N283"/>
      <c r="O283"/>
      <c r="P283"/>
      <c r="Q283"/>
      <c r="R283"/>
    </row>
    <row r="284" spans="1:18" x14ac:dyDescent="0.25">
      <c r="A284"/>
      <c r="B284"/>
      <c r="C284"/>
      <c r="D284"/>
      <c r="E284"/>
      <c r="F284"/>
      <c r="G284"/>
      <c r="H284"/>
      <c r="I284"/>
      <c r="J284" s="14"/>
      <c r="K284" s="93"/>
      <c r="L284" s="20"/>
      <c r="M284"/>
      <c r="N284"/>
      <c r="O284"/>
      <c r="P284"/>
      <c r="Q284"/>
      <c r="R284"/>
    </row>
    <row r="285" spans="1:18" x14ac:dyDescent="0.25">
      <c r="A285"/>
      <c r="B285"/>
      <c r="C285"/>
      <c r="D285"/>
      <c r="E285"/>
      <c r="F285"/>
      <c r="G285"/>
      <c r="H285"/>
      <c r="I285"/>
      <c r="J285" s="14"/>
      <c r="K285" s="93"/>
      <c r="L285" s="20"/>
      <c r="M285"/>
      <c r="N285"/>
      <c r="O285"/>
      <c r="P285"/>
      <c r="Q285"/>
      <c r="R285"/>
    </row>
    <row r="286" spans="1:18" x14ac:dyDescent="0.25">
      <c r="A286"/>
      <c r="B286"/>
      <c r="C286"/>
      <c r="D286"/>
      <c r="E286"/>
      <c r="F286"/>
      <c r="G286"/>
      <c r="H286"/>
      <c r="I286"/>
      <c r="J286" s="14"/>
      <c r="K286" s="93"/>
      <c r="L286" s="20"/>
      <c r="M286"/>
      <c r="N286"/>
      <c r="O286"/>
      <c r="P286"/>
      <c r="Q286"/>
      <c r="R286"/>
    </row>
    <row r="287" spans="1:18" x14ac:dyDescent="0.25">
      <c r="A287"/>
      <c r="B287"/>
      <c r="C287"/>
      <c r="D287"/>
      <c r="E287"/>
      <c r="F287"/>
      <c r="G287"/>
      <c r="H287"/>
      <c r="I287"/>
      <c r="J287" s="14"/>
      <c r="K287" s="93"/>
      <c r="L287" s="20"/>
      <c r="M287"/>
      <c r="N287"/>
      <c r="O287"/>
      <c r="P287"/>
      <c r="Q287"/>
      <c r="R287"/>
    </row>
    <row r="288" spans="1:18" x14ac:dyDescent="0.25">
      <c r="A288"/>
      <c r="B288"/>
      <c r="C288"/>
      <c r="D288"/>
      <c r="E288"/>
      <c r="F288"/>
      <c r="G288"/>
      <c r="H288"/>
      <c r="I288"/>
      <c r="J288" s="14"/>
      <c r="K288" s="93"/>
      <c r="L288" s="20"/>
      <c r="M288"/>
      <c r="N288"/>
      <c r="O288"/>
      <c r="P288"/>
      <c r="Q288"/>
      <c r="R288"/>
    </row>
    <row r="289" spans="1:18" x14ac:dyDescent="0.25">
      <c r="A289"/>
      <c r="B289"/>
      <c r="C289"/>
      <c r="D289"/>
      <c r="E289"/>
      <c r="F289"/>
      <c r="G289"/>
      <c r="H289"/>
      <c r="I289"/>
      <c r="J289" s="14"/>
      <c r="K289" s="93"/>
      <c r="L289" s="20"/>
      <c r="M289"/>
      <c r="N289"/>
      <c r="O289"/>
      <c r="P289"/>
      <c r="Q289"/>
      <c r="R289"/>
    </row>
    <row r="290" spans="1:18" x14ac:dyDescent="0.25">
      <c r="A290"/>
      <c r="B290"/>
      <c r="C290"/>
      <c r="D290"/>
      <c r="E290"/>
      <c r="F290"/>
      <c r="G290"/>
      <c r="H290"/>
      <c r="I290"/>
      <c r="J290" s="14"/>
      <c r="K290" s="93"/>
      <c r="L290" s="20"/>
      <c r="M290"/>
      <c r="N290"/>
      <c r="O290"/>
      <c r="P290"/>
      <c r="Q290"/>
      <c r="R290"/>
    </row>
    <row r="291" spans="1:18" x14ac:dyDescent="0.25">
      <c r="A291"/>
      <c r="B291"/>
      <c r="C291"/>
      <c r="D291"/>
      <c r="E291"/>
      <c r="F291"/>
      <c r="G291"/>
      <c r="H291"/>
      <c r="I291"/>
      <c r="J291" s="14"/>
      <c r="K291" s="93"/>
      <c r="L291" s="20"/>
      <c r="M291"/>
      <c r="N291"/>
      <c r="O291"/>
      <c r="P291"/>
      <c r="Q291"/>
      <c r="R291"/>
    </row>
    <row r="292" spans="1:18" x14ac:dyDescent="0.25">
      <c r="A292"/>
      <c r="B292"/>
      <c r="C292"/>
      <c r="D292"/>
      <c r="E292"/>
      <c r="F292"/>
      <c r="G292"/>
      <c r="H292"/>
      <c r="I292"/>
      <c r="J292" s="14"/>
      <c r="K292" s="93"/>
      <c r="L292" s="20"/>
      <c r="M292"/>
      <c r="N292"/>
      <c r="O292"/>
      <c r="P292"/>
      <c r="Q292"/>
      <c r="R292"/>
    </row>
    <row r="293" spans="1:18" x14ac:dyDescent="0.25">
      <c r="A293"/>
      <c r="B293"/>
      <c r="C293"/>
      <c r="D293"/>
      <c r="E293"/>
      <c r="F293"/>
      <c r="G293"/>
      <c r="H293"/>
      <c r="I293"/>
      <c r="J293" s="14"/>
      <c r="K293" s="93"/>
      <c r="L293" s="20"/>
      <c r="M293"/>
      <c r="N293"/>
      <c r="O293"/>
      <c r="P293"/>
      <c r="Q293"/>
      <c r="R293"/>
    </row>
    <row r="294" spans="1:18" x14ac:dyDescent="0.25">
      <c r="A294"/>
      <c r="B294"/>
      <c r="C294"/>
      <c r="D294"/>
      <c r="E294"/>
      <c r="F294"/>
      <c r="G294"/>
      <c r="H294"/>
      <c r="I294"/>
      <c r="J294" s="14"/>
      <c r="K294" s="93"/>
      <c r="L294" s="20"/>
      <c r="M294"/>
      <c r="N294"/>
      <c r="O294"/>
      <c r="P294"/>
      <c r="Q294"/>
      <c r="R294"/>
    </row>
    <row r="295" spans="1:18" x14ac:dyDescent="0.25">
      <c r="A295"/>
      <c r="B295"/>
      <c r="C295"/>
      <c r="D295"/>
      <c r="E295"/>
      <c r="F295"/>
      <c r="G295"/>
      <c r="H295"/>
      <c r="I295"/>
      <c r="J295" s="14"/>
      <c r="K295" s="93"/>
      <c r="L295" s="20"/>
      <c r="M295"/>
      <c r="N295"/>
      <c r="O295"/>
      <c r="P295"/>
      <c r="Q295"/>
      <c r="R295"/>
    </row>
    <row r="296" spans="1:18" x14ac:dyDescent="0.25">
      <c r="A296"/>
      <c r="B296"/>
      <c r="C296"/>
      <c r="D296"/>
      <c r="E296"/>
      <c r="F296"/>
      <c r="G296"/>
      <c r="H296"/>
      <c r="I296"/>
      <c r="J296" s="14"/>
      <c r="K296" s="93"/>
      <c r="L296" s="20"/>
      <c r="M296"/>
      <c r="N296"/>
      <c r="O296"/>
      <c r="P296"/>
      <c r="Q296"/>
      <c r="R296"/>
    </row>
    <row r="297" spans="1:18" x14ac:dyDescent="0.25">
      <c r="A297"/>
      <c r="B297"/>
      <c r="C297"/>
      <c r="D297"/>
      <c r="E297"/>
      <c r="F297"/>
      <c r="G297"/>
      <c r="H297"/>
      <c r="I297"/>
      <c r="J297" s="14"/>
      <c r="K297" s="93"/>
      <c r="L297" s="20"/>
      <c r="M297"/>
      <c r="N297"/>
      <c r="O297"/>
      <c r="P297"/>
      <c r="Q297"/>
      <c r="R297"/>
    </row>
    <row r="298" spans="1:18" x14ac:dyDescent="0.25">
      <c r="A298"/>
      <c r="B298"/>
      <c r="C298"/>
      <c r="D298"/>
      <c r="E298"/>
      <c r="F298"/>
      <c r="G298"/>
      <c r="H298"/>
      <c r="I298"/>
      <c r="J298" s="14"/>
      <c r="K298" s="93"/>
      <c r="L298" s="20"/>
      <c r="M298"/>
      <c r="N298"/>
      <c r="O298"/>
      <c r="P298"/>
      <c r="Q298"/>
      <c r="R298"/>
    </row>
    <row r="299" spans="1:18" x14ac:dyDescent="0.25">
      <c r="A299"/>
      <c r="B299"/>
      <c r="C299"/>
      <c r="D299"/>
      <c r="E299"/>
      <c r="F299"/>
      <c r="G299"/>
      <c r="H299"/>
      <c r="I299"/>
      <c r="J299" s="14"/>
      <c r="K299" s="93"/>
      <c r="L299" s="20"/>
      <c r="M299"/>
      <c r="N299"/>
      <c r="O299"/>
      <c r="P299"/>
      <c r="Q299"/>
      <c r="R299"/>
    </row>
    <row r="300" spans="1:18" x14ac:dyDescent="0.25">
      <c r="A300"/>
      <c r="B300"/>
      <c r="C300"/>
      <c r="D300"/>
      <c r="E300"/>
      <c r="F300"/>
      <c r="G300"/>
      <c r="H300"/>
      <c r="I300"/>
      <c r="J300" s="14"/>
      <c r="K300" s="93"/>
      <c r="L300" s="20"/>
      <c r="M300"/>
      <c r="N300"/>
      <c r="O300"/>
      <c r="P300"/>
      <c r="Q300"/>
      <c r="R300"/>
    </row>
    <row r="301" spans="1:18" x14ac:dyDescent="0.25">
      <c r="A301"/>
      <c r="B301"/>
      <c r="C301"/>
      <c r="D301"/>
      <c r="E301"/>
      <c r="F301"/>
      <c r="G301"/>
      <c r="H301"/>
      <c r="I301"/>
      <c r="J301" s="14"/>
      <c r="K301" s="93"/>
      <c r="L301" s="20"/>
      <c r="M301"/>
      <c r="N301"/>
      <c r="O301"/>
      <c r="P301"/>
      <c r="Q301"/>
      <c r="R301"/>
    </row>
    <row r="302" spans="1:18" x14ac:dyDescent="0.25">
      <c r="A302"/>
      <c r="B302"/>
      <c r="C302"/>
      <c r="D302"/>
      <c r="E302"/>
      <c r="F302"/>
      <c r="G302"/>
      <c r="H302"/>
      <c r="I302"/>
      <c r="J302" s="14"/>
      <c r="K302" s="93"/>
      <c r="L302" s="20"/>
      <c r="M302"/>
      <c r="N302"/>
      <c r="O302"/>
      <c r="P302"/>
      <c r="Q302"/>
      <c r="R302"/>
    </row>
    <row r="303" spans="1:18" x14ac:dyDescent="0.25">
      <c r="A303"/>
      <c r="B303"/>
      <c r="C303"/>
      <c r="D303"/>
      <c r="E303"/>
      <c r="F303"/>
      <c r="G303"/>
      <c r="H303"/>
      <c r="I303"/>
      <c r="J303" s="14"/>
      <c r="K303" s="93"/>
      <c r="L303" s="20"/>
      <c r="M303"/>
      <c r="N303"/>
      <c r="O303"/>
      <c r="P303"/>
      <c r="Q303"/>
      <c r="R303"/>
    </row>
    <row r="304" spans="1:18" x14ac:dyDescent="0.25">
      <c r="A304"/>
      <c r="B304"/>
      <c r="C304"/>
      <c r="D304"/>
      <c r="E304"/>
      <c r="F304"/>
      <c r="G304"/>
      <c r="H304"/>
      <c r="I304"/>
      <c r="J304" s="14"/>
      <c r="K304" s="93"/>
      <c r="L304" s="20"/>
      <c r="M304"/>
      <c r="N304"/>
      <c r="O304"/>
      <c r="P304"/>
      <c r="Q304"/>
      <c r="R304"/>
    </row>
    <row r="305" spans="1:18" x14ac:dyDescent="0.25">
      <c r="A305"/>
      <c r="B305"/>
      <c r="C305"/>
      <c r="D305"/>
      <c r="E305"/>
      <c r="F305"/>
      <c r="G305"/>
      <c r="H305"/>
      <c r="I305"/>
      <c r="J305" s="14"/>
      <c r="K305" s="93"/>
      <c r="L305" s="20"/>
      <c r="M305"/>
      <c r="N305"/>
      <c r="O305"/>
      <c r="P305"/>
      <c r="Q305"/>
      <c r="R305"/>
    </row>
    <row r="306" spans="1:18" x14ac:dyDescent="0.25">
      <c r="A306"/>
      <c r="B306"/>
      <c r="C306"/>
      <c r="D306"/>
      <c r="E306"/>
      <c r="F306"/>
      <c r="G306"/>
      <c r="H306"/>
      <c r="I306"/>
      <c r="J306" s="14"/>
      <c r="K306" s="93"/>
      <c r="L306" s="20"/>
      <c r="M306"/>
      <c r="N306"/>
      <c r="O306"/>
      <c r="P306"/>
      <c r="Q306"/>
      <c r="R306"/>
    </row>
    <row r="307" spans="1:18" x14ac:dyDescent="0.25">
      <c r="A307"/>
      <c r="B307"/>
      <c r="C307"/>
      <c r="D307"/>
      <c r="E307"/>
      <c r="F307"/>
      <c r="G307"/>
      <c r="H307"/>
      <c r="I307"/>
      <c r="J307" s="14"/>
      <c r="K307" s="93"/>
      <c r="L307" s="20"/>
      <c r="M307"/>
      <c r="N307"/>
      <c r="O307"/>
      <c r="P307"/>
      <c r="Q307"/>
      <c r="R307"/>
    </row>
    <row r="308" spans="1:18" x14ac:dyDescent="0.25">
      <c r="A308"/>
      <c r="B308"/>
      <c r="C308"/>
      <c r="D308"/>
      <c r="E308"/>
      <c r="F308"/>
      <c r="G308"/>
      <c r="H308"/>
      <c r="I308"/>
      <c r="J308" s="14"/>
      <c r="K308" s="93"/>
      <c r="L308" s="20"/>
      <c r="M308"/>
      <c r="N308"/>
      <c r="O308"/>
      <c r="P308"/>
      <c r="Q308"/>
      <c r="R308"/>
    </row>
    <row r="309" spans="1:18" x14ac:dyDescent="0.25">
      <c r="A309"/>
      <c r="B309"/>
      <c r="C309"/>
      <c r="D309"/>
      <c r="E309"/>
      <c r="F309"/>
      <c r="G309"/>
      <c r="H309"/>
      <c r="I309"/>
      <c r="J309" s="14"/>
      <c r="K309" s="93"/>
      <c r="L309" s="20"/>
      <c r="M309"/>
      <c r="N309"/>
      <c r="O309"/>
      <c r="P309"/>
      <c r="Q309"/>
      <c r="R309"/>
    </row>
    <row r="310" spans="1:18" x14ac:dyDescent="0.25">
      <c r="A310"/>
      <c r="B310"/>
      <c r="C310"/>
      <c r="D310"/>
      <c r="E310"/>
      <c r="F310"/>
      <c r="G310"/>
      <c r="H310"/>
      <c r="I310"/>
      <c r="J310" s="14"/>
      <c r="K310" s="93"/>
      <c r="L310" s="20"/>
      <c r="M310"/>
      <c r="N310"/>
      <c r="O310"/>
      <c r="P310"/>
      <c r="Q310"/>
      <c r="R310"/>
    </row>
    <row r="311" spans="1:18" x14ac:dyDescent="0.25">
      <c r="A311"/>
      <c r="B311"/>
      <c r="C311"/>
      <c r="D311"/>
      <c r="E311"/>
      <c r="F311"/>
      <c r="G311"/>
      <c r="H311"/>
      <c r="I311"/>
      <c r="J311" s="14"/>
      <c r="K311" s="93"/>
      <c r="L311" s="20"/>
      <c r="M311"/>
      <c r="N311"/>
      <c r="O311"/>
      <c r="P311"/>
      <c r="Q311"/>
      <c r="R311"/>
    </row>
    <row r="312" spans="1:18" x14ac:dyDescent="0.25">
      <c r="A312"/>
      <c r="B312"/>
      <c r="C312"/>
      <c r="D312"/>
      <c r="E312"/>
      <c r="F312"/>
      <c r="G312"/>
      <c r="H312"/>
      <c r="I312"/>
      <c r="J312" s="14"/>
      <c r="K312" s="93"/>
      <c r="L312" s="20"/>
      <c r="M312"/>
      <c r="N312"/>
      <c r="O312"/>
      <c r="P312"/>
      <c r="Q312"/>
      <c r="R312"/>
    </row>
    <row r="313" spans="1:18" x14ac:dyDescent="0.25">
      <c r="A313"/>
      <c r="B313"/>
      <c r="C313"/>
      <c r="D313"/>
      <c r="E313"/>
      <c r="F313"/>
      <c r="G313"/>
      <c r="H313"/>
      <c r="I313"/>
      <c r="J313" s="14"/>
      <c r="K313" s="93"/>
      <c r="L313" s="20"/>
      <c r="M313"/>
      <c r="N313"/>
      <c r="O313"/>
      <c r="P313"/>
      <c r="Q313"/>
      <c r="R313"/>
    </row>
    <row r="314" spans="1:18" x14ac:dyDescent="0.25">
      <c r="A314"/>
      <c r="B314"/>
      <c r="C314"/>
      <c r="D314"/>
      <c r="E314"/>
      <c r="F314"/>
      <c r="G314"/>
      <c r="H314"/>
      <c r="I314"/>
      <c r="J314" s="14"/>
      <c r="K314" s="93"/>
      <c r="L314" s="20"/>
      <c r="M314"/>
      <c r="N314"/>
      <c r="O314"/>
      <c r="P314"/>
      <c r="Q314"/>
      <c r="R314"/>
    </row>
    <row r="315" spans="1:18" x14ac:dyDescent="0.25">
      <c r="A315"/>
      <c r="B315"/>
      <c r="C315"/>
      <c r="D315"/>
      <c r="E315"/>
      <c r="F315"/>
      <c r="G315"/>
      <c r="H315"/>
      <c r="I315"/>
      <c r="J315" s="14"/>
      <c r="K315" s="93"/>
      <c r="L315" s="20"/>
      <c r="M315"/>
      <c r="N315"/>
      <c r="O315"/>
      <c r="P315"/>
      <c r="Q315"/>
      <c r="R315"/>
    </row>
    <row r="316" spans="1:18" x14ac:dyDescent="0.25">
      <c r="A316"/>
      <c r="B316"/>
      <c r="C316"/>
      <c r="D316"/>
      <c r="E316"/>
      <c r="F316"/>
      <c r="G316"/>
      <c r="H316"/>
      <c r="I316"/>
      <c r="J316" s="14"/>
      <c r="K316" s="93"/>
      <c r="L316" s="20"/>
      <c r="M316"/>
      <c r="N316"/>
      <c r="O316"/>
      <c r="P316"/>
      <c r="Q316"/>
      <c r="R316"/>
    </row>
    <row r="317" spans="1:18" x14ac:dyDescent="0.25">
      <c r="A317"/>
      <c r="B317"/>
      <c r="C317"/>
      <c r="D317"/>
      <c r="E317"/>
      <c r="F317"/>
      <c r="G317"/>
      <c r="H317"/>
      <c r="I317"/>
      <c r="J317" s="14"/>
      <c r="K317" s="93"/>
      <c r="L317" s="20"/>
      <c r="M317"/>
      <c r="N317"/>
      <c r="O317"/>
      <c r="P317"/>
      <c r="Q317"/>
      <c r="R317"/>
    </row>
    <row r="318" spans="1:18" x14ac:dyDescent="0.25">
      <c r="A318"/>
      <c r="B318"/>
      <c r="C318"/>
      <c r="D318"/>
      <c r="E318"/>
      <c r="F318"/>
      <c r="G318"/>
      <c r="H318"/>
      <c r="I318"/>
      <c r="J318" s="14"/>
      <c r="K318" s="93"/>
      <c r="L318" s="20"/>
      <c r="M318"/>
      <c r="N318"/>
      <c r="O318"/>
      <c r="P318"/>
      <c r="Q318"/>
      <c r="R318"/>
    </row>
    <row r="319" spans="1:18" x14ac:dyDescent="0.25">
      <c r="A319"/>
      <c r="B319"/>
      <c r="C319"/>
      <c r="D319"/>
      <c r="E319"/>
      <c r="F319"/>
      <c r="G319"/>
      <c r="H319"/>
      <c r="I319"/>
      <c r="J319" s="14"/>
      <c r="K319" s="93"/>
      <c r="L319" s="20"/>
      <c r="M319"/>
      <c r="N319"/>
      <c r="O319"/>
      <c r="P319"/>
      <c r="Q319"/>
      <c r="R319"/>
    </row>
    <row r="320" spans="1:18" x14ac:dyDescent="0.25">
      <c r="A320"/>
      <c r="B320"/>
      <c r="C320"/>
      <c r="D320"/>
      <c r="E320"/>
      <c r="F320"/>
      <c r="G320"/>
      <c r="H320"/>
      <c r="I320"/>
      <c r="J320" s="14"/>
      <c r="K320" s="93"/>
      <c r="L320" s="20"/>
      <c r="M320"/>
      <c r="N320"/>
      <c r="O320"/>
      <c r="P320"/>
      <c r="Q320"/>
      <c r="R320"/>
    </row>
    <row r="321" spans="1:18" x14ac:dyDescent="0.25">
      <c r="A321"/>
      <c r="B321"/>
      <c r="C321"/>
      <c r="D321"/>
      <c r="E321"/>
      <c r="F321"/>
      <c r="G321"/>
      <c r="H321"/>
      <c r="I321"/>
      <c r="J321" s="14"/>
      <c r="K321" s="93"/>
      <c r="L321" s="20"/>
      <c r="M321"/>
      <c r="N321"/>
      <c r="O321"/>
      <c r="P321"/>
      <c r="Q321"/>
      <c r="R321"/>
    </row>
    <row r="322" spans="1:18" x14ac:dyDescent="0.25">
      <c r="A322"/>
      <c r="B322"/>
      <c r="C322"/>
      <c r="D322"/>
      <c r="E322"/>
      <c r="F322"/>
      <c r="G322"/>
      <c r="H322"/>
      <c r="I322"/>
      <c r="J322" s="14"/>
      <c r="K322" s="93"/>
      <c r="L322" s="20"/>
      <c r="M322"/>
      <c r="N322"/>
      <c r="O322"/>
      <c r="P322"/>
      <c r="Q322"/>
      <c r="R322"/>
    </row>
    <row r="323" spans="1:18" x14ac:dyDescent="0.25">
      <c r="A323"/>
      <c r="B323"/>
      <c r="C323"/>
      <c r="D323"/>
      <c r="E323"/>
      <c r="F323"/>
      <c r="G323"/>
      <c r="H323"/>
      <c r="I323"/>
      <c r="J323" s="14"/>
      <c r="K323" s="93"/>
      <c r="L323" s="20"/>
      <c r="M323"/>
      <c r="N323"/>
      <c r="O323"/>
      <c r="P323"/>
      <c r="Q323"/>
      <c r="R323"/>
    </row>
    <row r="324" spans="1:18" x14ac:dyDescent="0.25">
      <c r="A324"/>
      <c r="B324"/>
      <c r="C324"/>
      <c r="D324"/>
      <c r="E324"/>
      <c r="F324"/>
      <c r="G324"/>
      <c r="H324"/>
      <c r="I324"/>
      <c r="J324" s="14"/>
      <c r="K324" s="93"/>
      <c r="L324" s="20"/>
      <c r="M324"/>
      <c r="N324"/>
      <c r="O324"/>
      <c r="P324"/>
      <c r="Q324"/>
      <c r="R324"/>
    </row>
    <row r="325" spans="1:18" x14ac:dyDescent="0.25">
      <c r="A325"/>
      <c r="B325"/>
      <c r="C325"/>
      <c r="D325"/>
      <c r="E325"/>
      <c r="F325"/>
      <c r="G325"/>
      <c r="H325"/>
      <c r="I325"/>
      <c r="J325" s="14"/>
      <c r="K325" s="93"/>
      <c r="L325" s="20"/>
      <c r="M325"/>
      <c r="N325"/>
      <c r="O325"/>
      <c r="P325"/>
      <c r="Q325"/>
      <c r="R325"/>
    </row>
    <row r="326" spans="1:18" x14ac:dyDescent="0.25">
      <c r="A326"/>
      <c r="B326"/>
      <c r="C326"/>
      <c r="D326"/>
      <c r="E326"/>
      <c r="F326"/>
      <c r="G326"/>
      <c r="H326"/>
      <c r="I326"/>
      <c r="J326" s="14"/>
      <c r="K326" s="93"/>
      <c r="L326" s="20"/>
      <c r="M326"/>
      <c r="N326"/>
      <c r="O326"/>
      <c r="P326"/>
      <c r="Q326"/>
      <c r="R326"/>
    </row>
    <row r="327" spans="1:18" x14ac:dyDescent="0.25">
      <c r="A327"/>
      <c r="B327"/>
      <c r="C327"/>
      <c r="D327"/>
      <c r="E327"/>
      <c r="F327"/>
      <c r="G327"/>
      <c r="H327"/>
      <c r="I327"/>
      <c r="J327" s="14"/>
      <c r="K327" s="93"/>
      <c r="L327" s="20"/>
      <c r="M327"/>
      <c r="N327"/>
      <c r="O327"/>
      <c r="P327"/>
      <c r="Q327"/>
      <c r="R327"/>
    </row>
    <row r="328" spans="1:18" x14ac:dyDescent="0.25">
      <c r="A328"/>
      <c r="B328"/>
      <c r="C328"/>
      <c r="D328"/>
      <c r="E328"/>
      <c r="F328"/>
      <c r="G328"/>
      <c r="H328"/>
      <c r="I328"/>
      <c r="J328" s="14"/>
      <c r="K328" s="93"/>
      <c r="L328" s="20"/>
      <c r="M328"/>
      <c r="N328"/>
      <c r="O328"/>
      <c r="P328"/>
      <c r="Q328"/>
      <c r="R328"/>
    </row>
    <row r="329" spans="1:18" x14ac:dyDescent="0.25">
      <c r="A329"/>
      <c r="B329"/>
      <c r="C329"/>
      <c r="D329"/>
      <c r="E329"/>
      <c r="F329"/>
      <c r="G329"/>
      <c r="H329"/>
      <c r="I329"/>
      <c r="J329" s="14"/>
      <c r="K329" s="93"/>
      <c r="L329" s="20"/>
      <c r="M329"/>
      <c r="N329"/>
      <c r="O329"/>
      <c r="P329"/>
      <c r="Q329"/>
      <c r="R329"/>
    </row>
    <row r="330" spans="1:18" x14ac:dyDescent="0.25">
      <c r="A330"/>
      <c r="B330"/>
      <c r="C330"/>
      <c r="D330"/>
      <c r="E330"/>
      <c r="F330"/>
      <c r="G330"/>
      <c r="H330"/>
      <c r="I330"/>
      <c r="J330" s="14"/>
      <c r="K330" s="93"/>
      <c r="L330" s="20"/>
      <c r="M330"/>
      <c r="N330"/>
      <c r="O330"/>
      <c r="P330"/>
      <c r="Q330"/>
      <c r="R330"/>
    </row>
    <row r="331" spans="1:18" x14ac:dyDescent="0.25">
      <c r="A331"/>
      <c r="B331"/>
      <c r="C331"/>
      <c r="D331"/>
      <c r="E331"/>
      <c r="F331"/>
      <c r="G331"/>
      <c r="H331"/>
      <c r="I331"/>
      <c r="J331" s="14"/>
      <c r="K331" s="93"/>
      <c r="L331" s="20"/>
      <c r="M331"/>
      <c r="N331"/>
      <c r="O331"/>
      <c r="P331"/>
      <c r="Q331"/>
      <c r="R331"/>
    </row>
  </sheetData>
  <sheetProtection formatCells="0" formatColumns="0" formatRows="0" insertColumns="0" insertRows="0" insertHyperlinks="0" deleteColumns="0" deleteRows="0" sort="0" autoFilter="0" pivotTables="0"/>
  <autoFilter ref="A2:L195"/>
  <printOptions horizontalCentered="1"/>
  <pageMargins left="0.23622047244094491" right="0.23622047244094491" top="0.74803149606299213" bottom="0.74803149606299213" header="0.31496062992125984" footer="0.31496062992125984"/>
  <pageSetup scale="45" fitToHeight="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Реестр 2017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2020-04-07T10:29:24Z</dcterms:modified>
</cp:coreProperties>
</file>