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defaultThemeVersion="124226"/>
  <xr:revisionPtr revIDLastSave="0" documentId="13_ncr:1_{07D2F56A-C2A3-407D-8217-86C52FFA569D}" xr6:coauthVersionLast="45" xr6:coauthVersionMax="45" xr10:uidLastSave="{00000000-0000-0000-0000-000000000000}"/>
  <bookViews>
    <workbookView xWindow="-110" yWindow="-110" windowWidth="38620" windowHeight="21220" xr2:uid="{00000000-000D-0000-FFFF-FFFF00000000}"/>
  </bookViews>
  <sheets>
    <sheet name="Лист1" sheetId="1" r:id="rId1"/>
  </sheets>
  <definedNames>
    <definedName name="_xlnm._FilterDatabase" localSheetId="0" hidden="1">Лист1!$A$7:$J$23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5" i="1" l="1"/>
  <c r="H19" i="1"/>
  <c r="H20" i="1"/>
  <c r="H34" i="1"/>
  <c r="H33" i="1"/>
  <c r="H31" i="1"/>
  <c r="H32" i="1"/>
  <c r="H30" i="1"/>
  <c r="H22" i="1"/>
  <c r="H18" i="1"/>
  <c r="H17" i="1"/>
  <c r="H11" i="1" l="1"/>
  <c r="H13" i="1" s="1"/>
  <c r="H23" i="1" s="1"/>
  <c r="H36" i="1" l="1"/>
  <c r="H37" i="1" s="1"/>
</calcChain>
</file>

<file path=xl/sharedStrings.xml><?xml version="1.0" encoding="utf-8"?>
<sst xmlns="http://schemas.openxmlformats.org/spreadsheetml/2006/main" count="116" uniqueCount="51">
  <si>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</si>
  <si>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</si>
  <si>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</si>
  <si>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</si>
  <si>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</si>
  <si>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</si>
  <si>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</si>
  <si>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</si>
  <si>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</si>
  <si>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</si>
  <si>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</si>
  <si>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</si>
  <si>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</si>
  <si>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</si>
  <si>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</si>
  <si>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</si>
  <si>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Месяц предоставления документов в подразделение закупок</t>
  </si>
  <si>
    <t>Всего по разделу 1:</t>
  </si>
  <si>
    <t>Раздел 1. Закупки товаров, работ, услуг, осуществляемые способами тендера, запроса ценовых предложений.</t>
  </si>
  <si>
    <t>Запрос ценовых предложений</t>
  </si>
  <si>
    <t>9</t>
  </si>
  <si>
    <t>Раздел 2. Закупки товаров, работ, услуг, осуществляемые в соответствии с подпунктом 3.1. Правил.</t>
  </si>
  <si>
    <t>услуга</t>
  </si>
  <si>
    <t>Всего по разделу 2:</t>
  </si>
  <si>
    <t>Всего по разделам 1 и 2:</t>
  </si>
  <si>
    <t>Бензин</t>
  </si>
  <si>
    <t>литр</t>
  </si>
  <si>
    <t>Услуги по мойке и чистке автомобиля</t>
  </si>
  <si>
    <t>Услуги по мойке и чистке автомобиля. Подробная характеристка согласно технической спецификации.</t>
  </si>
  <si>
    <t>Услуги телекоммуникаций, интернет и телевидение</t>
  </si>
  <si>
    <t>п.п.22 п 3.1.</t>
  </si>
  <si>
    <t>Услуги по уборке помещений</t>
  </si>
  <si>
    <t>п.п.21 п 3.1.</t>
  </si>
  <si>
    <t>Услуги по обслуживанию и содержанию административных зданий</t>
  </si>
  <si>
    <t>Почтово - курьерские услуги</t>
  </si>
  <si>
    <t>Почтово - курьерские услуги. Подробная характеристика согласно технической спецификации.</t>
  </si>
  <si>
    <t>Услуги по ремонту и заправке картриджей</t>
  </si>
  <si>
    <t>Услуги по аренде помещения для размещения офиса</t>
  </si>
  <si>
    <t>п.п.23 п.3.1.</t>
  </si>
  <si>
    <t>(по состоянию на 31.12.2019 года)</t>
  </si>
  <si>
    <t>Реестр планируемых закупок товаров, работ, услуг на 2020 год</t>
  </si>
  <si>
    <t>Бензин. Не ниже АИ 95 Подробная характеристика, согласно технической  спецификации.</t>
  </si>
  <si>
    <t>январь</t>
  </si>
  <si>
    <t>Услуги по возмещению коммунальных расходов</t>
  </si>
  <si>
    <t xml:space="preserve">Услуги по уборке помещений. </t>
  </si>
  <si>
    <t xml:space="preserve">Услуги телекоммуникаций, интернет и телевидение. </t>
  </si>
  <si>
    <t xml:space="preserve">Услуги по обслуживанию и содержанию административных зданий. </t>
  </si>
  <si>
    <t xml:space="preserve">Услуги по возмещению коммунальных расходов. </t>
  </si>
  <si>
    <t>Услуги по ремонту и заправке картриджей. Подробная характеристка согласно технической спецификации.</t>
  </si>
  <si>
    <t>Услуги по поставке воды бутилированной</t>
  </si>
  <si>
    <t>Услуги по поставке воды бутилированной (не менее 528 бутылей по 19 литров в год). Подробная характеристка согласно технической спецификации.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</si>
</sst>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_р_._-;\-* #,##0.00_р_._-;_-* &quot;-&quot;??_р_.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165" fontId="4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5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5" fontId="5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  <xf numFmtId="0" fontId="1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</cellStyleXfs>
  <cellXfs count="50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5" fontId="13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0" fontId="16" fillId="2" borderId="1" xfId="18" applyFont="1" applyFill="1" applyBorder="1" applyAlignment="1">
      <alignment horizontal="center" vertical="center" wrapText="1"/>
    </xf>
    <xf numFmtId="3" fontId="16" fillId="2" borderId="1" xfId="2" applyNumberFormat="1" applyFont="1" applyFill="1" applyBorder="1" applyAlignment="1">
      <alignment horizontal="center" vertical="center" wrapText="1"/>
    </xf>
    <xf numFmtId="17" fontId="15" fillId="2" borderId="1" xfId="0" applyNumberFormat="1" applyFont="1" applyFill="1" applyBorder="1" applyAlignment="1">
      <alignment horizontal="center" vertical="center" wrapText="1"/>
    </xf>
    <xf numFmtId="3" fontId="16" fillId="2" borderId="1" xfId="18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4" fontId="10" fillId="2" borderId="0" xfId="1" applyNumberFormat="1" applyFont="1" applyFill="1" applyBorder="1" applyAlignment="1">
      <alignment horizontal="center" vertical="center" wrapText="1"/>
    </xf>
    <xf numFmtId="3" fontId="16" fillId="2" borderId="1" xfId="25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4" fontId="6" fillId="2" borderId="3" xfId="1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3" fontId="16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3" fillId="2" borderId="1" xfId="18" applyFont="1" applyFill="1" applyBorder="1" applyAlignment="1">
      <alignment horizontal="center" vertical="center" wrapText="1"/>
    </xf>
    <xf numFmtId="3" fontId="13" fillId="2" borderId="1" xfId="18" applyNumberFormat="1" applyFont="1" applyFill="1" applyBorder="1" applyAlignment="1">
      <alignment horizontal="center" vertical="center" wrapText="1"/>
    </xf>
    <xf numFmtId="4" fontId="13" fillId="2" borderId="1" xfId="18" applyNumberFormat="1" applyFont="1" applyFill="1" applyBorder="1" applyAlignment="1">
      <alignment horizontal="center" vertical="center" wrapText="1"/>
    </xf>
    <xf numFmtId="165" fontId="13" fillId="2" borderId="1" xfId="1" applyFont="1" applyFill="1" applyBorder="1" applyAlignment="1">
      <alignment horizontal="center" vertical="center"/>
    </xf>
    <xf numFmtId="3" fontId="6" fillId="2" borderId="11" xfId="13" applyNumberFormat="1" applyFont="1" applyFill="1" applyBorder="1" applyAlignment="1">
      <alignment horizontal="center" vertical="center" wrapText="1"/>
    </xf>
    <xf numFmtId="3" fontId="13" fillId="2" borderId="3" xfId="2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</cellXfs>
  <cellStyles count="27">
    <cellStyle name="Normal 2" xfId="11" xr:uid="{00000000-0005-0000-0000-000000000000}"/>
    <cellStyle name="Normal 2 5" xfId="6" xr:uid="{00000000-0005-0000-0000-000001000000}"/>
    <cellStyle name="Normal 2 5 2" xfId="24" xr:uid="{00000000-0005-0000-0000-000002000000}"/>
    <cellStyle name="Normal 3" xfId="10" xr:uid="{00000000-0005-0000-0000-000003000000}"/>
    <cellStyle name="Normal 4 2" xfId="3" xr:uid="{00000000-0005-0000-0000-000004000000}"/>
    <cellStyle name="Normal 4 2 2 3" xfId="21" xr:uid="{00000000-0005-0000-0000-000005000000}"/>
    <cellStyle name="Обычный" xfId="0" builtinId="0"/>
    <cellStyle name="Обычный 12" xfId="2" xr:uid="{00000000-0005-0000-0000-000007000000}"/>
    <cellStyle name="Обычный 12 2" xfId="12" xr:uid="{00000000-0005-0000-0000-000008000000}"/>
    <cellStyle name="Обычный 12 2 2" xfId="25" xr:uid="{00000000-0005-0000-0000-000009000000}"/>
    <cellStyle name="Обычный 12 3" xfId="19" xr:uid="{00000000-0005-0000-0000-00000A000000}"/>
    <cellStyle name="Обычный 15" xfId="14" xr:uid="{00000000-0005-0000-0000-00000B000000}"/>
    <cellStyle name="Обычный 15 2" xfId="20" xr:uid="{00000000-0005-0000-0000-00000C000000}"/>
    <cellStyle name="Обычный 2" xfId="18" xr:uid="{00000000-0005-0000-0000-00000D000000}"/>
    <cellStyle name="Обычный 2 2 5" xfId="7" xr:uid="{00000000-0005-0000-0000-00000E000000}"/>
    <cellStyle name="Обычный 2 6" xfId="5" xr:uid="{00000000-0005-0000-0000-00000F000000}"/>
    <cellStyle name="Обычный 2 6 2" xfId="23" xr:uid="{00000000-0005-0000-0000-000010000000}"/>
    <cellStyle name="Обычный 4 2" xfId="16" xr:uid="{00000000-0005-0000-0000-000011000000}"/>
    <cellStyle name="Финансовый" xfId="1" builtinId="3"/>
    <cellStyle name="Финансовый 10" xfId="4" xr:uid="{00000000-0005-0000-0000-000013000000}"/>
    <cellStyle name="Финансовый 10 2" xfId="8" xr:uid="{00000000-0005-0000-0000-000014000000}"/>
    <cellStyle name="Финансовый 12" xfId="15" xr:uid="{00000000-0005-0000-0000-000015000000}"/>
    <cellStyle name="Финансовый 2" xfId="17" xr:uid="{00000000-0005-0000-0000-000016000000}"/>
    <cellStyle name="Финансовый 2 2" xfId="26" xr:uid="{00000000-0005-0000-0000-000017000000}"/>
    <cellStyle name="Финансовый 3" xfId="22" xr:uid="{00000000-0005-0000-0000-000018000000}"/>
    <cellStyle name="Финансовый 7" xfId="13" xr:uid="{00000000-0005-0000-0000-000019000000}"/>
    <cellStyle name="Хороший 3" xfId="9" xr:uid="{00000000-0005-0000-0000-00001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8"/>
  <sheetViews>
    <sheetView tabSelected="1" zoomScaleNormal="100" workbookViewId="0">
      <pane ySplit="7" topLeftCell="A8" activePane="bottomLeft" state="frozen"/>
      <selection pane="bottomLeft" activeCell="I34" sqref="I34"/>
    </sheetView>
  </sheetViews>
  <sheetFormatPr defaultColWidth="9.1796875" defaultRowHeight="14" x14ac:dyDescent="0.35"/>
  <cols>
    <col min="1" max="1" width="5" style="2" customWidth="1"/>
    <col min="2" max="2" width="34.7265625" style="2" customWidth="1"/>
    <col min="3" max="3" width="20.54296875" style="2" customWidth="1"/>
    <col min="4" max="4" width="60.54296875" style="2" customWidth="1"/>
    <col min="5" max="5" width="14.54296875" style="2" customWidth="1"/>
    <col min="6" max="6" width="19.54296875" style="2" customWidth="1"/>
    <col min="7" max="7" width="17.453125" style="31" customWidth="1"/>
    <col min="8" max="8" width="23.7265625" style="31" customWidth="1"/>
    <col min="9" max="9" width="30.453125" style="2" customWidth="1"/>
    <col min="10" max="10" width="11.26953125" style="2" customWidth="1"/>
    <col min="11" max="11" width="12" style="2" customWidth="1"/>
    <col min="12" max="12" width="12.7265625" style="2" customWidth="1"/>
    <col min="13" max="16384" width="9.1796875" style="2"/>
  </cols>
  <sheetData>
    <row r="3" spans="1:9" x14ac:dyDescent="0.35">
      <c r="A3" s="48" t="s">
        <v>40</v>
      </c>
      <c r="B3" s="48"/>
      <c r="C3" s="48"/>
      <c r="D3" s="48"/>
      <c r="E3" s="48"/>
      <c r="F3" s="48"/>
      <c r="G3" s="48"/>
      <c r="H3" s="48"/>
    </row>
    <row r="4" spans="1:9" x14ac:dyDescent="0.35">
      <c r="A4" s="48"/>
      <c r="B4" s="48"/>
      <c r="C4" s="48"/>
      <c r="D4" s="48"/>
      <c r="E4" s="48"/>
      <c r="F4" s="48"/>
      <c r="G4" s="48"/>
      <c r="H4" s="48"/>
    </row>
    <row r="5" spans="1:9" x14ac:dyDescent="0.35">
      <c r="A5" s="28" t="s">
        <v>0</v>
      </c>
      <c r="D5" s="49" t="s">
        <v>39</v>
      </c>
      <c r="E5" s="49"/>
    </row>
    <row r="6" spans="1:9" x14ac:dyDescent="0.35">
      <c r="A6" s="28"/>
      <c r="D6" s="32"/>
      <c r="E6" s="32"/>
    </row>
    <row r="7" spans="1:9" ht="42" x14ac:dyDescent="0.35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4" t="s">
        <v>15</v>
      </c>
      <c r="H7" s="4" t="s">
        <v>7</v>
      </c>
      <c r="I7" s="7" t="s">
        <v>16</v>
      </c>
    </row>
    <row r="8" spans="1:9" x14ac:dyDescent="0.3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33" t="s">
        <v>20</v>
      </c>
    </row>
    <row r="9" spans="1:9" x14ac:dyDescent="0.35">
      <c r="A9" s="44" t="s">
        <v>18</v>
      </c>
      <c r="B9" s="45"/>
      <c r="C9" s="45"/>
      <c r="D9" s="45"/>
      <c r="E9" s="45"/>
      <c r="F9" s="45"/>
      <c r="G9" s="45"/>
      <c r="H9" s="45"/>
      <c r="I9" s="46"/>
    </row>
    <row r="10" spans="1:9" s="19" customFormat="1" ht="15.75" customHeight="1" x14ac:dyDescent="0.35">
      <c r="A10" s="47" t="s">
        <v>8</v>
      </c>
      <c r="B10" s="47"/>
      <c r="C10" s="47"/>
      <c r="D10" s="47"/>
      <c r="E10" s="47"/>
      <c r="F10" s="47"/>
      <c r="G10" s="47"/>
      <c r="H10" s="47"/>
      <c r="I10" s="47"/>
    </row>
    <row r="11" spans="1:9" s="13" customFormat="1" ht="31" x14ac:dyDescent="0.35">
      <c r="A11" s="1">
        <v>1</v>
      </c>
      <c r="B11" s="1" t="s">
        <v>25</v>
      </c>
      <c r="C11" s="16" t="s">
        <v>19</v>
      </c>
      <c r="D11" s="1" t="s">
        <v>41</v>
      </c>
      <c r="E11" s="26">
        <v>4025</v>
      </c>
      <c r="F11" s="26" t="s">
        <v>26</v>
      </c>
      <c r="G11" s="11">
        <v>154</v>
      </c>
      <c r="H11" s="11">
        <f>G11*E11</f>
        <v>619850</v>
      </c>
      <c r="I11" s="1" t="s">
        <v>42</v>
      </c>
    </row>
    <row r="12" spans="1:9" s="19" customFormat="1" ht="15.5" x14ac:dyDescent="0.35">
      <c r="A12" s="1">
        <v>2</v>
      </c>
      <c r="B12" s="15"/>
      <c r="C12" s="16"/>
      <c r="D12" s="15"/>
      <c r="E12" s="18"/>
      <c r="F12" s="18"/>
      <c r="G12" s="29"/>
      <c r="H12" s="29"/>
      <c r="I12" s="17"/>
    </row>
    <row r="13" spans="1:9" ht="15" customHeight="1" x14ac:dyDescent="0.35">
      <c r="A13" s="41" t="s">
        <v>9</v>
      </c>
      <c r="B13" s="43"/>
      <c r="C13" s="7" t="s">
        <v>10</v>
      </c>
      <c r="D13" s="7" t="s">
        <v>10</v>
      </c>
      <c r="E13" s="7" t="s">
        <v>10</v>
      </c>
      <c r="F13" s="7"/>
      <c r="G13" s="4" t="s">
        <v>10</v>
      </c>
      <c r="H13" s="5">
        <f>H11+H12</f>
        <v>619850</v>
      </c>
      <c r="I13" s="9"/>
    </row>
    <row r="14" spans="1:9" ht="15" customHeight="1" x14ac:dyDescent="0.35">
      <c r="A14" s="41" t="s">
        <v>11</v>
      </c>
      <c r="B14" s="42"/>
      <c r="C14" s="42"/>
      <c r="D14" s="42"/>
      <c r="E14" s="42"/>
      <c r="F14" s="42"/>
      <c r="G14" s="42"/>
      <c r="H14" s="43"/>
      <c r="I14" s="9"/>
    </row>
    <row r="15" spans="1:9" ht="15" customHeight="1" x14ac:dyDescent="0.35">
      <c r="A15" s="41" t="s">
        <v>12</v>
      </c>
      <c r="B15" s="43"/>
      <c r="C15" s="1" t="s">
        <v>10</v>
      </c>
      <c r="D15" s="1" t="s">
        <v>10</v>
      </c>
      <c r="E15" s="1" t="s">
        <v>10</v>
      </c>
      <c r="F15" s="1"/>
      <c r="G15" s="6" t="s">
        <v>10</v>
      </c>
      <c r="H15" s="3">
        <v>0</v>
      </c>
      <c r="I15" s="9"/>
    </row>
    <row r="16" spans="1:9" ht="15" customHeight="1" x14ac:dyDescent="0.35">
      <c r="A16" s="41" t="s">
        <v>13</v>
      </c>
      <c r="B16" s="42"/>
      <c r="C16" s="42"/>
      <c r="D16" s="42"/>
      <c r="E16" s="42"/>
      <c r="F16" s="42"/>
      <c r="G16" s="42"/>
      <c r="H16" s="42"/>
      <c r="I16" s="43"/>
    </row>
    <row r="17" spans="1:9" ht="31" x14ac:dyDescent="0.35">
      <c r="A17" s="1">
        <v>1</v>
      </c>
      <c r="B17" s="27" t="s">
        <v>34</v>
      </c>
      <c r="C17" s="16" t="s">
        <v>19</v>
      </c>
      <c r="D17" s="27" t="s">
        <v>35</v>
      </c>
      <c r="E17" s="26">
        <v>1</v>
      </c>
      <c r="F17" s="26" t="s">
        <v>22</v>
      </c>
      <c r="G17" s="6">
        <v>1006386</v>
      </c>
      <c r="H17" s="6">
        <f>E17*G17</f>
        <v>1006386</v>
      </c>
      <c r="I17" s="1" t="s">
        <v>42</v>
      </c>
    </row>
    <row r="18" spans="1:9" ht="31" x14ac:dyDescent="0.35">
      <c r="A18" s="1">
        <v>2</v>
      </c>
      <c r="B18" s="1" t="s">
        <v>27</v>
      </c>
      <c r="C18" s="16" t="s">
        <v>19</v>
      </c>
      <c r="D18" s="23" t="s">
        <v>28</v>
      </c>
      <c r="E18" s="24">
        <v>1</v>
      </c>
      <c r="F18" s="24" t="s">
        <v>22</v>
      </c>
      <c r="G18" s="25">
        <v>240000</v>
      </c>
      <c r="H18" s="6">
        <f>E18*G18</f>
        <v>240000</v>
      </c>
      <c r="I18" s="1" t="s">
        <v>42</v>
      </c>
    </row>
    <row r="19" spans="1:9" ht="31" x14ac:dyDescent="0.35">
      <c r="A19" s="1">
        <v>3</v>
      </c>
      <c r="B19" s="35" t="s">
        <v>36</v>
      </c>
      <c r="C19" s="16" t="s">
        <v>19</v>
      </c>
      <c r="D19" s="35" t="s">
        <v>48</v>
      </c>
      <c r="E19" s="36">
        <v>1</v>
      </c>
      <c r="F19" s="37" t="s">
        <v>22</v>
      </c>
      <c r="G19" s="38">
        <v>360000</v>
      </c>
      <c r="H19" s="6">
        <f t="shared" ref="H19:H20" si="0">E19*G19</f>
        <v>360000</v>
      </c>
      <c r="I19" s="12" t="s">
        <v>42</v>
      </c>
    </row>
    <row r="20" spans="1:9" ht="42" x14ac:dyDescent="0.35">
      <c r="A20" s="1">
        <v>4</v>
      </c>
      <c r="B20" s="35" t="s">
        <v>49</v>
      </c>
      <c r="C20" s="16" t="s">
        <v>19</v>
      </c>
      <c r="D20" s="35" t="s">
        <v>50</v>
      </c>
      <c r="E20" s="36">
        <v>1</v>
      </c>
      <c r="F20" s="37" t="s">
        <v>22</v>
      </c>
      <c r="G20" s="38">
        <v>235700</v>
      </c>
      <c r="H20" s="6">
        <f t="shared" si="0"/>
        <v>235700</v>
      </c>
      <c r="I20" s="12" t="s">
        <v>42</v>
      </c>
    </row>
    <row r="21" spans="1:9" x14ac:dyDescent="0.35">
      <c r="A21" s="39"/>
      <c r="B21" s="13"/>
      <c r="C21" s="40"/>
      <c r="D21" s="23"/>
      <c r="E21" s="9"/>
      <c r="F21" s="9"/>
      <c r="G21" s="10"/>
      <c r="H21" s="11"/>
      <c r="I21" s="12"/>
    </row>
    <row r="22" spans="1:9" ht="15" customHeight="1" x14ac:dyDescent="0.35">
      <c r="A22" s="41" t="s">
        <v>14</v>
      </c>
      <c r="B22" s="43"/>
      <c r="C22" s="7" t="s">
        <v>10</v>
      </c>
      <c r="D22" s="7" t="s">
        <v>10</v>
      </c>
      <c r="E22" s="7" t="s">
        <v>10</v>
      </c>
      <c r="F22" s="7"/>
      <c r="G22" s="4" t="s">
        <v>10</v>
      </c>
      <c r="H22" s="5">
        <f>SUM(H17+H21)</f>
        <v>1006386</v>
      </c>
      <c r="I22" s="9"/>
    </row>
    <row r="23" spans="1:9" s="19" customFormat="1" ht="15" customHeight="1" x14ac:dyDescent="0.35">
      <c r="A23" s="41" t="s">
        <v>17</v>
      </c>
      <c r="B23" s="43"/>
      <c r="C23" s="7" t="s">
        <v>10</v>
      </c>
      <c r="D23" s="7" t="s">
        <v>10</v>
      </c>
      <c r="E23" s="7" t="s">
        <v>10</v>
      </c>
      <c r="F23" s="7"/>
      <c r="G23" s="4" t="s">
        <v>10</v>
      </c>
      <c r="H23" s="5">
        <f>H22+H15+H13</f>
        <v>1626236</v>
      </c>
      <c r="I23" s="9"/>
    </row>
    <row r="24" spans="1:9" x14ac:dyDescent="0.35">
      <c r="A24" s="44" t="s">
        <v>21</v>
      </c>
      <c r="B24" s="45"/>
      <c r="C24" s="45"/>
      <c r="D24" s="45"/>
      <c r="E24" s="45"/>
      <c r="F24" s="45"/>
      <c r="G24" s="45"/>
      <c r="H24" s="45"/>
      <c r="I24" s="46"/>
    </row>
    <row r="25" spans="1:9" s="30" customFormat="1" ht="15.75" customHeight="1" x14ac:dyDescent="0.35">
      <c r="A25" s="47" t="s">
        <v>8</v>
      </c>
      <c r="B25" s="47"/>
      <c r="C25" s="47"/>
      <c r="D25" s="47"/>
      <c r="E25" s="47"/>
      <c r="F25" s="47"/>
      <c r="G25" s="47"/>
      <c r="H25" s="47"/>
      <c r="I25" s="47"/>
    </row>
    <row r="26" spans="1:9" ht="15" customHeight="1" x14ac:dyDescent="0.35">
      <c r="A26" s="41" t="s">
        <v>9</v>
      </c>
      <c r="B26" s="43"/>
      <c r="C26" s="7" t="s">
        <v>10</v>
      </c>
      <c r="D26" s="7" t="s">
        <v>10</v>
      </c>
      <c r="E26" s="7" t="s">
        <v>10</v>
      </c>
      <c r="F26" s="7"/>
      <c r="G26" s="4" t="s">
        <v>10</v>
      </c>
      <c r="H26" s="5">
        <v>0</v>
      </c>
      <c r="I26" s="9"/>
    </row>
    <row r="27" spans="1:9" ht="15" customHeight="1" x14ac:dyDescent="0.35">
      <c r="A27" s="41" t="s">
        <v>11</v>
      </c>
      <c r="B27" s="42"/>
      <c r="C27" s="42"/>
      <c r="D27" s="42"/>
      <c r="E27" s="42"/>
      <c r="F27" s="42"/>
      <c r="G27" s="42"/>
      <c r="H27" s="42"/>
      <c r="I27" s="9"/>
    </row>
    <row r="28" spans="1:9" ht="15" customHeight="1" x14ac:dyDescent="0.35">
      <c r="A28" s="41" t="s">
        <v>12</v>
      </c>
      <c r="B28" s="43"/>
      <c r="C28" s="1" t="s">
        <v>10</v>
      </c>
      <c r="D28" s="1" t="s">
        <v>10</v>
      </c>
      <c r="E28" s="1" t="s">
        <v>10</v>
      </c>
      <c r="F28" s="1"/>
      <c r="G28" s="6" t="s">
        <v>10</v>
      </c>
      <c r="H28" s="3">
        <v>0</v>
      </c>
      <c r="I28" s="9"/>
    </row>
    <row r="29" spans="1:9" ht="15" customHeight="1" x14ac:dyDescent="0.35">
      <c r="A29" s="41" t="s">
        <v>13</v>
      </c>
      <c r="B29" s="42"/>
      <c r="C29" s="42"/>
      <c r="D29" s="42"/>
      <c r="E29" s="42"/>
      <c r="F29" s="42"/>
      <c r="G29" s="42"/>
      <c r="H29" s="42"/>
      <c r="I29" s="43"/>
    </row>
    <row r="30" spans="1:9" ht="28" x14ac:dyDescent="0.35">
      <c r="A30" s="1">
        <v>1</v>
      </c>
      <c r="B30" s="27" t="s">
        <v>29</v>
      </c>
      <c r="C30" s="22" t="s">
        <v>30</v>
      </c>
      <c r="D30" s="27" t="s">
        <v>45</v>
      </c>
      <c r="E30" s="26">
        <v>1</v>
      </c>
      <c r="F30" s="26" t="s">
        <v>22</v>
      </c>
      <c r="G30" s="6">
        <v>10124785.699999999</v>
      </c>
      <c r="H30" s="6">
        <f>E30*G30</f>
        <v>10124785.699999999</v>
      </c>
      <c r="I30" s="1" t="s">
        <v>42</v>
      </c>
    </row>
    <row r="31" spans="1:9" ht="15.5" x14ac:dyDescent="0.35">
      <c r="A31" s="1">
        <v>2</v>
      </c>
      <c r="B31" s="27" t="s">
        <v>31</v>
      </c>
      <c r="C31" s="22" t="s">
        <v>32</v>
      </c>
      <c r="D31" s="27" t="s">
        <v>44</v>
      </c>
      <c r="E31" s="26">
        <v>1</v>
      </c>
      <c r="F31" s="26" t="s">
        <v>22</v>
      </c>
      <c r="G31" s="6">
        <v>4728251.49</v>
      </c>
      <c r="H31" s="6">
        <f>E31*G31</f>
        <v>4728251.49</v>
      </c>
      <c r="I31" s="1" t="s">
        <v>42</v>
      </c>
    </row>
    <row r="32" spans="1:9" ht="42" x14ac:dyDescent="0.35">
      <c r="A32" s="1">
        <v>3</v>
      </c>
      <c r="B32" s="27" t="s">
        <v>33</v>
      </c>
      <c r="C32" s="22" t="s">
        <v>32</v>
      </c>
      <c r="D32" s="27" t="s">
        <v>46</v>
      </c>
      <c r="E32" s="26">
        <v>1</v>
      </c>
      <c r="F32" s="26" t="s">
        <v>22</v>
      </c>
      <c r="G32" s="6">
        <v>2642235</v>
      </c>
      <c r="H32" s="6">
        <f>E32*G32</f>
        <v>2642235</v>
      </c>
      <c r="I32" s="1" t="s">
        <v>42</v>
      </c>
    </row>
    <row r="33" spans="1:9" ht="28" x14ac:dyDescent="0.35">
      <c r="A33" s="1">
        <v>4</v>
      </c>
      <c r="B33" s="27" t="s">
        <v>43</v>
      </c>
      <c r="C33" s="22" t="s">
        <v>32</v>
      </c>
      <c r="D33" s="27" t="s">
        <v>47</v>
      </c>
      <c r="E33" s="26">
        <v>1</v>
      </c>
      <c r="F33" s="26" t="s">
        <v>22</v>
      </c>
      <c r="G33" s="6">
        <v>2400000</v>
      </c>
      <c r="H33" s="6">
        <f>E33*G33</f>
        <v>2400000</v>
      </c>
      <c r="I33" s="1" t="s">
        <v>42</v>
      </c>
    </row>
    <row r="34" spans="1:9" ht="28" x14ac:dyDescent="0.35">
      <c r="A34" s="1">
        <v>5</v>
      </c>
      <c r="B34" s="35" t="s">
        <v>37</v>
      </c>
      <c r="C34" s="14" t="s">
        <v>38</v>
      </c>
      <c r="D34" s="35" t="s">
        <v>37</v>
      </c>
      <c r="E34" s="36">
        <v>1</v>
      </c>
      <c r="F34" s="37" t="s">
        <v>22</v>
      </c>
      <c r="G34" s="38">
        <v>50600000</v>
      </c>
      <c r="H34" s="6">
        <f>E34*G34</f>
        <v>50600000</v>
      </c>
      <c r="I34" s="1" t="s">
        <v>42</v>
      </c>
    </row>
    <row r="35" spans="1:9" x14ac:dyDescent="0.35">
      <c r="A35" s="41" t="s">
        <v>14</v>
      </c>
      <c r="B35" s="43"/>
      <c r="C35" s="7" t="s">
        <v>10</v>
      </c>
      <c r="D35" s="7" t="s">
        <v>10</v>
      </c>
      <c r="E35" s="7" t="s">
        <v>10</v>
      </c>
      <c r="F35" s="7"/>
      <c r="G35" s="4" t="s">
        <v>10</v>
      </c>
      <c r="H35" s="5">
        <f>SUM(H30:H34)</f>
        <v>70495272.189999998</v>
      </c>
      <c r="I35" s="9"/>
    </row>
    <row r="36" spans="1:9" x14ac:dyDescent="0.35">
      <c r="A36" s="41" t="s">
        <v>23</v>
      </c>
      <c r="B36" s="43"/>
      <c r="C36" s="7" t="s">
        <v>10</v>
      </c>
      <c r="D36" s="7" t="s">
        <v>10</v>
      </c>
      <c r="E36" s="7" t="s">
        <v>10</v>
      </c>
      <c r="F36" s="7"/>
      <c r="G36" s="4" t="s">
        <v>10</v>
      </c>
      <c r="H36" s="5">
        <f>H35+H28+H26</f>
        <v>70495272.189999998</v>
      </c>
      <c r="I36" s="9"/>
    </row>
    <row r="37" spans="1:9" x14ac:dyDescent="0.35">
      <c r="A37" s="41" t="s">
        <v>24</v>
      </c>
      <c r="B37" s="43"/>
      <c r="C37" s="7" t="s">
        <v>10</v>
      </c>
      <c r="D37" s="7" t="s">
        <v>10</v>
      </c>
      <c r="E37" s="7" t="s">
        <v>10</v>
      </c>
      <c r="F37" s="7"/>
      <c r="G37" s="4" t="s">
        <v>10</v>
      </c>
      <c r="H37" s="5">
        <f>H36+H23</f>
        <v>72121508.189999998</v>
      </c>
      <c r="I37" s="9"/>
    </row>
    <row r="38" spans="1:9" x14ac:dyDescent="0.35">
      <c r="A38" s="19"/>
      <c r="B38" s="19"/>
      <c r="C38" s="19"/>
      <c r="D38" s="19"/>
      <c r="E38" s="19"/>
      <c r="F38" s="19"/>
      <c r="G38" s="20"/>
      <c r="H38" s="21"/>
      <c r="I38" s="34"/>
    </row>
  </sheetData>
  <sheetProtection formatCells="0" formatColumns="0" formatRows="0" insertColumns="0" insertRows="0" insertHyperlinks="0" deleteColumns="0" deleteRows="0" sort="0" autoFilter="0" pivotTables="0"/>
  <autoFilter ref="A7:J23" xr:uid="{00000000-0009-0000-0000-000000000000}"/>
  <mergeCells count="20">
    <mergeCell ref="A22:B22"/>
    <mergeCell ref="A23:B23"/>
    <mergeCell ref="A3:H3"/>
    <mergeCell ref="A4:H4"/>
    <mergeCell ref="D5:E5"/>
    <mergeCell ref="A10:I10"/>
    <mergeCell ref="A9:I9"/>
    <mergeCell ref="A13:B13"/>
    <mergeCell ref="A14:H14"/>
    <mergeCell ref="A15:B15"/>
    <mergeCell ref="A16:I16"/>
    <mergeCell ref="A29:I29"/>
    <mergeCell ref="A35:B35"/>
    <mergeCell ref="A36:B36"/>
    <mergeCell ref="A37:B37"/>
    <mergeCell ref="A24:I24"/>
    <mergeCell ref="A25:I25"/>
    <mergeCell ref="A26:B26"/>
    <mergeCell ref="A27:H27"/>
    <mergeCell ref="A28:B28"/>
  </mergeCells>
  <pageMargins left="0.43307086614173229" right="0.23622047244094491" top="0.35433070866141736" bottom="0.35433070866141736" header="0" footer="0"/>
  <pageSetup paperSize="9" scale="4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2019-12-31T05:58:08Z</dcterms:modified>
</cp:coreProperties>
</file>